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720" yWindow="40" windowWidth="27120" windowHeight="16960" tabRatio="912"/>
  </bookViews>
  <sheets>
    <sheet name="Pension_coverage_detailed" sheetId="2" r:id="rId1"/>
    <sheet name="Child benefits coverage" sheetId="3" r:id="rId2"/>
    <sheet name="Retirement benefit values" sheetId="4" r:id="rId3"/>
    <sheet name="Child benefits values" sheetId="6" r:id="rId4"/>
    <sheet name="Individual gini elderly" sheetId="7" r:id="rId5"/>
    <sheet name="Inflation indexes" sheetId="5" r:id="rId6"/>
    <sheet name="Pension coverage" sheetId="1" r:id="rId7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09" i="2" l="1"/>
  <c r="AH108" i="2"/>
  <c r="U12" i="7"/>
  <c r="U16" i="7"/>
  <c r="U20" i="7"/>
  <c r="U24" i="7"/>
  <c r="U28" i="7"/>
  <c r="U32" i="7"/>
  <c r="U36" i="7"/>
  <c r="U40" i="7"/>
  <c r="U44" i="7"/>
  <c r="U48" i="7"/>
  <c r="U52" i="7"/>
  <c r="U56" i="7"/>
  <c r="U60" i="7"/>
  <c r="U64" i="7"/>
  <c r="U68" i="7"/>
  <c r="U72" i="7"/>
  <c r="U76" i="7"/>
  <c r="U80" i="7"/>
  <c r="U84" i="7"/>
  <c r="U88" i="7"/>
  <c r="U92" i="7"/>
  <c r="U96" i="7"/>
  <c r="U100" i="7"/>
  <c r="U104" i="7"/>
  <c r="U108" i="7"/>
  <c r="U11" i="7"/>
  <c r="U15" i="7"/>
  <c r="U19" i="7"/>
  <c r="U23" i="7"/>
  <c r="U27" i="7"/>
  <c r="U31" i="7"/>
  <c r="U35" i="7"/>
  <c r="U39" i="7"/>
  <c r="U43" i="7"/>
  <c r="U47" i="7"/>
  <c r="U51" i="7"/>
  <c r="U55" i="7"/>
  <c r="U59" i="7"/>
  <c r="U63" i="7"/>
  <c r="U67" i="7"/>
  <c r="U71" i="7"/>
  <c r="U75" i="7"/>
  <c r="U79" i="7"/>
  <c r="U83" i="7"/>
  <c r="U87" i="7"/>
  <c r="U91" i="7"/>
  <c r="U95" i="7"/>
  <c r="U99" i="7"/>
  <c r="U103" i="7"/>
  <c r="U107" i="7"/>
  <c r="U10" i="7"/>
  <c r="U14" i="7"/>
  <c r="U18" i="7"/>
  <c r="U22" i="7"/>
  <c r="U26" i="7"/>
  <c r="U30" i="7"/>
  <c r="U34" i="7"/>
  <c r="U38" i="7"/>
  <c r="U42" i="7"/>
  <c r="U46" i="7"/>
  <c r="U50" i="7"/>
  <c r="U54" i="7"/>
  <c r="U58" i="7"/>
  <c r="U62" i="7"/>
  <c r="U66" i="7"/>
  <c r="U70" i="7"/>
  <c r="U74" i="7"/>
  <c r="U78" i="7"/>
  <c r="U82" i="7"/>
  <c r="U86" i="7"/>
  <c r="U90" i="7"/>
  <c r="U94" i="7"/>
  <c r="U98" i="7"/>
  <c r="U102" i="7"/>
  <c r="U106" i="7"/>
  <c r="U9" i="7"/>
  <c r="U13" i="7"/>
  <c r="U17" i="7"/>
  <c r="U21" i="7"/>
  <c r="U25" i="7"/>
  <c r="U29" i="7"/>
  <c r="U33" i="7"/>
  <c r="U37" i="7"/>
  <c r="U41" i="7"/>
  <c r="U45" i="7"/>
  <c r="U49" i="7"/>
  <c r="U53" i="7"/>
  <c r="U57" i="7"/>
  <c r="U61" i="7"/>
  <c r="U65" i="7"/>
  <c r="U69" i="7"/>
  <c r="U73" i="7"/>
  <c r="U77" i="7"/>
  <c r="U81" i="7"/>
  <c r="U85" i="7"/>
  <c r="U89" i="7"/>
  <c r="U93" i="7"/>
  <c r="U97" i="7"/>
  <c r="U101" i="7"/>
  <c r="U105" i="7"/>
  <c r="K11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K10" i="7"/>
  <c r="K14" i="7"/>
  <c r="K18" i="7"/>
  <c r="K22" i="7"/>
  <c r="K26" i="7"/>
  <c r="K30" i="7"/>
  <c r="K34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K9" i="7"/>
  <c r="K13" i="7"/>
  <c r="K17" i="7"/>
  <c r="K21" i="7"/>
  <c r="K25" i="7"/>
  <c r="K29" i="7"/>
  <c r="K33" i="7"/>
  <c r="K37" i="7"/>
  <c r="K41" i="7"/>
  <c r="K45" i="7"/>
  <c r="K49" i="7"/>
  <c r="K53" i="7"/>
  <c r="K57" i="7"/>
  <c r="K61" i="7"/>
  <c r="K65" i="7"/>
  <c r="K69" i="7"/>
  <c r="K73" i="7"/>
  <c r="K77" i="7"/>
  <c r="K81" i="7"/>
  <c r="K85" i="7"/>
  <c r="K89" i="7"/>
  <c r="K93" i="7"/>
  <c r="K97" i="7"/>
  <c r="K101" i="7"/>
  <c r="K105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AC4" i="7"/>
  <c r="AB4" i="7"/>
  <c r="AA4" i="7"/>
  <c r="Z4" i="7"/>
  <c r="Y4" i="7"/>
  <c r="X4" i="7"/>
  <c r="W4" i="7"/>
  <c r="V4" i="7"/>
  <c r="A12" i="7"/>
  <c r="A16" i="7"/>
  <c r="A20" i="7"/>
  <c r="A24" i="7"/>
  <c r="A28" i="7"/>
  <c r="A32" i="7"/>
  <c r="A36" i="7"/>
  <c r="A40" i="7"/>
  <c r="A44" i="7"/>
  <c r="A48" i="7"/>
  <c r="A52" i="7"/>
  <c r="A56" i="7"/>
  <c r="A60" i="7"/>
  <c r="A64" i="7"/>
  <c r="A68" i="7"/>
  <c r="A72" i="7"/>
  <c r="A76" i="7"/>
  <c r="A80" i="7"/>
  <c r="A84" i="7"/>
  <c r="A88" i="7"/>
  <c r="A92" i="7"/>
  <c r="A96" i="7"/>
  <c r="A100" i="7"/>
  <c r="A104" i="7"/>
  <c r="A108" i="7"/>
  <c r="A11" i="7"/>
  <c r="A15" i="7"/>
  <c r="A19" i="7"/>
  <c r="A23" i="7"/>
  <c r="A27" i="7"/>
  <c r="A31" i="7"/>
  <c r="A35" i="7"/>
  <c r="A39" i="7"/>
  <c r="A43" i="7"/>
  <c r="A47" i="7"/>
  <c r="A51" i="7"/>
  <c r="A55" i="7"/>
  <c r="A59" i="7"/>
  <c r="A63" i="7"/>
  <c r="A67" i="7"/>
  <c r="A71" i="7"/>
  <c r="A75" i="7"/>
  <c r="A79" i="7"/>
  <c r="A83" i="7"/>
  <c r="A87" i="7"/>
  <c r="A91" i="7"/>
  <c r="A95" i="7"/>
  <c r="A99" i="7"/>
  <c r="A103" i="7"/>
  <c r="A107" i="7"/>
  <c r="A10" i="7"/>
  <c r="A14" i="7"/>
  <c r="A18" i="7"/>
  <c r="A22" i="7"/>
  <c r="A26" i="7"/>
  <c r="A30" i="7"/>
  <c r="A34" i="7"/>
  <c r="A38" i="7"/>
  <c r="A42" i="7"/>
  <c r="A46" i="7"/>
  <c r="A50" i="7"/>
  <c r="A54" i="7"/>
  <c r="A58" i="7"/>
  <c r="A62" i="7"/>
  <c r="A66" i="7"/>
  <c r="A70" i="7"/>
  <c r="A74" i="7"/>
  <c r="A78" i="7"/>
  <c r="A82" i="7"/>
  <c r="A86" i="7"/>
  <c r="A90" i="7"/>
  <c r="A94" i="7"/>
  <c r="A98" i="7"/>
  <c r="A102" i="7"/>
  <c r="A106" i="7"/>
  <c r="A9" i="7"/>
  <c r="A13" i="7"/>
  <c r="A17" i="7"/>
  <c r="A21" i="7"/>
  <c r="A25" i="7"/>
  <c r="A29" i="7"/>
  <c r="A33" i="7"/>
  <c r="A37" i="7"/>
  <c r="A41" i="7"/>
  <c r="A45" i="7"/>
  <c r="A49" i="7"/>
  <c r="A53" i="7"/>
  <c r="A57" i="7"/>
  <c r="A61" i="7"/>
  <c r="A65" i="7"/>
  <c r="A69" i="7"/>
  <c r="A73" i="7"/>
  <c r="A77" i="7"/>
  <c r="A81" i="7"/>
  <c r="A85" i="7"/>
  <c r="A89" i="7"/>
  <c r="A93" i="7"/>
  <c r="A97" i="7"/>
  <c r="A101" i="7"/>
  <c r="A105" i="7"/>
  <c r="BG108" i="4"/>
  <c r="BG107" i="4"/>
  <c r="BG106" i="4"/>
  <c r="BG105" i="4"/>
  <c r="BG104" i="4"/>
  <c r="BG103" i="4"/>
  <c r="BG102" i="4"/>
  <c r="BG101" i="4"/>
  <c r="BG100" i="4"/>
  <c r="BG99" i="4"/>
  <c r="BG98" i="4"/>
  <c r="BG97" i="4"/>
  <c r="BG96" i="4"/>
  <c r="BG95" i="4"/>
  <c r="BG94" i="4"/>
  <c r="BG93" i="4"/>
  <c r="BG92" i="4"/>
  <c r="BG91" i="4"/>
  <c r="BG90" i="4"/>
  <c r="BG89" i="4"/>
  <c r="BG88" i="4"/>
  <c r="BG87" i="4"/>
  <c r="BG86" i="4"/>
  <c r="BG85" i="4"/>
  <c r="BG84" i="4"/>
  <c r="BG83" i="4"/>
  <c r="BG82" i="4"/>
  <c r="BG81" i="4"/>
  <c r="BG80" i="4"/>
  <c r="BG79" i="4"/>
  <c r="BG78" i="4"/>
  <c r="BG77" i="4"/>
  <c r="BG76" i="4"/>
  <c r="BG75" i="4"/>
  <c r="BG74" i="4"/>
  <c r="BG73" i="4"/>
  <c r="BG72" i="4"/>
  <c r="BG71" i="4"/>
  <c r="BG70" i="4"/>
  <c r="BG69" i="4"/>
  <c r="BG68" i="4"/>
  <c r="BG67" i="4"/>
  <c r="BG66" i="4"/>
  <c r="BG65" i="4"/>
  <c r="BG64" i="4"/>
  <c r="BG63" i="4"/>
  <c r="BG62" i="4"/>
  <c r="BG61" i="4"/>
  <c r="BG60" i="4"/>
  <c r="BG59" i="4"/>
  <c r="BG58" i="4"/>
  <c r="BG57" i="4"/>
  <c r="BG56" i="4"/>
  <c r="BG55" i="4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4" i="4"/>
  <c r="BI5" i="4"/>
  <c r="BG5" i="4"/>
  <c r="AJ5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AK106" i="2"/>
  <c r="AI108" i="2"/>
  <c r="G132" i="5"/>
  <c r="I108" i="5"/>
  <c r="BD16" i="4"/>
  <c r="G129" i="5"/>
  <c r="I107" i="5"/>
  <c r="BD15" i="4"/>
  <c r="G126" i="5"/>
  <c r="I106" i="5"/>
  <c r="BD14" i="4"/>
  <c r="G123" i="5"/>
  <c r="I105" i="5"/>
  <c r="BD13" i="4"/>
  <c r="BD12" i="4"/>
  <c r="AZ16" i="4"/>
  <c r="AY16" i="4"/>
  <c r="AZ15" i="4"/>
  <c r="AY15" i="4"/>
  <c r="AZ14" i="4"/>
  <c r="AY14" i="4"/>
  <c r="AZ13" i="4"/>
  <c r="AY13" i="4"/>
  <c r="AZ12" i="4"/>
  <c r="AY12" i="4"/>
  <c r="AZ11" i="4"/>
  <c r="AY11" i="4"/>
  <c r="AZ10" i="4"/>
  <c r="AY10" i="4"/>
  <c r="AZ9" i="4"/>
  <c r="AY9" i="4"/>
  <c r="AZ8" i="4"/>
  <c r="AY8" i="4"/>
  <c r="AZ7" i="4"/>
  <c r="AY7" i="4"/>
  <c r="AZ6" i="4"/>
  <c r="AY6" i="4"/>
  <c r="AZ5" i="4"/>
  <c r="AY5" i="4"/>
  <c r="BC16" i="4"/>
  <c r="BB16" i="4"/>
  <c r="BA16" i="4"/>
  <c r="BC15" i="4"/>
  <c r="BB15" i="4"/>
  <c r="BA15" i="4"/>
  <c r="BC14" i="4"/>
  <c r="BB14" i="4"/>
  <c r="BA14" i="4"/>
  <c r="BC13" i="4"/>
  <c r="BB13" i="4"/>
  <c r="BA13" i="4"/>
  <c r="BC12" i="4"/>
  <c r="BB12" i="4"/>
  <c r="BA12" i="4"/>
  <c r="BC11" i="4"/>
  <c r="BB11" i="4"/>
  <c r="BA11" i="4"/>
  <c r="BC10" i="4"/>
  <c r="BB10" i="4"/>
  <c r="BA10" i="4"/>
  <c r="BC9" i="4"/>
  <c r="BB9" i="4"/>
  <c r="BA9" i="4"/>
  <c r="BC8" i="4"/>
  <c r="BB8" i="4"/>
  <c r="BA8" i="4"/>
  <c r="BC7" i="4"/>
  <c r="BB7" i="4"/>
  <c r="BA7" i="4"/>
  <c r="BC6" i="4"/>
  <c r="BB6" i="4"/>
  <c r="BA6" i="4"/>
  <c r="BE16" i="4"/>
  <c r="BE15" i="4"/>
  <c r="BE14" i="4"/>
  <c r="BE13" i="4"/>
  <c r="BE12" i="4"/>
  <c r="BE11" i="4"/>
  <c r="BE10" i="4"/>
  <c r="BE9" i="4"/>
  <c r="BE8" i="4"/>
  <c r="BE7" i="4"/>
  <c r="BE6" i="4"/>
  <c r="BE5" i="4"/>
  <c r="BC5" i="4"/>
  <c r="BB5" i="4"/>
  <c r="BA5" i="4"/>
  <c r="AZ4" i="4"/>
  <c r="AY4" i="4"/>
  <c r="AX12" i="4"/>
  <c r="AX16" i="4"/>
  <c r="AX20" i="4"/>
  <c r="AX24" i="4"/>
  <c r="AX28" i="4"/>
  <c r="AX32" i="4"/>
  <c r="AX36" i="4"/>
  <c r="AX40" i="4"/>
  <c r="AX44" i="4"/>
  <c r="AX48" i="4"/>
  <c r="AX52" i="4"/>
  <c r="AX56" i="4"/>
  <c r="AX60" i="4"/>
  <c r="AX64" i="4"/>
  <c r="AX68" i="4"/>
  <c r="AX72" i="4"/>
  <c r="AX76" i="4"/>
  <c r="AX80" i="4"/>
  <c r="AX84" i="4"/>
  <c r="AX88" i="4"/>
  <c r="AX92" i="4"/>
  <c r="AX96" i="4"/>
  <c r="AX100" i="4"/>
  <c r="AX104" i="4"/>
  <c r="AX108" i="4"/>
  <c r="AX11" i="4"/>
  <c r="AX15" i="4"/>
  <c r="AX19" i="4"/>
  <c r="AX23" i="4"/>
  <c r="AX27" i="4"/>
  <c r="AX31" i="4"/>
  <c r="AX35" i="4"/>
  <c r="AX39" i="4"/>
  <c r="AX43" i="4"/>
  <c r="AX47" i="4"/>
  <c r="AX51" i="4"/>
  <c r="AX55" i="4"/>
  <c r="AX59" i="4"/>
  <c r="AX63" i="4"/>
  <c r="AX67" i="4"/>
  <c r="AX71" i="4"/>
  <c r="AX75" i="4"/>
  <c r="AX79" i="4"/>
  <c r="AX83" i="4"/>
  <c r="AX87" i="4"/>
  <c r="AX91" i="4"/>
  <c r="AX95" i="4"/>
  <c r="AX99" i="4"/>
  <c r="AX103" i="4"/>
  <c r="AX107" i="4"/>
  <c r="AX10" i="4"/>
  <c r="AX14" i="4"/>
  <c r="AX18" i="4"/>
  <c r="AX22" i="4"/>
  <c r="AX26" i="4"/>
  <c r="AX30" i="4"/>
  <c r="AX34" i="4"/>
  <c r="AX38" i="4"/>
  <c r="AX42" i="4"/>
  <c r="AX46" i="4"/>
  <c r="AX50" i="4"/>
  <c r="AX54" i="4"/>
  <c r="AX58" i="4"/>
  <c r="AX62" i="4"/>
  <c r="AX66" i="4"/>
  <c r="AX70" i="4"/>
  <c r="AX74" i="4"/>
  <c r="AX78" i="4"/>
  <c r="AX82" i="4"/>
  <c r="AX86" i="4"/>
  <c r="AX90" i="4"/>
  <c r="AX94" i="4"/>
  <c r="AX98" i="4"/>
  <c r="AX102" i="4"/>
  <c r="AX106" i="4"/>
  <c r="AX9" i="4"/>
  <c r="AX13" i="4"/>
  <c r="AX17" i="4"/>
  <c r="AX21" i="4"/>
  <c r="AX25" i="4"/>
  <c r="AX29" i="4"/>
  <c r="AX33" i="4"/>
  <c r="AX37" i="4"/>
  <c r="AX41" i="4"/>
  <c r="AX45" i="4"/>
  <c r="AX49" i="4"/>
  <c r="AX53" i="4"/>
  <c r="AX57" i="4"/>
  <c r="AX61" i="4"/>
  <c r="AX65" i="4"/>
  <c r="AX69" i="4"/>
  <c r="AX73" i="4"/>
  <c r="AX77" i="4"/>
  <c r="AX81" i="4"/>
  <c r="AX85" i="4"/>
  <c r="AX89" i="4"/>
  <c r="AX93" i="4"/>
  <c r="AX97" i="4"/>
  <c r="AX101" i="4"/>
  <c r="AX105" i="4"/>
  <c r="BR3" i="2"/>
  <c r="BR106" i="2"/>
  <c r="BR105" i="2"/>
  <c r="BR104" i="2"/>
  <c r="BR103" i="2"/>
  <c r="BR102" i="2"/>
  <c r="BR101" i="2"/>
  <c r="BR100" i="2"/>
  <c r="BR99" i="2"/>
  <c r="BR98" i="2"/>
  <c r="BR97" i="2"/>
  <c r="BR96" i="2"/>
  <c r="BR95" i="2"/>
  <c r="BR94" i="2"/>
  <c r="BR93" i="2"/>
  <c r="BR92" i="2"/>
  <c r="BR91" i="2"/>
  <c r="BR90" i="2"/>
  <c r="BR89" i="2"/>
  <c r="BR88" i="2"/>
  <c r="BR87" i="2"/>
  <c r="BR86" i="2"/>
  <c r="BR85" i="2"/>
  <c r="BR84" i="2"/>
  <c r="BR83" i="2"/>
  <c r="BR82" i="2"/>
  <c r="BR81" i="2"/>
  <c r="BR80" i="2"/>
  <c r="BR79" i="2"/>
  <c r="BR78" i="2"/>
  <c r="BR77" i="2"/>
  <c r="BR76" i="2"/>
  <c r="BR75" i="2"/>
  <c r="BR74" i="2"/>
  <c r="BR73" i="2"/>
  <c r="BR72" i="2"/>
  <c r="BR71" i="2"/>
  <c r="BR70" i="2"/>
  <c r="BR69" i="2"/>
  <c r="BR68" i="2"/>
  <c r="BR67" i="2"/>
  <c r="BR66" i="2"/>
  <c r="BR65" i="2"/>
  <c r="BR64" i="2"/>
  <c r="BR63" i="2"/>
  <c r="BR62" i="2"/>
  <c r="BR61" i="2"/>
  <c r="BR60" i="2"/>
  <c r="BR59" i="2"/>
  <c r="BR58" i="2"/>
  <c r="BR57" i="2"/>
  <c r="BR56" i="2"/>
  <c r="BR55" i="2"/>
  <c r="BR54" i="2"/>
  <c r="BR53" i="2"/>
  <c r="BR52" i="2"/>
  <c r="BR51" i="2"/>
  <c r="BR50" i="2"/>
  <c r="BR49" i="2"/>
  <c r="BR48" i="2"/>
  <c r="BR47" i="2"/>
  <c r="BR46" i="2"/>
  <c r="BR45" i="2"/>
  <c r="BR44" i="2"/>
  <c r="BR43" i="2"/>
  <c r="BR42" i="2"/>
  <c r="BR41" i="2"/>
  <c r="BR40" i="2"/>
  <c r="BR39" i="2"/>
  <c r="BR38" i="2"/>
  <c r="BR37" i="2"/>
  <c r="BR36" i="2"/>
  <c r="BR35" i="2"/>
  <c r="BR34" i="2"/>
  <c r="BR33" i="2"/>
  <c r="BR32" i="2"/>
  <c r="BR31" i="2"/>
  <c r="BR30" i="2"/>
  <c r="BR29" i="2"/>
  <c r="BR28" i="2"/>
  <c r="BR27" i="2"/>
  <c r="BR26" i="2"/>
  <c r="BR25" i="2"/>
  <c r="BR24" i="2"/>
  <c r="BR23" i="2"/>
  <c r="BR22" i="2"/>
  <c r="BR21" i="2"/>
  <c r="BR20" i="2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I3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N10" i="2"/>
  <c r="BN14" i="2"/>
  <c r="BN18" i="2"/>
  <c r="BN22" i="2"/>
  <c r="BN26" i="2"/>
  <c r="BN30" i="2"/>
  <c r="BN34" i="2"/>
  <c r="BN38" i="2"/>
  <c r="BN42" i="2"/>
  <c r="BN46" i="2"/>
  <c r="BN50" i="2"/>
  <c r="BN54" i="2"/>
  <c r="BN58" i="2"/>
  <c r="BN62" i="2"/>
  <c r="BN66" i="2"/>
  <c r="BN70" i="2"/>
  <c r="BN74" i="2"/>
  <c r="BN78" i="2"/>
  <c r="BN82" i="2"/>
  <c r="BN86" i="2"/>
  <c r="BN90" i="2"/>
  <c r="BN94" i="2"/>
  <c r="BN98" i="2"/>
  <c r="BN102" i="2"/>
  <c r="BN106" i="2"/>
  <c r="BN9" i="2"/>
  <c r="BN13" i="2"/>
  <c r="BN17" i="2"/>
  <c r="BN21" i="2"/>
  <c r="BN25" i="2"/>
  <c r="BN29" i="2"/>
  <c r="BN33" i="2"/>
  <c r="BN37" i="2"/>
  <c r="BN41" i="2"/>
  <c r="BN45" i="2"/>
  <c r="BN49" i="2"/>
  <c r="BN53" i="2"/>
  <c r="BN57" i="2"/>
  <c r="BN61" i="2"/>
  <c r="BN65" i="2"/>
  <c r="BN69" i="2"/>
  <c r="BN73" i="2"/>
  <c r="BN77" i="2"/>
  <c r="BN81" i="2"/>
  <c r="BN85" i="2"/>
  <c r="BN89" i="2"/>
  <c r="BN93" i="2"/>
  <c r="BN97" i="2"/>
  <c r="BN101" i="2"/>
  <c r="BN105" i="2"/>
  <c r="BN8" i="2"/>
  <c r="BN12" i="2"/>
  <c r="BN16" i="2"/>
  <c r="BN20" i="2"/>
  <c r="BN24" i="2"/>
  <c r="BN28" i="2"/>
  <c r="BN32" i="2"/>
  <c r="BN36" i="2"/>
  <c r="BN40" i="2"/>
  <c r="BN44" i="2"/>
  <c r="BN48" i="2"/>
  <c r="BN52" i="2"/>
  <c r="BN56" i="2"/>
  <c r="BN60" i="2"/>
  <c r="BN64" i="2"/>
  <c r="BN68" i="2"/>
  <c r="BN72" i="2"/>
  <c r="BN76" i="2"/>
  <c r="BN80" i="2"/>
  <c r="BN84" i="2"/>
  <c r="BN88" i="2"/>
  <c r="BN92" i="2"/>
  <c r="BN96" i="2"/>
  <c r="BN100" i="2"/>
  <c r="BN104" i="2"/>
  <c r="BN7" i="2"/>
  <c r="BN11" i="2"/>
  <c r="BN15" i="2"/>
  <c r="BN19" i="2"/>
  <c r="BN23" i="2"/>
  <c r="BN27" i="2"/>
  <c r="BN31" i="2"/>
  <c r="BN35" i="2"/>
  <c r="BN39" i="2"/>
  <c r="BN43" i="2"/>
  <c r="BN47" i="2"/>
  <c r="BN51" i="2"/>
  <c r="BN55" i="2"/>
  <c r="BN59" i="2"/>
  <c r="BN63" i="2"/>
  <c r="BN67" i="2"/>
  <c r="BN71" i="2"/>
  <c r="BN75" i="2"/>
  <c r="BN79" i="2"/>
  <c r="BN83" i="2"/>
  <c r="BN87" i="2"/>
  <c r="BN91" i="2"/>
  <c r="BN95" i="2"/>
  <c r="BN99" i="2"/>
  <c r="BN103" i="2"/>
  <c r="BE10" i="2"/>
  <c r="BE14" i="2"/>
  <c r="BE18" i="2"/>
  <c r="BE22" i="2"/>
  <c r="BE26" i="2"/>
  <c r="BE30" i="2"/>
  <c r="BE34" i="2"/>
  <c r="BE38" i="2"/>
  <c r="BE42" i="2"/>
  <c r="BE46" i="2"/>
  <c r="BE50" i="2"/>
  <c r="BE54" i="2"/>
  <c r="BE58" i="2"/>
  <c r="BE62" i="2"/>
  <c r="BE66" i="2"/>
  <c r="BE70" i="2"/>
  <c r="BE74" i="2"/>
  <c r="BE78" i="2"/>
  <c r="BE82" i="2"/>
  <c r="BE86" i="2"/>
  <c r="BE90" i="2"/>
  <c r="BE94" i="2"/>
  <c r="BE98" i="2"/>
  <c r="BE102" i="2"/>
  <c r="BE106" i="2"/>
  <c r="BE9" i="2"/>
  <c r="BE13" i="2"/>
  <c r="BE17" i="2"/>
  <c r="BE21" i="2"/>
  <c r="BE25" i="2"/>
  <c r="BE29" i="2"/>
  <c r="BE33" i="2"/>
  <c r="BE37" i="2"/>
  <c r="BE41" i="2"/>
  <c r="BE45" i="2"/>
  <c r="BE49" i="2"/>
  <c r="BE53" i="2"/>
  <c r="BE57" i="2"/>
  <c r="BE61" i="2"/>
  <c r="BE65" i="2"/>
  <c r="BE69" i="2"/>
  <c r="BE73" i="2"/>
  <c r="BE77" i="2"/>
  <c r="BE81" i="2"/>
  <c r="BE85" i="2"/>
  <c r="BE89" i="2"/>
  <c r="BE93" i="2"/>
  <c r="BE97" i="2"/>
  <c r="BE101" i="2"/>
  <c r="BE105" i="2"/>
  <c r="BE8" i="2"/>
  <c r="BE12" i="2"/>
  <c r="BE16" i="2"/>
  <c r="BE20" i="2"/>
  <c r="BE24" i="2"/>
  <c r="BE28" i="2"/>
  <c r="BE32" i="2"/>
  <c r="BE36" i="2"/>
  <c r="BE40" i="2"/>
  <c r="BE44" i="2"/>
  <c r="BE48" i="2"/>
  <c r="BE52" i="2"/>
  <c r="BE56" i="2"/>
  <c r="BE60" i="2"/>
  <c r="BE64" i="2"/>
  <c r="BE68" i="2"/>
  <c r="BE72" i="2"/>
  <c r="BE76" i="2"/>
  <c r="BE80" i="2"/>
  <c r="BE84" i="2"/>
  <c r="BE88" i="2"/>
  <c r="BE92" i="2"/>
  <c r="BE96" i="2"/>
  <c r="BE100" i="2"/>
  <c r="BE104" i="2"/>
  <c r="BE7" i="2"/>
  <c r="BE11" i="2"/>
  <c r="BE15" i="2"/>
  <c r="BE19" i="2"/>
  <c r="BE23" i="2"/>
  <c r="BE27" i="2"/>
  <c r="BE31" i="2"/>
  <c r="BE35" i="2"/>
  <c r="BE39" i="2"/>
  <c r="BE43" i="2"/>
  <c r="BE47" i="2"/>
  <c r="BE51" i="2"/>
  <c r="BE55" i="2"/>
  <c r="BE59" i="2"/>
  <c r="BE63" i="2"/>
  <c r="BE67" i="2"/>
  <c r="BE71" i="2"/>
  <c r="BE75" i="2"/>
  <c r="BE79" i="2"/>
  <c r="BE83" i="2"/>
  <c r="BE87" i="2"/>
  <c r="BE91" i="2"/>
  <c r="BE95" i="2"/>
  <c r="BE99" i="2"/>
  <c r="BE103" i="2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A4" i="6"/>
  <c r="G4" i="6"/>
  <c r="A5" i="6"/>
  <c r="G5" i="6"/>
  <c r="A6" i="6"/>
  <c r="G6" i="6"/>
  <c r="A7" i="6"/>
  <c r="G7" i="6"/>
  <c r="M4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G8" i="6"/>
  <c r="G9" i="6"/>
  <c r="G10" i="6"/>
  <c r="G11" i="6"/>
  <c r="M5" i="6"/>
  <c r="G12" i="6"/>
  <c r="G13" i="6"/>
  <c r="G14" i="6"/>
  <c r="G15" i="6"/>
  <c r="M6" i="6"/>
  <c r="A3" i="6"/>
  <c r="G3" i="6"/>
  <c r="AL16" i="4"/>
  <c r="AL15" i="4"/>
  <c r="AL14" i="4"/>
  <c r="AL13" i="4"/>
  <c r="AL12" i="4"/>
  <c r="AL11" i="4"/>
  <c r="AL10" i="4"/>
  <c r="AL9" i="4"/>
  <c r="AL8" i="4"/>
  <c r="AL7" i="4"/>
  <c r="AL6" i="4"/>
  <c r="AL5" i="4"/>
  <c r="AL4" i="4"/>
  <c r="AD4" i="4"/>
  <c r="AJ16" i="4"/>
  <c r="AJ15" i="4"/>
  <c r="AJ14" i="4"/>
  <c r="AJ13" i="4"/>
  <c r="AJ12" i="4"/>
  <c r="AJ11" i="4"/>
  <c r="AJ10" i="4"/>
  <c r="AJ9" i="4"/>
  <c r="AJ8" i="4"/>
  <c r="AJ7" i="4"/>
  <c r="AJ6" i="4"/>
  <c r="AI5" i="4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12" i="6"/>
  <c r="K13" i="6"/>
  <c r="K14" i="6"/>
  <c r="K15" i="6"/>
  <c r="Q6" i="6"/>
  <c r="J12" i="6"/>
  <c r="J13" i="6"/>
  <c r="J14" i="6"/>
  <c r="J15" i="6"/>
  <c r="P6" i="6"/>
  <c r="I12" i="6"/>
  <c r="I13" i="6"/>
  <c r="I14" i="6"/>
  <c r="I15" i="6"/>
  <c r="O6" i="6"/>
  <c r="H12" i="6"/>
  <c r="H13" i="6"/>
  <c r="H14" i="6"/>
  <c r="H15" i="6"/>
  <c r="N6" i="6"/>
  <c r="K8" i="6"/>
  <c r="K9" i="6"/>
  <c r="K10" i="6"/>
  <c r="K11" i="6"/>
  <c r="Q5" i="6"/>
  <c r="J8" i="6"/>
  <c r="J9" i="6"/>
  <c r="J10" i="6"/>
  <c r="J11" i="6"/>
  <c r="P5" i="6"/>
  <c r="I8" i="6"/>
  <c r="I9" i="6"/>
  <c r="I10" i="6"/>
  <c r="I11" i="6"/>
  <c r="O5" i="6"/>
  <c r="H8" i="6"/>
  <c r="H9" i="6"/>
  <c r="H10" i="6"/>
  <c r="H11" i="6"/>
  <c r="N5" i="6"/>
  <c r="K4" i="6"/>
  <c r="K5" i="6"/>
  <c r="K6" i="6"/>
  <c r="K7" i="6"/>
  <c r="Q4" i="6"/>
  <c r="J4" i="6"/>
  <c r="J5" i="6"/>
  <c r="J6" i="6"/>
  <c r="J7" i="6"/>
  <c r="P4" i="6"/>
  <c r="I4" i="6"/>
  <c r="I5" i="6"/>
  <c r="I6" i="6"/>
  <c r="I7" i="6"/>
  <c r="O4" i="6"/>
  <c r="H4" i="6"/>
  <c r="H5" i="6"/>
  <c r="H6" i="6"/>
  <c r="H7" i="6"/>
  <c r="N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U12" i="6"/>
  <c r="AU13" i="6"/>
  <c r="AU14" i="6"/>
  <c r="AU15" i="6"/>
  <c r="BA6" i="6"/>
  <c r="AT12" i="6"/>
  <c r="AT13" i="6"/>
  <c r="AT14" i="6"/>
  <c r="AT15" i="6"/>
  <c r="AZ6" i="6"/>
  <c r="AS12" i="6"/>
  <c r="AS13" i="6"/>
  <c r="AS14" i="6"/>
  <c r="AS15" i="6"/>
  <c r="AY6" i="6"/>
  <c r="AR12" i="6"/>
  <c r="AR13" i="6"/>
  <c r="AR14" i="6"/>
  <c r="AR15" i="6"/>
  <c r="AX6" i="6"/>
  <c r="AQ12" i="6"/>
  <c r="AQ13" i="6"/>
  <c r="AQ14" i="6"/>
  <c r="AQ15" i="6"/>
  <c r="AW6" i="6"/>
  <c r="AU8" i="6"/>
  <c r="AU9" i="6"/>
  <c r="AU10" i="6"/>
  <c r="AU11" i="6"/>
  <c r="BA5" i="6"/>
  <c r="AT8" i="6"/>
  <c r="AT9" i="6"/>
  <c r="AT10" i="6"/>
  <c r="AT11" i="6"/>
  <c r="AZ5" i="6"/>
  <c r="AS8" i="6"/>
  <c r="AS9" i="6"/>
  <c r="AS10" i="6"/>
  <c r="AS11" i="6"/>
  <c r="AY5" i="6"/>
  <c r="AR8" i="6"/>
  <c r="AR9" i="6"/>
  <c r="AR10" i="6"/>
  <c r="AR11" i="6"/>
  <c r="AX5" i="6"/>
  <c r="AQ8" i="6"/>
  <c r="AQ9" i="6"/>
  <c r="AQ10" i="6"/>
  <c r="AQ11" i="6"/>
  <c r="AW5" i="6"/>
  <c r="AU4" i="6"/>
  <c r="AU5" i="6"/>
  <c r="AU6" i="6"/>
  <c r="AU7" i="6"/>
  <c r="BA4" i="6"/>
  <c r="AT4" i="6"/>
  <c r="AT5" i="6"/>
  <c r="AT6" i="6"/>
  <c r="AT7" i="6"/>
  <c r="AZ4" i="6"/>
  <c r="AS4" i="6"/>
  <c r="AS5" i="6"/>
  <c r="AS6" i="6"/>
  <c r="AS7" i="6"/>
  <c r="AY4" i="6"/>
  <c r="AR4" i="6"/>
  <c r="AR5" i="6"/>
  <c r="AR6" i="6"/>
  <c r="AR7" i="6"/>
  <c r="AX4" i="6"/>
  <c r="AQ4" i="6"/>
  <c r="AQ5" i="6"/>
  <c r="AQ6" i="6"/>
  <c r="AQ7" i="6"/>
  <c r="AW4" i="6"/>
  <c r="Z8" i="6"/>
  <c r="Z9" i="6"/>
  <c r="Z10" i="6"/>
  <c r="Z11" i="6"/>
  <c r="AF5" i="6"/>
  <c r="AC12" i="6"/>
  <c r="AC13" i="6"/>
  <c r="AC14" i="6"/>
  <c r="AC15" i="6"/>
  <c r="AI6" i="6"/>
  <c r="AB12" i="6"/>
  <c r="AB13" i="6"/>
  <c r="AB14" i="6"/>
  <c r="AB15" i="6"/>
  <c r="AH6" i="6"/>
  <c r="AA12" i="6"/>
  <c r="AA13" i="6"/>
  <c r="AA14" i="6"/>
  <c r="AA15" i="6"/>
  <c r="AG6" i="6"/>
  <c r="Z12" i="6"/>
  <c r="Z13" i="6"/>
  <c r="Z14" i="6"/>
  <c r="Z15" i="6"/>
  <c r="AF6" i="6"/>
  <c r="AC8" i="6"/>
  <c r="AC9" i="6"/>
  <c r="AC10" i="6"/>
  <c r="AC11" i="6"/>
  <c r="AI5" i="6"/>
  <c r="AB8" i="6"/>
  <c r="AB9" i="6"/>
  <c r="AB10" i="6"/>
  <c r="AB11" i="6"/>
  <c r="AH5" i="6"/>
  <c r="AA8" i="6"/>
  <c r="AA9" i="6"/>
  <c r="AA10" i="6"/>
  <c r="AA11" i="6"/>
  <c r="AG5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Y12" i="6"/>
  <c r="Y13" i="6"/>
  <c r="Y14" i="6"/>
  <c r="Y15" i="6"/>
  <c r="AE6" i="6"/>
  <c r="Y8" i="6"/>
  <c r="Y9" i="6"/>
  <c r="Y10" i="6"/>
  <c r="Y11" i="6"/>
  <c r="AE5" i="6"/>
  <c r="AC4" i="6"/>
  <c r="AC5" i="6"/>
  <c r="AC6" i="6"/>
  <c r="AC7" i="6"/>
  <c r="AI4" i="6"/>
  <c r="AB4" i="6"/>
  <c r="AB5" i="6"/>
  <c r="AB6" i="6"/>
  <c r="AB7" i="6"/>
  <c r="AH4" i="6"/>
  <c r="AA4" i="6"/>
  <c r="AA5" i="6"/>
  <c r="AA6" i="6"/>
  <c r="AA7" i="6"/>
  <c r="AG4" i="6"/>
  <c r="Z4" i="6"/>
  <c r="Z5" i="6"/>
  <c r="Z6" i="6"/>
  <c r="Z7" i="6"/>
  <c r="AF4" i="6"/>
  <c r="Y4" i="6"/>
  <c r="Y5" i="6"/>
  <c r="Y6" i="6"/>
  <c r="Y7" i="6"/>
  <c r="AE4" i="6"/>
  <c r="AQ3" i="6"/>
  <c r="Y3" i="6"/>
  <c r="AP11" i="6"/>
  <c r="AP15" i="6"/>
  <c r="AP19" i="6"/>
  <c r="AP23" i="6"/>
  <c r="AP27" i="6"/>
  <c r="AP31" i="6"/>
  <c r="AP35" i="6"/>
  <c r="AP39" i="6"/>
  <c r="AP43" i="6"/>
  <c r="AP47" i="6"/>
  <c r="AP51" i="6"/>
  <c r="AP55" i="6"/>
  <c r="AP59" i="6"/>
  <c r="AP63" i="6"/>
  <c r="AP67" i="6"/>
  <c r="AP71" i="6"/>
  <c r="AP75" i="6"/>
  <c r="AP79" i="6"/>
  <c r="AP83" i="6"/>
  <c r="AP87" i="6"/>
  <c r="AP91" i="6"/>
  <c r="AP95" i="6"/>
  <c r="AP99" i="6"/>
  <c r="AP103" i="6"/>
  <c r="AP107" i="6"/>
  <c r="AP10" i="6"/>
  <c r="AP14" i="6"/>
  <c r="AP18" i="6"/>
  <c r="AP22" i="6"/>
  <c r="AP26" i="6"/>
  <c r="AP30" i="6"/>
  <c r="AP34" i="6"/>
  <c r="AP38" i="6"/>
  <c r="AP42" i="6"/>
  <c r="AP46" i="6"/>
  <c r="AP50" i="6"/>
  <c r="AP54" i="6"/>
  <c r="AP58" i="6"/>
  <c r="AP62" i="6"/>
  <c r="AP66" i="6"/>
  <c r="AP70" i="6"/>
  <c r="AP74" i="6"/>
  <c r="AP78" i="6"/>
  <c r="AP82" i="6"/>
  <c r="AP86" i="6"/>
  <c r="AP90" i="6"/>
  <c r="AP94" i="6"/>
  <c r="AP98" i="6"/>
  <c r="AP102" i="6"/>
  <c r="AP106" i="6"/>
  <c r="AP9" i="6"/>
  <c r="AP13" i="6"/>
  <c r="AP17" i="6"/>
  <c r="AP21" i="6"/>
  <c r="AP25" i="6"/>
  <c r="AP29" i="6"/>
  <c r="AP33" i="6"/>
  <c r="AP37" i="6"/>
  <c r="AP41" i="6"/>
  <c r="AP45" i="6"/>
  <c r="AP49" i="6"/>
  <c r="AP53" i="6"/>
  <c r="AP57" i="6"/>
  <c r="AP61" i="6"/>
  <c r="AP65" i="6"/>
  <c r="AP69" i="6"/>
  <c r="AP73" i="6"/>
  <c r="AP77" i="6"/>
  <c r="AP81" i="6"/>
  <c r="AP85" i="6"/>
  <c r="AP89" i="6"/>
  <c r="AP93" i="6"/>
  <c r="AP97" i="6"/>
  <c r="AP101" i="6"/>
  <c r="AP105" i="6"/>
  <c r="AP8" i="6"/>
  <c r="AP12" i="6"/>
  <c r="AP16" i="6"/>
  <c r="AP20" i="6"/>
  <c r="AP24" i="6"/>
  <c r="AP28" i="6"/>
  <c r="AP32" i="6"/>
  <c r="AP36" i="6"/>
  <c r="AP40" i="6"/>
  <c r="AP44" i="6"/>
  <c r="AP48" i="6"/>
  <c r="AP52" i="6"/>
  <c r="AP56" i="6"/>
  <c r="AP60" i="6"/>
  <c r="AP64" i="6"/>
  <c r="AP68" i="6"/>
  <c r="AP72" i="6"/>
  <c r="AP76" i="6"/>
  <c r="AP80" i="6"/>
  <c r="AP84" i="6"/>
  <c r="AP88" i="6"/>
  <c r="AP92" i="6"/>
  <c r="AP96" i="6"/>
  <c r="AP100" i="6"/>
  <c r="AP104" i="6"/>
  <c r="AJ11" i="6"/>
  <c r="AJ15" i="6"/>
  <c r="AJ19" i="6"/>
  <c r="AJ23" i="6"/>
  <c r="AJ27" i="6"/>
  <c r="AJ31" i="6"/>
  <c r="AJ35" i="6"/>
  <c r="AJ39" i="6"/>
  <c r="AJ43" i="6"/>
  <c r="AJ47" i="6"/>
  <c r="AJ51" i="6"/>
  <c r="AJ55" i="6"/>
  <c r="AJ59" i="6"/>
  <c r="AJ63" i="6"/>
  <c r="AJ67" i="6"/>
  <c r="AJ71" i="6"/>
  <c r="AJ75" i="6"/>
  <c r="AJ79" i="6"/>
  <c r="AJ83" i="6"/>
  <c r="AJ87" i="6"/>
  <c r="AJ91" i="6"/>
  <c r="AJ95" i="6"/>
  <c r="AJ99" i="6"/>
  <c r="AJ103" i="6"/>
  <c r="AJ107" i="6"/>
  <c r="AJ10" i="6"/>
  <c r="AJ14" i="6"/>
  <c r="AJ18" i="6"/>
  <c r="AJ22" i="6"/>
  <c r="AJ26" i="6"/>
  <c r="AJ30" i="6"/>
  <c r="AJ34" i="6"/>
  <c r="AJ38" i="6"/>
  <c r="AJ42" i="6"/>
  <c r="AJ46" i="6"/>
  <c r="AJ50" i="6"/>
  <c r="AJ54" i="6"/>
  <c r="AJ58" i="6"/>
  <c r="AJ62" i="6"/>
  <c r="AJ66" i="6"/>
  <c r="AJ70" i="6"/>
  <c r="AJ74" i="6"/>
  <c r="AJ78" i="6"/>
  <c r="AJ82" i="6"/>
  <c r="AJ86" i="6"/>
  <c r="AJ90" i="6"/>
  <c r="AJ94" i="6"/>
  <c r="AJ98" i="6"/>
  <c r="AJ102" i="6"/>
  <c r="AJ106" i="6"/>
  <c r="AJ9" i="6"/>
  <c r="AJ13" i="6"/>
  <c r="AJ17" i="6"/>
  <c r="AJ21" i="6"/>
  <c r="AJ25" i="6"/>
  <c r="AJ29" i="6"/>
  <c r="AJ33" i="6"/>
  <c r="AJ37" i="6"/>
  <c r="AJ41" i="6"/>
  <c r="AJ45" i="6"/>
  <c r="AJ49" i="6"/>
  <c r="AJ53" i="6"/>
  <c r="AJ57" i="6"/>
  <c r="AJ61" i="6"/>
  <c r="AJ65" i="6"/>
  <c r="AJ69" i="6"/>
  <c r="AJ73" i="6"/>
  <c r="AJ77" i="6"/>
  <c r="AJ81" i="6"/>
  <c r="AJ85" i="6"/>
  <c r="AJ89" i="6"/>
  <c r="AJ93" i="6"/>
  <c r="AJ97" i="6"/>
  <c r="AJ101" i="6"/>
  <c r="AJ105" i="6"/>
  <c r="AJ8" i="6"/>
  <c r="AJ12" i="6"/>
  <c r="AJ16" i="6"/>
  <c r="AJ20" i="6"/>
  <c r="AJ24" i="6"/>
  <c r="AJ28" i="6"/>
  <c r="AJ32" i="6"/>
  <c r="AJ36" i="6"/>
  <c r="AJ40" i="6"/>
  <c r="AJ44" i="6"/>
  <c r="AJ48" i="6"/>
  <c r="AJ52" i="6"/>
  <c r="AJ56" i="6"/>
  <c r="AJ60" i="6"/>
  <c r="AJ64" i="6"/>
  <c r="AJ68" i="6"/>
  <c r="AJ72" i="6"/>
  <c r="AJ76" i="6"/>
  <c r="AJ80" i="6"/>
  <c r="AJ84" i="6"/>
  <c r="AJ88" i="6"/>
  <c r="AJ92" i="6"/>
  <c r="AJ96" i="6"/>
  <c r="AJ100" i="6"/>
  <c r="AJ104" i="6"/>
  <c r="X11" i="6"/>
  <c r="X15" i="6"/>
  <c r="X19" i="6"/>
  <c r="X23" i="6"/>
  <c r="X27" i="6"/>
  <c r="X31" i="6"/>
  <c r="X35" i="6"/>
  <c r="X39" i="6"/>
  <c r="X43" i="6"/>
  <c r="X47" i="6"/>
  <c r="X51" i="6"/>
  <c r="X55" i="6"/>
  <c r="X59" i="6"/>
  <c r="X63" i="6"/>
  <c r="X67" i="6"/>
  <c r="X71" i="6"/>
  <c r="X75" i="6"/>
  <c r="X79" i="6"/>
  <c r="X83" i="6"/>
  <c r="X87" i="6"/>
  <c r="X91" i="6"/>
  <c r="X95" i="6"/>
  <c r="X99" i="6"/>
  <c r="X103" i="6"/>
  <c r="X107" i="6"/>
  <c r="X10" i="6"/>
  <c r="X14" i="6"/>
  <c r="X18" i="6"/>
  <c r="X22" i="6"/>
  <c r="X26" i="6"/>
  <c r="X30" i="6"/>
  <c r="X34" i="6"/>
  <c r="X38" i="6"/>
  <c r="X42" i="6"/>
  <c r="X46" i="6"/>
  <c r="X50" i="6"/>
  <c r="X54" i="6"/>
  <c r="X58" i="6"/>
  <c r="X62" i="6"/>
  <c r="X66" i="6"/>
  <c r="X70" i="6"/>
  <c r="X74" i="6"/>
  <c r="X78" i="6"/>
  <c r="X82" i="6"/>
  <c r="X86" i="6"/>
  <c r="X90" i="6"/>
  <c r="X94" i="6"/>
  <c r="X98" i="6"/>
  <c r="X102" i="6"/>
  <c r="X106" i="6"/>
  <c r="X9" i="6"/>
  <c r="X13" i="6"/>
  <c r="X17" i="6"/>
  <c r="X21" i="6"/>
  <c r="X25" i="6"/>
  <c r="X29" i="6"/>
  <c r="X33" i="6"/>
  <c r="X37" i="6"/>
  <c r="X41" i="6"/>
  <c r="X45" i="6"/>
  <c r="X49" i="6"/>
  <c r="X53" i="6"/>
  <c r="X57" i="6"/>
  <c r="X61" i="6"/>
  <c r="X65" i="6"/>
  <c r="X69" i="6"/>
  <c r="X73" i="6"/>
  <c r="X77" i="6"/>
  <c r="X81" i="6"/>
  <c r="X85" i="6"/>
  <c r="X89" i="6"/>
  <c r="X93" i="6"/>
  <c r="X97" i="6"/>
  <c r="X101" i="6"/>
  <c r="X105" i="6"/>
  <c r="X8" i="6"/>
  <c r="X12" i="6"/>
  <c r="X16" i="6"/>
  <c r="X20" i="6"/>
  <c r="X24" i="6"/>
  <c r="X28" i="6"/>
  <c r="X32" i="6"/>
  <c r="X36" i="6"/>
  <c r="X40" i="6"/>
  <c r="X44" i="6"/>
  <c r="X48" i="6"/>
  <c r="X52" i="6"/>
  <c r="X56" i="6"/>
  <c r="X60" i="6"/>
  <c r="X64" i="6"/>
  <c r="X68" i="6"/>
  <c r="X72" i="6"/>
  <c r="X76" i="6"/>
  <c r="X80" i="6"/>
  <c r="X84" i="6"/>
  <c r="X88" i="6"/>
  <c r="X92" i="6"/>
  <c r="X96" i="6"/>
  <c r="X100" i="6"/>
  <c r="X104" i="6"/>
  <c r="R11" i="6"/>
  <c r="R15" i="6"/>
  <c r="R19" i="6"/>
  <c r="R23" i="6"/>
  <c r="R27" i="6"/>
  <c r="R31" i="6"/>
  <c r="R35" i="6"/>
  <c r="R39" i="6"/>
  <c r="R43" i="6"/>
  <c r="R47" i="6"/>
  <c r="R51" i="6"/>
  <c r="R55" i="6"/>
  <c r="R59" i="6"/>
  <c r="R63" i="6"/>
  <c r="R67" i="6"/>
  <c r="R71" i="6"/>
  <c r="R75" i="6"/>
  <c r="R79" i="6"/>
  <c r="R83" i="6"/>
  <c r="R87" i="6"/>
  <c r="R91" i="6"/>
  <c r="R95" i="6"/>
  <c r="R99" i="6"/>
  <c r="R103" i="6"/>
  <c r="R107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R62" i="6"/>
  <c r="R66" i="6"/>
  <c r="R70" i="6"/>
  <c r="R74" i="6"/>
  <c r="R78" i="6"/>
  <c r="R82" i="6"/>
  <c r="R86" i="6"/>
  <c r="R90" i="6"/>
  <c r="R94" i="6"/>
  <c r="R98" i="6"/>
  <c r="R102" i="6"/>
  <c r="R106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R61" i="6"/>
  <c r="R65" i="6"/>
  <c r="R69" i="6"/>
  <c r="R73" i="6"/>
  <c r="R77" i="6"/>
  <c r="R81" i="6"/>
  <c r="R85" i="6"/>
  <c r="R89" i="6"/>
  <c r="R93" i="6"/>
  <c r="R97" i="6"/>
  <c r="R101" i="6"/>
  <c r="R105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R60" i="6"/>
  <c r="R64" i="6"/>
  <c r="R68" i="6"/>
  <c r="R72" i="6"/>
  <c r="R76" i="6"/>
  <c r="R80" i="6"/>
  <c r="R84" i="6"/>
  <c r="R88" i="6"/>
  <c r="R92" i="6"/>
  <c r="R96" i="6"/>
  <c r="R100" i="6"/>
  <c r="R104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AN12" i="4"/>
  <c r="AN16" i="4"/>
  <c r="AN20" i="4"/>
  <c r="AN24" i="4"/>
  <c r="AN28" i="4"/>
  <c r="AN32" i="4"/>
  <c r="AN36" i="4"/>
  <c r="AN40" i="4"/>
  <c r="AN44" i="4"/>
  <c r="AN48" i="4"/>
  <c r="AN52" i="4"/>
  <c r="AN56" i="4"/>
  <c r="AN60" i="4"/>
  <c r="AN64" i="4"/>
  <c r="AN68" i="4"/>
  <c r="AN72" i="4"/>
  <c r="AN76" i="4"/>
  <c r="AN80" i="4"/>
  <c r="AN84" i="4"/>
  <c r="AN88" i="4"/>
  <c r="AN92" i="4"/>
  <c r="AN96" i="4"/>
  <c r="AN100" i="4"/>
  <c r="AN104" i="4"/>
  <c r="AN108" i="4"/>
  <c r="AN11" i="4"/>
  <c r="AN15" i="4"/>
  <c r="AN19" i="4"/>
  <c r="AN23" i="4"/>
  <c r="AN27" i="4"/>
  <c r="AN31" i="4"/>
  <c r="AN35" i="4"/>
  <c r="AN39" i="4"/>
  <c r="AN43" i="4"/>
  <c r="AN47" i="4"/>
  <c r="AN51" i="4"/>
  <c r="AN55" i="4"/>
  <c r="AN59" i="4"/>
  <c r="AN63" i="4"/>
  <c r="AN67" i="4"/>
  <c r="AN71" i="4"/>
  <c r="AN75" i="4"/>
  <c r="AN79" i="4"/>
  <c r="AN83" i="4"/>
  <c r="AN87" i="4"/>
  <c r="AN91" i="4"/>
  <c r="AN95" i="4"/>
  <c r="AN99" i="4"/>
  <c r="AN103" i="4"/>
  <c r="AN107" i="4"/>
  <c r="AN10" i="4"/>
  <c r="AN14" i="4"/>
  <c r="AN18" i="4"/>
  <c r="AN22" i="4"/>
  <c r="AN26" i="4"/>
  <c r="AN30" i="4"/>
  <c r="AN34" i="4"/>
  <c r="AN38" i="4"/>
  <c r="AN42" i="4"/>
  <c r="AN46" i="4"/>
  <c r="AN50" i="4"/>
  <c r="AN54" i="4"/>
  <c r="AN58" i="4"/>
  <c r="AN62" i="4"/>
  <c r="AN66" i="4"/>
  <c r="AN70" i="4"/>
  <c r="AN74" i="4"/>
  <c r="AN78" i="4"/>
  <c r="AN82" i="4"/>
  <c r="AN86" i="4"/>
  <c r="AN90" i="4"/>
  <c r="AN94" i="4"/>
  <c r="AN98" i="4"/>
  <c r="AN102" i="4"/>
  <c r="AN106" i="4"/>
  <c r="AN9" i="4"/>
  <c r="AN13" i="4"/>
  <c r="AN17" i="4"/>
  <c r="AN21" i="4"/>
  <c r="AN25" i="4"/>
  <c r="AN29" i="4"/>
  <c r="AN33" i="4"/>
  <c r="AN37" i="4"/>
  <c r="AN41" i="4"/>
  <c r="AN45" i="4"/>
  <c r="AN49" i="4"/>
  <c r="AN53" i="4"/>
  <c r="AN57" i="4"/>
  <c r="AN61" i="4"/>
  <c r="AN65" i="4"/>
  <c r="AN69" i="4"/>
  <c r="AN73" i="4"/>
  <c r="AN77" i="4"/>
  <c r="AN81" i="4"/>
  <c r="AN85" i="4"/>
  <c r="AN89" i="4"/>
  <c r="AN93" i="4"/>
  <c r="AN97" i="4"/>
  <c r="AN101" i="4"/>
  <c r="AN105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100" i="4"/>
  <c r="I104" i="4"/>
  <c r="I108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9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89" i="4"/>
  <c r="I93" i="4"/>
  <c r="I97" i="4"/>
  <c r="I101" i="4"/>
  <c r="I105" i="4"/>
  <c r="AB12" i="4"/>
  <c r="AB16" i="4"/>
  <c r="AB20" i="4"/>
  <c r="AB24" i="4"/>
  <c r="AB28" i="4"/>
  <c r="AB32" i="4"/>
  <c r="AB36" i="4"/>
  <c r="AB40" i="4"/>
  <c r="AB44" i="4"/>
  <c r="AB48" i="4"/>
  <c r="AB52" i="4"/>
  <c r="AB56" i="4"/>
  <c r="AB60" i="4"/>
  <c r="AB64" i="4"/>
  <c r="AB68" i="4"/>
  <c r="AB72" i="4"/>
  <c r="AB76" i="4"/>
  <c r="AB80" i="4"/>
  <c r="AB84" i="4"/>
  <c r="AB88" i="4"/>
  <c r="AB92" i="4"/>
  <c r="AB96" i="4"/>
  <c r="AB100" i="4"/>
  <c r="AB104" i="4"/>
  <c r="AB108" i="4"/>
  <c r="AB11" i="4"/>
  <c r="AB15" i="4"/>
  <c r="AB19" i="4"/>
  <c r="AB23" i="4"/>
  <c r="AB27" i="4"/>
  <c r="AB31" i="4"/>
  <c r="AB35" i="4"/>
  <c r="AB39" i="4"/>
  <c r="AB43" i="4"/>
  <c r="AB47" i="4"/>
  <c r="AB51" i="4"/>
  <c r="AB55" i="4"/>
  <c r="AB59" i="4"/>
  <c r="AB63" i="4"/>
  <c r="AB67" i="4"/>
  <c r="AB71" i="4"/>
  <c r="AB75" i="4"/>
  <c r="AB79" i="4"/>
  <c r="AB83" i="4"/>
  <c r="AB87" i="4"/>
  <c r="AB91" i="4"/>
  <c r="AB95" i="4"/>
  <c r="AB99" i="4"/>
  <c r="AB103" i="4"/>
  <c r="AB107" i="4"/>
  <c r="AB10" i="4"/>
  <c r="AB14" i="4"/>
  <c r="AB18" i="4"/>
  <c r="AB22" i="4"/>
  <c r="AB26" i="4"/>
  <c r="AB30" i="4"/>
  <c r="AB34" i="4"/>
  <c r="AB38" i="4"/>
  <c r="AB42" i="4"/>
  <c r="AB46" i="4"/>
  <c r="AB50" i="4"/>
  <c r="AB54" i="4"/>
  <c r="AB58" i="4"/>
  <c r="AB62" i="4"/>
  <c r="AB66" i="4"/>
  <c r="AB70" i="4"/>
  <c r="AB74" i="4"/>
  <c r="AB78" i="4"/>
  <c r="AB82" i="4"/>
  <c r="AB86" i="4"/>
  <c r="AB90" i="4"/>
  <c r="AB94" i="4"/>
  <c r="AB98" i="4"/>
  <c r="AB102" i="4"/>
  <c r="AB106" i="4"/>
  <c r="AB9" i="4"/>
  <c r="AB13" i="4"/>
  <c r="AB17" i="4"/>
  <c r="AB21" i="4"/>
  <c r="AB25" i="4"/>
  <c r="AB29" i="4"/>
  <c r="AB33" i="4"/>
  <c r="AB37" i="4"/>
  <c r="AB41" i="4"/>
  <c r="AB45" i="4"/>
  <c r="AB49" i="4"/>
  <c r="AB53" i="4"/>
  <c r="AB57" i="4"/>
  <c r="AB61" i="4"/>
  <c r="AB65" i="4"/>
  <c r="AB69" i="4"/>
  <c r="AB73" i="4"/>
  <c r="AB77" i="4"/>
  <c r="AB81" i="4"/>
  <c r="AB85" i="4"/>
  <c r="AB89" i="4"/>
  <c r="AB93" i="4"/>
  <c r="AB97" i="4"/>
  <c r="AB101" i="4"/>
  <c r="AB105" i="4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Q66" i="2"/>
  <c r="Q70" i="2"/>
  <c r="Q74" i="2"/>
  <c r="Q78" i="2"/>
  <c r="Q82" i="2"/>
  <c r="Q86" i="2"/>
  <c r="Q90" i="2"/>
  <c r="Q94" i="2"/>
  <c r="Q98" i="2"/>
  <c r="Q102" i="2"/>
  <c r="Q106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7" i="2"/>
  <c r="Q81" i="2"/>
  <c r="Q85" i="2"/>
  <c r="Q89" i="2"/>
  <c r="Q93" i="2"/>
  <c r="Q97" i="2"/>
  <c r="Q101" i="2"/>
  <c r="Q105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Q80" i="2"/>
  <c r="Q84" i="2"/>
  <c r="Q88" i="2"/>
  <c r="Q92" i="2"/>
  <c r="Q96" i="2"/>
  <c r="Q100" i="2"/>
  <c r="Q10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94" i="2"/>
  <c r="H98" i="2"/>
  <c r="H102" i="2"/>
  <c r="H106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P10" i="2"/>
  <c r="AP14" i="2"/>
  <c r="AP18" i="2"/>
  <c r="AP22" i="2"/>
  <c r="AP26" i="2"/>
  <c r="AP30" i="2"/>
  <c r="AP34" i="2"/>
  <c r="AP38" i="2"/>
  <c r="AP42" i="2"/>
  <c r="AP46" i="2"/>
  <c r="AP50" i="2"/>
  <c r="AP54" i="2"/>
  <c r="AP58" i="2"/>
  <c r="AP62" i="2"/>
  <c r="AP66" i="2"/>
  <c r="AP70" i="2"/>
  <c r="AP74" i="2"/>
  <c r="AP78" i="2"/>
  <c r="AP82" i="2"/>
  <c r="AP86" i="2"/>
  <c r="AP90" i="2"/>
  <c r="AP94" i="2"/>
  <c r="AP98" i="2"/>
  <c r="AP102" i="2"/>
  <c r="AP106" i="2"/>
  <c r="AP9" i="2"/>
  <c r="AP13" i="2"/>
  <c r="AP17" i="2"/>
  <c r="AP21" i="2"/>
  <c r="AP25" i="2"/>
  <c r="AP29" i="2"/>
  <c r="AP33" i="2"/>
  <c r="AP37" i="2"/>
  <c r="AP41" i="2"/>
  <c r="AP45" i="2"/>
  <c r="AP49" i="2"/>
  <c r="AP53" i="2"/>
  <c r="AP57" i="2"/>
  <c r="AP61" i="2"/>
  <c r="AP65" i="2"/>
  <c r="AP69" i="2"/>
  <c r="AP73" i="2"/>
  <c r="AP77" i="2"/>
  <c r="AP81" i="2"/>
  <c r="AP85" i="2"/>
  <c r="AP89" i="2"/>
  <c r="AP93" i="2"/>
  <c r="AP97" i="2"/>
  <c r="AP101" i="2"/>
  <c r="AP105" i="2"/>
  <c r="AP8" i="2"/>
  <c r="AP12" i="2"/>
  <c r="AP16" i="2"/>
  <c r="AP20" i="2"/>
  <c r="AP24" i="2"/>
  <c r="AP28" i="2"/>
  <c r="AP32" i="2"/>
  <c r="AP36" i="2"/>
  <c r="AP40" i="2"/>
  <c r="AP44" i="2"/>
  <c r="AP48" i="2"/>
  <c r="AP52" i="2"/>
  <c r="AP56" i="2"/>
  <c r="AP60" i="2"/>
  <c r="AP64" i="2"/>
  <c r="AP68" i="2"/>
  <c r="AP72" i="2"/>
  <c r="AP76" i="2"/>
  <c r="AP80" i="2"/>
  <c r="AP84" i="2"/>
  <c r="AP88" i="2"/>
  <c r="AP92" i="2"/>
  <c r="AP96" i="2"/>
  <c r="AP100" i="2"/>
  <c r="AP104" i="2"/>
  <c r="AP7" i="2"/>
  <c r="AP11" i="2"/>
  <c r="AP15" i="2"/>
  <c r="AP19" i="2"/>
  <c r="AP23" i="2"/>
  <c r="AP27" i="2"/>
  <c r="AP31" i="2"/>
  <c r="AP35" i="2"/>
  <c r="AP39" i="2"/>
  <c r="AP43" i="2"/>
  <c r="AP47" i="2"/>
  <c r="AP51" i="2"/>
  <c r="AP55" i="2"/>
  <c r="AP59" i="2"/>
  <c r="AP63" i="2"/>
  <c r="AP67" i="2"/>
  <c r="AP71" i="2"/>
  <c r="AP75" i="2"/>
  <c r="AP79" i="2"/>
  <c r="AP83" i="2"/>
  <c r="AP87" i="2"/>
  <c r="AP91" i="2"/>
  <c r="AP95" i="2"/>
  <c r="AP99" i="2"/>
  <c r="AP103" i="2"/>
  <c r="AG10" i="2"/>
  <c r="AG14" i="2"/>
  <c r="AG18" i="2"/>
  <c r="AG22" i="2"/>
  <c r="AG26" i="2"/>
  <c r="AG30" i="2"/>
  <c r="AG34" i="2"/>
  <c r="AG38" i="2"/>
  <c r="AG42" i="2"/>
  <c r="AG46" i="2"/>
  <c r="AG50" i="2"/>
  <c r="AG54" i="2"/>
  <c r="AG58" i="2"/>
  <c r="AG62" i="2"/>
  <c r="AG66" i="2"/>
  <c r="AG70" i="2"/>
  <c r="AG74" i="2"/>
  <c r="AG78" i="2"/>
  <c r="AG82" i="2"/>
  <c r="AG86" i="2"/>
  <c r="AG90" i="2"/>
  <c r="AG94" i="2"/>
  <c r="AG98" i="2"/>
  <c r="AG102" i="2"/>
  <c r="AG106" i="2"/>
  <c r="AG9" i="2"/>
  <c r="AG13" i="2"/>
  <c r="AG17" i="2"/>
  <c r="AG21" i="2"/>
  <c r="AG25" i="2"/>
  <c r="AG29" i="2"/>
  <c r="AG33" i="2"/>
  <c r="AG37" i="2"/>
  <c r="AG41" i="2"/>
  <c r="AG45" i="2"/>
  <c r="AG49" i="2"/>
  <c r="AG53" i="2"/>
  <c r="AG57" i="2"/>
  <c r="AG61" i="2"/>
  <c r="AG65" i="2"/>
  <c r="AG69" i="2"/>
  <c r="AG73" i="2"/>
  <c r="AG77" i="2"/>
  <c r="AG81" i="2"/>
  <c r="AG85" i="2"/>
  <c r="AG89" i="2"/>
  <c r="AG93" i="2"/>
  <c r="AG97" i="2"/>
  <c r="AG101" i="2"/>
  <c r="AG105" i="2"/>
  <c r="AG8" i="2"/>
  <c r="AG12" i="2"/>
  <c r="AG16" i="2"/>
  <c r="AG20" i="2"/>
  <c r="AG24" i="2"/>
  <c r="AG28" i="2"/>
  <c r="AG32" i="2"/>
  <c r="AG36" i="2"/>
  <c r="AG40" i="2"/>
  <c r="AG44" i="2"/>
  <c r="AG48" i="2"/>
  <c r="AG52" i="2"/>
  <c r="AG56" i="2"/>
  <c r="AG60" i="2"/>
  <c r="AG64" i="2"/>
  <c r="AG68" i="2"/>
  <c r="AG72" i="2"/>
  <c r="AG76" i="2"/>
  <c r="AG80" i="2"/>
  <c r="AG84" i="2"/>
  <c r="AG88" i="2"/>
  <c r="AG92" i="2"/>
  <c r="AG96" i="2"/>
  <c r="AG100" i="2"/>
  <c r="AG104" i="2"/>
  <c r="AG7" i="2"/>
  <c r="AG11" i="2"/>
  <c r="AG15" i="2"/>
  <c r="AG19" i="2"/>
  <c r="AG23" i="2"/>
  <c r="AG27" i="2"/>
  <c r="AG31" i="2"/>
  <c r="AG35" i="2"/>
  <c r="AG39" i="2"/>
  <c r="AG43" i="2"/>
  <c r="AG47" i="2"/>
  <c r="AG51" i="2"/>
  <c r="AG55" i="2"/>
  <c r="AG59" i="2"/>
  <c r="AG63" i="2"/>
  <c r="AG67" i="2"/>
  <c r="AG71" i="2"/>
  <c r="AG75" i="2"/>
  <c r="AG79" i="2"/>
  <c r="AG83" i="2"/>
  <c r="AG87" i="2"/>
  <c r="AG91" i="2"/>
  <c r="AG95" i="2"/>
  <c r="AG99" i="2"/>
  <c r="AG103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H164" i="5"/>
  <c r="H168" i="5"/>
  <c r="H172" i="5"/>
  <c r="H176" i="5"/>
  <c r="H180" i="5"/>
  <c r="H184" i="5"/>
  <c r="H188" i="5"/>
  <c r="H192" i="5"/>
  <c r="H196" i="5"/>
  <c r="H200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H167" i="5"/>
  <c r="H171" i="5"/>
  <c r="H175" i="5"/>
  <c r="H179" i="5"/>
  <c r="H183" i="5"/>
  <c r="H187" i="5"/>
  <c r="H191" i="5"/>
  <c r="H195" i="5"/>
  <c r="H199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H166" i="5"/>
  <c r="H170" i="5"/>
  <c r="H174" i="5"/>
  <c r="H178" i="5"/>
  <c r="H182" i="5"/>
  <c r="H186" i="5"/>
  <c r="H190" i="5"/>
  <c r="H194" i="5"/>
  <c r="H198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G133" i="5"/>
  <c r="G131" i="5"/>
  <c r="G130" i="5"/>
  <c r="G128" i="5"/>
  <c r="G127" i="5"/>
  <c r="G125" i="5"/>
  <c r="G124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G96" i="5"/>
  <c r="I96" i="5"/>
  <c r="G95" i="5"/>
  <c r="G94" i="5"/>
  <c r="G93" i="5"/>
  <c r="G92" i="5"/>
  <c r="G91" i="5"/>
  <c r="G90" i="5"/>
  <c r="G89" i="5"/>
  <c r="G88" i="5"/>
  <c r="G87" i="5"/>
  <c r="G86" i="5"/>
  <c r="A12" i="4"/>
  <c r="A16" i="4"/>
  <c r="A20" i="4"/>
  <c r="A24" i="4"/>
  <c r="A28" i="4"/>
  <c r="A32" i="4"/>
  <c r="A36" i="4"/>
  <c r="A40" i="4"/>
  <c r="A44" i="4"/>
  <c r="A48" i="4"/>
  <c r="A52" i="4"/>
  <c r="A56" i="4"/>
  <c r="A60" i="4"/>
  <c r="A64" i="4"/>
  <c r="A68" i="4"/>
  <c r="A72" i="4"/>
  <c r="A76" i="4"/>
  <c r="A80" i="4"/>
  <c r="A84" i="4"/>
  <c r="A88" i="4"/>
  <c r="A92" i="4"/>
  <c r="A96" i="4"/>
  <c r="A100" i="4"/>
  <c r="A104" i="4"/>
  <c r="A108" i="4"/>
  <c r="A11" i="4"/>
  <c r="A15" i="4"/>
  <c r="A19" i="4"/>
  <c r="A23" i="4"/>
  <c r="A27" i="4"/>
  <c r="A31" i="4"/>
  <c r="A35" i="4"/>
  <c r="A39" i="4"/>
  <c r="A43" i="4"/>
  <c r="A47" i="4"/>
  <c r="A51" i="4"/>
  <c r="A55" i="4"/>
  <c r="A59" i="4"/>
  <c r="A63" i="4"/>
  <c r="A67" i="4"/>
  <c r="A71" i="4"/>
  <c r="A75" i="4"/>
  <c r="A79" i="4"/>
  <c r="A83" i="4"/>
  <c r="A87" i="4"/>
  <c r="A91" i="4"/>
  <c r="A95" i="4"/>
  <c r="A99" i="4"/>
  <c r="A103" i="4"/>
  <c r="A107" i="4"/>
  <c r="A10" i="4"/>
  <c r="A14" i="4"/>
  <c r="A18" i="4"/>
  <c r="A22" i="4"/>
  <c r="A26" i="4"/>
  <c r="A30" i="4"/>
  <c r="A34" i="4"/>
  <c r="A38" i="4"/>
  <c r="A42" i="4"/>
  <c r="A46" i="4"/>
  <c r="A50" i="4"/>
  <c r="A54" i="4"/>
  <c r="A58" i="4"/>
  <c r="A62" i="4"/>
  <c r="A66" i="4"/>
  <c r="A70" i="4"/>
  <c r="A74" i="4"/>
  <c r="A78" i="4"/>
  <c r="A82" i="4"/>
  <c r="A86" i="4"/>
  <c r="A90" i="4"/>
  <c r="A94" i="4"/>
  <c r="A98" i="4"/>
  <c r="A102" i="4"/>
  <c r="A106" i="4"/>
  <c r="A9" i="4"/>
  <c r="A13" i="4"/>
  <c r="A17" i="4"/>
  <c r="A21" i="4"/>
  <c r="A25" i="4"/>
  <c r="A29" i="4"/>
  <c r="A33" i="4"/>
  <c r="A37" i="4"/>
  <c r="A41" i="4"/>
  <c r="A45" i="4"/>
  <c r="A49" i="4"/>
  <c r="A53" i="4"/>
  <c r="A57" i="4"/>
  <c r="A61" i="4"/>
  <c r="A65" i="4"/>
  <c r="A69" i="4"/>
  <c r="A73" i="4"/>
  <c r="A77" i="4"/>
  <c r="A81" i="4"/>
  <c r="A85" i="4"/>
  <c r="A89" i="4"/>
  <c r="A93" i="4"/>
  <c r="A97" i="4"/>
  <c r="A101" i="4"/>
  <c r="A105" i="4"/>
  <c r="AD16" i="4"/>
  <c r="AI16" i="4"/>
  <c r="AH16" i="4"/>
  <c r="AG16" i="4"/>
  <c r="AF16" i="4"/>
  <c r="AE16" i="4"/>
  <c r="K16" i="4"/>
  <c r="P16" i="4"/>
  <c r="O16" i="4"/>
  <c r="N16" i="4"/>
  <c r="M16" i="4"/>
  <c r="L16" i="4"/>
  <c r="J16" i="4"/>
  <c r="AD15" i="4"/>
  <c r="AI15" i="4"/>
  <c r="AH15" i="4"/>
  <c r="AG15" i="4"/>
  <c r="AF15" i="4"/>
  <c r="AE15" i="4"/>
  <c r="K15" i="4"/>
  <c r="P15" i="4"/>
  <c r="O15" i="4"/>
  <c r="N15" i="4"/>
  <c r="M15" i="4"/>
  <c r="L15" i="4"/>
  <c r="J15" i="4"/>
  <c r="AD14" i="4"/>
  <c r="AI14" i="4"/>
  <c r="AH14" i="4"/>
  <c r="AG14" i="4"/>
  <c r="AF14" i="4"/>
  <c r="AE14" i="4"/>
  <c r="K14" i="4"/>
  <c r="P14" i="4"/>
  <c r="O14" i="4"/>
  <c r="N14" i="4"/>
  <c r="M14" i="4"/>
  <c r="L14" i="4"/>
  <c r="J14" i="4"/>
  <c r="AD13" i="4"/>
  <c r="AI13" i="4"/>
  <c r="AH13" i="4"/>
  <c r="AG13" i="4"/>
  <c r="AF13" i="4"/>
  <c r="AE13" i="4"/>
  <c r="K13" i="4"/>
  <c r="P13" i="4"/>
  <c r="O13" i="4"/>
  <c r="N13" i="4"/>
  <c r="M13" i="4"/>
  <c r="L13" i="4"/>
  <c r="J13" i="4"/>
  <c r="AD12" i="4"/>
  <c r="AI12" i="4"/>
  <c r="AH12" i="4"/>
  <c r="AG12" i="4"/>
  <c r="AF12" i="4"/>
  <c r="AE12" i="4"/>
  <c r="K12" i="4"/>
  <c r="P12" i="4"/>
  <c r="O12" i="4"/>
  <c r="N12" i="4"/>
  <c r="M12" i="4"/>
  <c r="L12" i="4"/>
  <c r="J12" i="4"/>
  <c r="AD11" i="4"/>
  <c r="AI11" i="4"/>
  <c r="AG11" i="4"/>
  <c r="AF11" i="4"/>
  <c r="AE11" i="4"/>
  <c r="K11" i="4"/>
  <c r="P11" i="4"/>
  <c r="N11" i="4"/>
  <c r="M11" i="4"/>
  <c r="L11" i="4"/>
  <c r="J11" i="4"/>
  <c r="AD10" i="4"/>
  <c r="AI10" i="4"/>
  <c r="AG10" i="4"/>
  <c r="AF10" i="4"/>
  <c r="AE10" i="4"/>
  <c r="K10" i="4"/>
  <c r="P10" i="4"/>
  <c r="N10" i="4"/>
  <c r="M10" i="4"/>
  <c r="L10" i="4"/>
  <c r="J10" i="4"/>
  <c r="AD9" i="4"/>
  <c r="AI9" i="4"/>
  <c r="AG9" i="4"/>
  <c r="AF9" i="4"/>
  <c r="AE9" i="4"/>
  <c r="K9" i="4"/>
  <c r="P9" i="4"/>
  <c r="N9" i="4"/>
  <c r="M9" i="4"/>
  <c r="L9" i="4"/>
  <c r="J9" i="4"/>
  <c r="AD8" i="4"/>
  <c r="AI8" i="4"/>
  <c r="AG8" i="4"/>
  <c r="AF8" i="4"/>
  <c r="AE8" i="4"/>
  <c r="K8" i="4"/>
  <c r="P8" i="4"/>
  <c r="N8" i="4"/>
  <c r="M8" i="4"/>
  <c r="L8" i="4"/>
  <c r="J8" i="4"/>
  <c r="AD7" i="4"/>
  <c r="AI7" i="4"/>
  <c r="AG7" i="4"/>
  <c r="AF7" i="4"/>
  <c r="AE7" i="4"/>
  <c r="K7" i="4"/>
  <c r="P7" i="4"/>
  <c r="N7" i="4"/>
  <c r="M7" i="4"/>
  <c r="L7" i="4"/>
  <c r="J7" i="4"/>
  <c r="AD6" i="4"/>
  <c r="AI6" i="4"/>
  <c r="AG6" i="4"/>
  <c r="AF6" i="4"/>
  <c r="AE6" i="4"/>
  <c r="K6" i="4"/>
  <c r="P6" i="4"/>
  <c r="N6" i="4"/>
  <c r="M6" i="4"/>
  <c r="L6" i="4"/>
  <c r="J6" i="4"/>
  <c r="AD5" i="4"/>
  <c r="AG5" i="4"/>
  <c r="AF5" i="4"/>
  <c r="AE5" i="4"/>
  <c r="K5" i="4"/>
  <c r="P5" i="4"/>
  <c r="N5" i="4"/>
  <c r="M5" i="4"/>
  <c r="L5" i="4"/>
  <c r="J5" i="4"/>
  <c r="AC4" i="4"/>
  <c r="K4" i="4"/>
  <c r="J4" i="4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A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A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D134" i="5"/>
  <c r="D135" i="5"/>
  <c r="G135" i="5"/>
  <c r="I109" i="5"/>
  <c r="J17" i="4"/>
  <c r="L17" i="4"/>
  <c r="M17" i="4"/>
  <c r="N17" i="4"/>
  <c r="O17" i="4"/>
  <c r="P17" i="4"/>
  <c r="K17" i="4"/>
  <c r="AE17" i="4"/>
  <c r="AF17" i="4"/>
  <c r="AG17" i="4"/>
  <c r="AH17" i="4"/>
  <c r="AI17" i="4"/>
  <c r="AD17" i="4"/>
  <c r="I110" i="5"/>
  <c r="J18" i="4"/>
  <c r="L18" i="4"/>
  <c r="M18" i="4"/>
  <c r="N18" i="4"/>
  <c r="O18" i="4"/>
  <c r="P18" i="4"/>
  <c r="K18" i="4"/>
  <c r="AE18" i="4"/>
  <c r="AF18" i="4"/>
  <c r="AG18" i="4"/>
  <c r="AH18" i="4"/>
  <c r="AI18" i="4"/>
  <c r="AD18" i="4"/>
  <c r="I111" i="5"/>
  <c r="J19" i="4"/>
  <c r="L19" i="4"/>
  <c r="M19" i="4"/>
  <c r="N19" i="4"/>
  <c r="O19" i="4"/>
  <c r="P19" i="4"/>
  <c r="K19" i="4"/>
  <c r="AE19" i="4"/>
  <c r="AF19" i="4"/>
  <c r="AG19" i="4"/>
  <c r="AH19" i="4"/>
  <c r="AI19" i="4"/>
  <c r="AD19" i="4"/>
  <c r="I112" i="5"/>
  <c r="J20" i="4"/>
  <c r="L20" i="4"/>
  <c r="M20" i="4"/>
  <c r="N20" i="4"/>
  <c r="O20" i="4"/>
  <c r="P20" i="4"/>
  <c r="K20" i="4"/>
  <c r="AE20" i="4"/>
  <c r="AF20" i="4"/>
  <c r="AG20" i="4"/>
  <c r="AH20" i="4"/>
  <c r="AI20" i="4"/>
  <c r="AD20" i="4"/>
  <c r="I113" i="5"/>
  <c r="J21" i="4"/>
  <c r="L21" i="4"/>
  <c r="M21" i="4"/>
  <c r="N21" i="4"/>
  <c r="O21" i="4"/>
  <c r="P21" i="4"/>
  <c r="K21" i="4"/>
  <c r="AE21" i="4"/>
  <c r="AF21" i="4"/>
  <c r="AG21" i="4"/>
  <c r="AH21" i="4"/>
  <c r="AI21" i="4"/>
  <c r="AD21" i="4"/>
  <c r="I114" i="5"/>
  <c r="J22" i="4"/>
  <c r="L22" i="4"/>
  <c r="M22" i="4"/>
  <c r="N22" i="4"/>
  <c r="O22" i="4"/>
  <c r="P22" i="4"/>
  <c r="K22" i="4"/>
  <c r="AE22" i="4"/>
  <c r="AF22" i="4"/>
  <c r="AG22" i="4"/>
  <c r="AH22" i="4"/>
  <c r="AI22" i="4"/>
  <c r="AD22" i="4"/>
  <c r="I115" i="5"/>
  <c r="J23" i="4"/>
  <c r="L23" i="4"/>
  <c r="M23" i="4"/>
  <c r="N23" i="4"/>
  <c r="O23" i="4"/>
  <c r="P23" i="4"/>
  <c r="K23" i="4"/>
  <c r="AE23" i="4"/>
  <c r="AF23" i="4"/>
  <c r="AG23" i="4"/>
  <c r="AH23" i="4"/>
  <c r="AI23" i="4"/>
  <c r="AD23" i="4"/>
  <c r="I116" i="5"/>
  <c r="J24" i="4"/>
  <c r="L24" i="4"/>
  <c r="M24" i="4"/>
  <c r="N24" i="4"/>
  <c r="O24" i="4"/>
  <c r="P24" i="4"/>
  <c r="K24" i="4"/>
  <c r="AE24" i="4"/>
  <c r="AF24" i="4"/>
  <c r="AG24" i="4"/>
  <c r="AH24" i="4"/>
  <c r="AI24" i="4"/>
  <c r="AD24" i="4"/>
  <c r="I117" i="5"/>
  <c r="J25" i="4"/>
  <c r="L25" i="4"/>
  <c r="M25" i="4"/>
  <c r="N25" i="4"/>
  <c r="O25" i="4"/>
  <c r="P25" i="4"/>
  <c r="K25" i="4"/>
  <c r="AE25" i="4"/>
  <c r="AF25" i="4"/>
  <c r="AG25" i="4"/>
  <c r="AH25" i="4"/>
  <c r="AI25" i="4"/>
  <c r="AD25" i="4"/>
  <c r="I118" i="5"/>
  <c r="J26" i="4"/>
  <c r="L26" i="4"/>
  <c r="M26" i="4"/>
  <c r="N26" i="4"/>
  <c r="O26" i="4"/>
  <c r="P26" i="4"/>
  <c r="K26" i="4"/>
  <c r="AE26" i="4"/>
  <c r="AF26" i="4"/>
  <c r="AG26" i="4"/>
  <c r="AH26" i="4"/>
  <c r="AI26" i="4"/>
  <c r="AD26" i="4"/>
  <c r="I119" i="5"/>
  <c r="J27" i="4"/>
  <c r="L27" i="4"/>
  <c r="M27" i="4"/>
  <c r="N27" i="4"/>
  <c r="O27" i="4"/>
  <c r="P27" i="4"/>
  <c r="K27" i="4"/>
  <c r="AE27" i="4"/>
  <c r="AF27" i="4"/>
  <c r="AG27" i="4"/>
  <c r="AH27" i="4"/>
  <c r="AI27" i="4"/>
  <c r="AD27" i="4"/>
  <c r="I120" i="5"/>
  <c r="J28" i="4"/>
  <c r="L28" i="4"/>
  <c r="M28" i="4"/>
  <c r="N28" i="4"/>
  <c r="O28" i="4"/>
  <c r="P28" i="4"/>
  <c r="K28" i="4"/>
  <c r="AE28" i="4"/>
  <c r="AF28" i="4"/>
  <c r="AG28" i="4"/>
  <c r="AH28" i="4"/>
  <c r="AI28" i="4"/>
  <c r="AD28" i="4"/>
  <c r="I121" i="5"/>
  <c r="J29" i="4"/>
  <c r="L29" i="4"/>
  <c r="M29" i="4"/>
  <c r="N29" i="4"/>
  <c r="O29" i="4"/>
  <c r="P29" i="4"/>
  <c r="K29" i="4"/>
  <c r="AE29" i="4"/>
  <c r="AF29" i="4"/>
  <c r="AG29" i="4"/>
  <c r="AH29" i="4"/>
  <c r="AI29" i="4"/>
  <c r="AD29" i="4"/>
  <c r="I122" i="5"/>
  <c r="J30" i="4"/>
  <c r="L30" i="4"/>
  <c r="M30" i="4"/>
  <c r="N30" i="4"/>
  <c r="O30" i="4"/>
  <c r="P30" i="4"/>
  <c r="K30" i="4"/>
  <c r="AE30" i="4"/>
  <c r="AF30" i="4"/>
  <c r="AG30" i="4"/>
  <c r="AH30" i="4"/>
  <c r="AI30" i="4"/>
  <c r="AD30" i="4"/>
  <c r="I123" i="5"/>
  <c r="J31" i="4"/>
  <c r="L31" i="4"/>
  <c r="M31" i="4"/>
  <c r="N31" i="4"/>
  <c r="O31" i="4"/>
  <c r="P31" i="4"/>
  <c r="K31" i="4"/>
  <c r="AE31" i="4"/>
  <c r="AF31" i="4"/>
  <c r="AG31" i="4"/>
  <c r="AH31" i="4"/>
  <c r="AI31" i="4"/>
  <c r="AD31" i="4"/>
  <c r="I124" i="5"/>
  <c r="J32" i="4"/>
  <c r="L32" i="4"/>
  <c r="M32" i="4"/>
  <c r="N32" i="4"/>
  <c r="O32" i="4"/>
  <c r="P32" i="4"/>
  <c r="K32" i="4"/>
  <c r="AE32" i="4"/>
  <c r="AF32" i="4"/>
  <c r="AG32" i="4"/>
  <c r="AH32" i="4"/>
  <c r="AI32" i="4"/>
  <c r="AD32" i="4"/>
  <c r="I125" i="5"/>
  <c r="J33" i="4"/>
  <c r="L33" i="4"/>
  <c r="M33" i="4"/>
  <c r="N33" i="4"/>
  <c r="O33" i="4"/>
  <c r="P33" i="4"/>
  <c r="K33" i="4"/>
  <c r="AE33" i="4"/>
  <c r="AF33" i="4"/>
  <c r="AG33" i="4"/>
  <c r="AH33" i="4"/>
  <c r="AI33" i="4"/>
  <c r="AD33" i="4"/>
  <c r="I126" i="5"/>
  <c r="J34" i="4"/>
  <c r="L34" i="4"/>
  <c r="M34" i="4"/>
  <c r="N34" i="4"/>
  <c r="O34" i="4"/>
  <c r="P34" i="4"/>
  <c r="K34" i="4"/>
  <c r="AE34" i="4"/>
  <c r="AF34" i="4"/>
  <c r="AG34" i="4"/>
  <c r="AH34" i="4"/>
  <c r="AI34" i="4"/>
  <c r="AD34" i="4"/>
  <c r="I127" i="5"/>
  <c r="J35" i="4"/>
  <c r="L35" i="4"/>
  <c r="M35" i="4"/>
  <c r="N35" i="4"/>
  <c r="O35" i="4"/>
  <c r="P35" i="4"/>
  <c r="K35" i="4"/>
  <c r="AE35" i="4"/>
  <c r="AF35" i="4"/>
  <c r="AG35" i="4"/>
  <c r="AH35" i="4"/>
  <c r="AI35" i="4"/>
  <c r="AD35" i="4"/>
  <c r="I128" i="5"/>
  <c r="J36" i="4"/>
  <c r="L36" i="4"/>
  <c r="M36" i="4"/>
  <c r="N36" i="4"/>
  <c r="O36" i="4"/>
  <c r="P36" i="4"/>
  <c r="K36" i="4"/>
  <c r="AE36" i="4"/>
  <c r="AF36" i="4"/>
  <c r="AG36" i="4"/>
  <c r="AH36" i="4"/>
  <c r="AI36" i="4"/>
  <c r="AD36" i="4"/>
  <c r="I129" i="5"/>
  <c r="J37" i="4"/>
  <c r="L37" i="4"/>
  <c r="M37" i="4"/>
  <c r="N37" i="4"/>
  <c r="O37" i="4"/>
  <c r="P37" i="4"/>
  <c r="K37" i="4"/>
  <c r="AE37" i="4"/>
  <c r="AF37" i="4"/>
  <c r="AG37" i="4"/>
  <c r="AH37" i="4"/>
  <c r="AI37" i="4"/>
  <c r="AD37" i="4"/>
  <c r="I130" i="5"/>
  <c r="J38" i="4"/>
  <c r="L38" i="4"/>
  <c r="M38" i="4"/>
  <c r="N38" i="4"/>
  <c r="O38" i="4"/>
  <c r="P38" i="4"/>
  <c r="K38" i="4"/>
  <c r="AE38" i="4"/>
  <c r="AF38" i="4"/>
  <c r="AG38" i="4"/>
  <c r="AH38" i="4"/>
  <c r="AI38" i="4"/>
  <c r="AD38" i="4"/>
  <c r="I131" i="5"/>
  <c r="J39" i="4"/>
  <c r="L39" i="4"/>
  <c r="M39" i="4"/>
  <c r="N39" i="4"/>
  <c r="O39" i="4"/>
  <c r="P39" i="4"/>
  <c r="K39" i="4"/>
  <c r="AE39" i="4"/>
  <c r="AF39" i="4"/>
  <c r="AG39" i="4"/>
  <c r="AH39" i="4"/>
  <c r="AI39" i="4"/>
  <c r="AD39" i="4"/>
  <c r="I132" i="5"/>
  <c r="J40" i="4"/>
  <c r="L40" i="4"/>
  <c r="M40" i="4"/>
  <c r="N40" i="4"/>
  <c r="O40" i="4"/>
  <c r="P40" i="4"/>
  <c r="K40" i="4"/>
  <c r="AE40" i="4"/>
  <c r="AF40" i="4"/>
  <c r="AG40" i="4"/>
  <c r="AH40" i="4"/>
  <c r="AI40" i="4"/>
  <c r="AD40" i="4"/>
  <c r="I133" i="5"/>
  <c r="J41" i="4"/>
  <c r="L41" i="4"/>
  <c r="M41" i="4"/>
  <c r="N41" i="4"/>
  <c r="O41" i="4"/>
  <c r="P41" i="4"/>
  <c r="K41" i="4"/>
  <c r="AE41" i="4"/>
  <c r="AF41" i="4"/>
  <c r="AG41" i="4"/>
  <c r="AH41" i="4"/>
  <c r="AI41" i="4"/>
  <c r="AD41" i="4"/>
  <c r="I134" i="5"/>
  <c r="J42" i="4"/>
  <c r="L42" i="4"/>
  <c r="M42" i="4"/>
  <c r="N42" i="4"/>
  <c r="O42" i="4"/>
  <c r="P42" i="4"/>
  <c r="K42" i="4"/>
  <c r="AE42" i="4"/>
  <c r="AF42" i="4"/>
  <c r="AG42" i="4"/>
  <c r="AH42" i="4"/>
  <c r="AI42" i="4"/>
  <c r="AD42" i="4"/>
  <c r="I135" i="5"/>
  <c r="J43" i="4"/>
  <c r="L43" i="4"/>
  <c r="M43" i="4"/>
  <c r="N43" i="4"/>
  <c r="O43" i="4"/>
  <c r="P43" i="4"/>
  <c r="K43" i="4"/>
  <c r="AE43" i="4"/>
  <c r="AF43" i="4"/>
  <c r="AG43" i="4"/>
  <c r="AH43" i="4"/>
  <c r="AI43" i="4"/>
  <c r="AD43" i="4"/>
  <c r="I136" i="5"/>
  <c r="J44" i="4"/>
  <c r="L44" i="4"/>
  <c r="M44" i="4"/>
  <c r="N44" i="4"/>
  <c r="O44" i="4"/>
  <c r="P44" i="4"/>
  <c r="K44" i="4"/>
  <c r="AE44" i="4"/>
  <c r="AF44" i="4"/>
  <c r="AG44" i="4"/>
  <c r="AH44" i="4"/>
  <c r="AI44" i="4"/>
  <c r="AD44" i="4"/>
  <c r="I137" i="5"/>
  <c r="J45" i="4"/>
  <c r="L45" i="4"/>
  <c r="M45" i="4"/>
  <c r="N45" i="4"/>
  <c r="O45" i="4"/>
  <c r="P45" i="4"/>
  <c r="K45" i="4"/>
  <c r="AE45" i="4"/>
  <c r="AF45" i="4"/>
  <c r="AG45" i="4"/>
  <c r="AH45" i="4"/>
  <c r="AI45" i="4"/>
  <c r="AD45" i="4"/>
  <c r="I138" i="5"/>
  <c r="J46" i="4"/>
  <c r="L46" i="4"/>
  <c r="M46" i="4"/>
  <c r="N46" i="4"/>
  <c r="O46" i="4"/>
  <c r="P46" i="4"/>
  <c r="K46" i="4"/>
  <c r="AE46" i="4"/>
  <c r="AF46" i="4"/>
  <c r="AG46" i="4"/>
  <c r="AH46" i="4"/>
  <c r="AI46" i="4"/>
  <c r="AD46" i="4"/>
  <c r="I139" i="5"/>
  <c r="J47" i="4"/>
  <c r="L47" i="4"/>
  <c r="M47" i="4"/>
  <c r="N47" i="4"/>
  <c r="O47" i="4"/>
  <c r="P47" i="4"/>
  <c r="K47" i="4"/>
  <c r="AE47" i="4"/>
  <c r="AF47" i="4"/>
  <c r="AG47" i="4"/>
  <c r="AH47" i="4"/>
  <c r="AI47" i="4"/>
  <c r="AD47" i="4"/>
  <c r="I140" i="5"/>
  <c r="J48" i="4"/>
  <c r="L48" i="4"/>
  <c r="M48" i="4"/>
  <c r="N48" i="4"/>
  <c r="O48" i="4"/>
  <c r="P48" i="4"/>
  <c r="K48" i="4"/>
  <c r="AE48" i="4"/>
  <c r="AF48" i="4"/>
  <c r="AG48" i="4"/>
  <c r="AH48" i="4"/>
  <c r="AI48" i="4"/>
  <c r="AD48" i="4"/>
  <c r="I141" i="5"/>
  <c r="J49" i="4"/>
  <c r="L49" i="4"/>
  <c r="M49" i="4"/>
  <c r="N49" i="4"/>
  <c r="O49" i="4"/>
  <c r="P49" i="4"/>
  <c r="K49" i="4"/>
  <c r="AE49" i="4"/>
  <c r="AF49" i="4"/>
  <c r="AG49" i="4"/>
  <c r="AH49" i="4"/>
  <c r="AI49" i="4"/>
  <c r="AD49" i="4"/>
  <c r="I142" i="5"/>
  <c r="J50" i="4"/>
  <c r="L50" i="4"/>
  <c r="M50" i="4"/>
  <c r="N50" i="4"/>
  <c r="O50" i="4"/>
  <c r="P50" i="4"/>
  <c r="K50" i="4"/>
  <c r="AE50" i="4"/>
  <c r="AF50" i="4"/>
  <c r="AG50" i="4"/>
  <c r="AH50" i="4"/>
  <c r="AI50" i="4"/>
  <c r="AD50" i="4"/>
  <c r="I143" i="5"/>
  <c r="J51" i="4"/>
  <c r="L51" i="4"/>
  <c r="M51" i="4"/>
  <c r="N51" i="4"/>
  <c r="O51" i="4"/>
  <c r="P51" i="4"/>
  <c r="K51" i="4"/>
  <c r="AE51" i="4"/>
  <c r="AF51" i="4"/>
  <c r="AG51" i="4"/>
  <c r="AH51" i="4"/>
  <c r="AI51" i="4"/>
  <c r="AD51" i="4"/>
  <c r="I144" i="5"/>
  <c r="J52" i="4"/>
  <c r="L52" i="4"/>
  <c r="M52" i="4"/>
  <c r="N52" i="4"/>
  <c r="O52" i="4"/>
  <c r="P52" i="4"/>
  <c r="K52" i="4"/>
  <c r="AE52" i="4"/>
  <c r="AF52" i="4"/>
  <c r="AG52" i="4"/>
  <c r="AH52" i="4"/>
  <c r="AI52" i="4"/>
  <c r="AD52" i="4"/>
  <c r="I145" i="5"/>
  <c r="J53" i="4"/>
  <c r="L53" i="4"/>
  <c r="M53" i="4"/>
  <c r="N53" i="4"/>
  <c r="O53" i="4"/>
  <c r="P53" i="4"/>
  <c r="K53" i="4"/>
  <c r="AE53" i="4"/>
  <c r="AF53" i="4"/>
  <c r="AG53" i="4"/>
  <c r="AH53" i="4"/>
  <c r="AI53" i="4"/>
  <c r="AD53" i="4"/>
  <c r="I146" i="5"/>
  <c r="J54" i="4"/>
  <c r="L54" i="4"/>
  <c r="M54" i="4"/>
  <c r="N54" i="4"/>
  <c r="O54" i="4"/>
  <c r="P54" i="4"/>
  <c r="K54" i="4"/>
  <c r="AE54" i="4"/>
  <c r="AF54" i="4"/>
  <c r="AG54" i="4"/>
  <c r="AH54" i="4"/>
  <c r="AI54" i="4"/>
  <c r="AD54" i="4"/>
  <c r="I147" i="5"/>
  <c r="J55" i="4"/>
  <c r="L55" i="4"/>
  <c r="M55" i="4"/>
  <c r="N55" i="4"/>
  <c r="O55" i="4"/>
  <c r="P55" i="4"/>
  <c r="K55" i="4"/>
  <c r="AE55" i="4"/>
  <c r="AF55" i="4"/>
  <c r="AG55" i="4"/>
  <c r="AH55" i="4"/>
  <c r="AI55" i="4"/>
  <c r="AD55" i="4"/>
  <c r="I148" i="5"/>
  <c r="J56" i="4"/>
  <c r="L56" i="4"/>
  <c r="M56" i="4"/>
  <c r="N56" i="4"/>
  <c r="O56" i="4"/>
  <c r="P56" i="4"/>
  <c r="K56" i="4"/>
  <c r="AE56" i="4"/>
  <c r="AF56" i="4"/>
  <c r="AG56" i="4"/>
  <c r="AH56" i="4"/>
  <c r="AI56" i="4"/>
  <c r="AD56" i="4"/>
  <c r="I149" i="5"/>
  <c r="J57" i="4"/>
  <c r="L57" i="4"/>
  <c r="M57" i="4"/>
  <c r="N57" i="4"/>
  <c r="O57" i="4"/>
  <c r="P57" i="4"/>
  <c r="K57" i="4"/>
  <c r="AE57" i="4"/>
  <c r="AF57" i="4"/>
  <c r="AG57" i="4"/>
  <c r="AH57" i="4"/>
  <c r="AI57" i="4"/>
  <c r="AD57" i="4"/>
  <c r="I150" i="5"/>
  <c r="J58" i="4"/>
  <c r="L58" i="4"/>
  <c r="M58" i="4"/>
  <c r="N58" i="4"/>
  <c r="O58" i="4"/>
  <c r="P58" i="4"/>
  <c r="K58" i="4"/>
  <c r="AE58" i="4"/>
  <c r="AF58" i="4"/>
  <c r="AG58" i="4"/>
  <c r="AH58" i="4"/>
  <c r="AI58" i="4"/>
  <c r="AD58" i="4"/>
  <c r="I151" i="5"/>
  <c r="J59" i="4"/>
  <c r="L59" i="4"/>
  <c r="M59" i="4"/>
  <c r="N59" i="4"/>
  <c r="O59" i="4"/>
  <c r="P59" i="4"/>
  <c r="K59" i="4"/>
  <c r="AE59" i="4"/>
  <c r="AF59" i="4"/>
  <c r="AG59" i="4"/>
  <c r="AH59" i="4"/>
  <c r="AI59" i="4"/>
  <c r="AD59" i="4"/>
  <c r="I152" i="5"/>
  <c r="J60" i="4"/>
  <c r="L60" i="4"/>
  <c r="M60" i="4"/>
  <c r="N60" i="4"/>
  <c r="O60" i="4"/>
  <c r="P60" i="4"/>
  <c r="K60" i="4"/>
  <c r="AE60" i="4"/>
  <c r="AF60" i="4"/>
  <c r="AG60" i="4"/>
  <c r="AH60" i="4"/>
  <c r="AI60" i="4"/>
  <c r="AD60" i="4"/>
  <c r="I153" i="5"/>
  <c r="J61" i="4"/>
  <c r="L61" i="4"/>
  <c r="M61" i="4"/>
  <c r="N61" i="4"/>
  <c r="O61" i="4"/>
  <c r="P61" i="4"/>
  <c r="K61" i="4"/>
  <c r="AE61" i="4"/>
  <c r="AF61" i="4"/>
  <c r="AG61" i="4"/>
  <c r="AH61" i="4"/>
  <c r="AI61" i="4"/>
  <c r="AD61" i="4"/>
  <c r="I154" i="5"/>
  <c r="J62" i="4"/>
  <c r="L62" i="4"/>
  <c r="M62" i="4"/>
  <c r="N62" i="4"/>
  <c r="O62" i="4"/>
  <c r="P62" i="4"/>
  <c r="K62" i="4"/>
  <c r="AE62" i="4"/>
  <c r="AF62" i="4"/>
  <c r="AG62" i="4"/>
  <c r="AH62" i="4"/>
  <c r="AI62" i="4"/>
  <c r="AD62" i="4"/>
  <c r="I155" i="5"/>
  <c r="J63" i="4"/>
  <c r="L63" i="4"/>
  <c r="M63" i="4"/>
  <c r="N63" i="4"/>
  <c r="O63" i="4"/>
  <c r="P63" i="4"/>
  <c r="K63" i="4"/>
  <c r="AE63" i="4"/>
  <c r="AF63" i="4"/>
  <c r="AG63" i="4"/>
  <c r="AH63" i="4"/>
  <c r="AI63" i="4"/>
  <c r="AD63" i="4"/>
  <c r="I156" i="5"/>
  <c r="J64" i="4"/>
  <c r="L64" i="4"/>
  <c r="M64" i="4"/>
  <c r="N64" i="4"/>
  <c r="O64" i="4"/>
  <c r="P64" i="4"/>
  <c r="K64" i="4"/>
  <c r="AE64" i="4"/>
  <c r="AF64" i="4"/>
  <c r="AG64" i="4"/>
  <c r="AH64" i="4"/>
  <c r="AI64" i="4"/>
  <c r="AD64" i="4"/>
  <c r="I157" i="5"/>
  <c r="J65" i="4"/>
  <c r="L65" i="4"/>
  <c r="M65" i="4"/>
  <c r="N65" i="4"/>
  <c r="O65" i="4"/>
  <c r="P65" i="4"/>
  <c r="K65" i="4"/>
  <c r="AE65" i="4"/>
  <c r="AF65" i="4"/>
  <c r="AG65" i="4"/>
  <c r="AH65" i="4"/>
  <c r="AI65" i="4"/>
  <c r="AD65" i="4"/>
  <c r="I158" i="5"/>
  <c r="J66" i="4"/>
  <c r="L66" i="4"/>
  <c r="M66" i="4"/>
  <c r="N66" i="4"/>
  <c r="O66" i="4"/>
  <c r="P66" i="4"/>
  <c r="K66" i="4"/>
  <c r="AE66" i="4"/>
  <c r="AF66" i="4"/>
  <c r="AG66" i="4"/>
  <c r="AH66" i="4"/>
  <c r="AI66" i="4"/>
  <c r="AD66" i="4"/>
  <c r="I159" i="5"/>
  <c r="J67" i="4"/>
  <c r="L67" i="4"/>
  <c r="M67" i="4"/>
  <c r="N67" i="4"/>
  <c r="O67" i="4"/>
  <c r="P67" i="4"/>
  <c r="K67" i="4"/>
  <c r="AE67" i="4"/>
  <c r="AF67" i="4"/>
  <c r="AG67" i="4"/>
  <c r="AH67" i="4"/>
  <c r="AI67" i="4"/>
  <c r="AD67" i="4"/>
  <c r="I160" i="5"/>
  <c r="J68" i="4"/>
  <c r="L68" i="4"/>
  <c r="M68" i="4"/>
  <c r="N68" i="4"/>
  <c r="O68" i="4"/>
  <c r="P68" i="4"/>
  <c r="K68" i="4"/>
  <c r="AE68" i="4"/>
  <c r="AF68" i="4"/>
  <c r="AG68" i="4"/>
  <c r="AH68" i="4"/>
  <c r="AI68" i="4"/>
  <c r="AD68" i="4"/>
  <c r="I161" i="5"/>
  <c r="J69" i="4"/>
  <c r="L69" i="4"/>
  <c r="M69" i="4"/>
  <c r="N69" i="4"/>
  <c r="O69" i="4"/>
  <c r="P69" i="4"/>
  <c r="K69" i="4"/>
  <c r="AE69" i="4"/>
  <c r="AF69" i="4"/>
  <c r="AG69" i="4"/>
  <c r="AH69" i="4"/>
  <c r="AI69" i="4"/>
  <c r="AD69" i="4"/>
  <c r="I162" i="5"/>
  <c r="J70" i="4"/>
  <c r="L70" i="4"/>
  <c r="M70" i="4"/>
  <c r="N70" i="4"/>
  <c r="O70" i="4"/>
  <c r="P70" i="4"/>
  <c r="K70" i="4"/>
  <c r="AE70" i="4"/>
  <c r="AF70" i="4"/>
  <c r="AG70" i="4"/>
  <c r="AH70" i="4"/>
  <c r="AI70" i="4"/>
  <c r="AD70" i="4"/>
  <c r="I163" i="5"/>
  <c r="J71" i="4"/>
  <c r="L71" i="4"/>
  <c r="M71" i="4"/>
  <c r="N71" i="4"/>
  <c r="O71" i="4"/>
  <c r="P71" i="4"/>
  <c r="K71" i="4"/>
  <c r="AE71" i="4"/>
  <c r="AF71" i="4"/>
  <c r="AG71" i="4"/>
  <c r="AH71" i="4"/>
  <c r="AI71" i="4"/>
  <c r="AD71" i="4"/>
  <c r="I164" i="5"/>
  <c r="J72" i="4"/>
  <c r="L72" i="4"/>
  <c r="M72" i="4"/>
  <c r="N72" i="4"/>
  <c r="O72" i="4"/>
  <c r="P72" i="4"/>
  <c r="K72" i="4"/>
  <c r="AE72" i="4"/>
  <c r="AF72" i="4"/>
  <c r="AG72" i="4"/>
  <c r="AH72" i="4"/>
  <c r="AI72" i="4"/>
  <c r="AD72" i="4"/>
  <c r="I165" i="5"/>
  <c r="J73" i="4"/>
  <c r="L73" i="4"/>
  <c r="M73" i="4"/>
  <c r="N73" i="4"/>
  <c r="O73" i="4"/>
  <c r="P73" i="4"/>
  <c r="K73" i="4"/>
  <c r="AE73" i="4"/>
  <c r="AF73" i="4"/>
  <c r="AG73" i="4"/>
  <c r="AH73" i="4"/>
  <c r="AI73" i="4"/>
  <c r="AD73" i="4"/>
  <c r="I166" i="5"/>
  <c r="J74" i="4"/>
  <c r="L74" i="4"/>
  <c r="M74" i="4"/>
  <c r="N74" i="4"/>
  <c r="O74" i="4"/>
  <c r="P74" i="4"/>
  <c r="K74" i="4"/>
  <c r="AE74" i="4"/>
  <c r="AF74" i="4"/>
  <c r="AG74" i="4"/>
  <c r="AH74" i="4"/>
  <c r="AI74" i="4"/>
  <c r="AD74" i="4"/>
  <c r="I167" i="5"/>
  <c r="J75" i="4"/>
  <c r="L75" i="4"/>
  <c r="M75" i="4"/>
  <c r="N75" i="4"/>
  <c r="O75" i="4"/>
  <c r="P75" i="4"/>
  <c r="K75" i="4"/>
  <c r="AE75" i="4"/>
  <c r="AF75" i="4"/>
  <c r="AG75" i="4"/>
  <c r="AH75" i="4"/>
  <c r="AI75" i="4"/>
  <c r="AD75" i="4"/>
  <c r="I168" i="5"/>
  <c r="J76" i="4"/>
  <c r="L76" i="4"/>
  <c r="M76" i="4"/>
  <c r="N76" i="4"/>
  <c r="O76" i="4"/>
  <c r="P76" i="4"/>
  <c r="K76" i="4"/>
  <c r="AE76" i="4"/>
  <c r="AF76" i="4"/>
  <c r="AG76" i="4"/>
  <c r="AH76" i="4"/>
  <c r="AI76" i="4"/>
  <c r="AD76" i="4"/>
  <c r="I169" i="5"/>
  <c r="J77" i="4"/>
  <c r="L77" i="4"/>
  <c r="M77" i="4"/>
  <c r="N77" i="4"/>
  <c r="O77" i="4"/>
  <c r="P77" i="4"/>
  <c r="K77" i="4"/>
  <c r="AE77" i="4"/>
  <c r="AF77" i="4"/>
  <c r="AG77" i="4"/>
  <c r="AH77" i="4"/>
  <c r="AI77" i="4"/>
  <c r="AD77" i="4"/>
  <c r="I170" i="5"/>
  <c r="J78" i="4"/>
  <c r="L78" i="4"/>
  <c r="M78" i="4"/>
  <c r="N78" i="4"/>
  <c r="O78" i="4"/>
  <c r="P78" i="4"/>
  <c r="K78" i="4"/>
  <c r="AE78" i="4"/>
  <c r="AF78" i="4"/>
  <c r="AG78" i="4"/>
  <c r="AH78" i="4"/>
  <c r="AI78" i="4"/>
  <c r="AD78" i="4"/>
  <c r="I171" i="5"/>
  <c r="J79" i="4"/>
  <c r="L79" i="4"/>
  <c r="M79" i="4"/>
  <c r="N79" i="4"/>
  <c r="O79" i="4"/>
  <c r="P79" i="4"/>
  <c r="K79" i="4"/>
  <c r="AE79" i="4"/>
  <c r="AF79" i="4"/>
  <c r="AG79" i="4"/>
  <c r="AH79" i="4"/>
  <c r="AI79" i="4"/>
  <c r="AD79" i="4"/>
  <c r="I172" i="5"/>
  <c r="J80" i="4"/>
  <c r="L80" i="4"/>
  <c r="M80" i="4"/>
  <c r="N80" i="4"/>
  <c r="O80" i="4"/>
  <c r="P80" i="4"/>
  <c r="K80" i="4"/>
  <c r="AE80" i="4"/>
  <c r="AF80" i="4"/>
  <c r="AG80" i="4"/>
  <c r="AH80" i="4"/>
  <c r="AI80" i="4"/>
  <c r="AD80" i="4"/>
  <c r="I173" i="5"/>
  <c r="J81" i="4"/>
  <c r="L81" i="4"/>
  <c r="M81" i="4"/>
  <c r="N81" i="4"/>
  <c r="O81" i="4"/>
  <c r="P81" i="4"/>
  <c r="K81" i="4"/>
  <c r="AE81" i="4"/>
  <c r="AF81" i="4"/>
  <c r="AG81" i="4"/>
  <c r="AH81" i="4"/>
  <c r="AI81" i="4"/>
  <c r="AD81" i="4"/>
  <c r="I174" i="5"/>
  <c r="J82" i="4"/>
  <c r="L82" i="4"/>
  <c r="M82" i="4"/>
  <c r="N82" i="4"/>
  <c r="O82" i="4"/>
  <c r="P82" i="4"/>
  <c r="K82" i="4"/>
  <c r="AE82" i="4"/>
  <c r="AF82" i="4"/>
  <c r="AG82" i="4"/>
  <c r="AH82" i="4"/>
  <c r="AI82" i="4"/>
  <c r="AD82" i="4"/>
  <c r="I175" i="5"/>
  <c r="J83" i="4"/>
  <c r="L83" i="4"/>
  <c r="M83" i="4"/>
  <c r="N83" i="4"/>
  <c r="O83" i="4"/>
  <c r="P83" i="4"/>
  <c r="K83" i="4"/>
  <c r="AE83" i="4"/>
  <c r="AF83" i="4"/>
  <c r="AG83" i="4"/>
  <c r="AH83" i="4"/>
  <c r="AI83" i="4"/>
  <c r="AD83" i="4"/>
  <c r="I176" i="5"/>
  <c r="J84" i="4"/>
  <c r="L84" i="4"/>
  <c r="M84" i="4"/>
  <c r="N84" i="4"/>
  <c r="O84" i="4"/>
  <c r="P84" i="4"/>
  <c r="K84" i="4"/>
  <c r="AE84" i="4"/>
  <c r="AF84" i="4"/>
  <c r="AG84" i="4"/>
  <c r="AH84" i="4"/>
  <c r="AI84" i="4"/>
  <c r="AD84" i="4"/>
  <c r="I177" i="5"/>
  <c r="J85" i="4"/>
  <c r="L85" i="4"/>
  <c r="M85" i="4"/>
  <c r="N85" i="4"/>
  <c r="O85" i="4"/>
  <c r="P85" i="4"/>
  <c r="K85" i="4"/>
  <c r="AE85" i="4"/>
  <c r="AF85" i="4"/>
  <c r="AG85" i="4"/>
  <c r="AH85" i="4"/>
  <c r="AI85" i="4"/>
  <c r="AD85" i="4"/>
  <c r="I178" i="5"/>
  <c r="J86" i="4"/>
  <c r="L86" i="4"/>
  <c r="M86" i="4"/>
  <c r="N86" i="4"/>
  <c r="O86" i="4"/>
  <c r="P86" i="4"/>
  <c r="K86" i="4"/>
  <c r="AE86" i="4"/>
  <c r="AF86" i="4"/>
  <c r="AG86" i="4"/>
  <c r="AH86" i="4"/>
  <c r="AI86" i="4"/>
  <c r="AD86" i="4"/>
  <c r="I179" i="5"/>
  <c r="J87" i="4"/>
  <c r="L87" i="4"/>
  <c r="M87" i="4"/>
  <c r="N87" i="4"/>
  <c r="O87" i="4"/>
  <c r="P87" i="4"/>
  <c r="K87" i="4"/>
  <c r="AE87" i="4"/>
  <c r="AF87" i="4"/>
  <c r="AG87" i="4"/>
  <c r="AH87" i="4"/>
  <c r="AI87" i="4"/>
  <c r="AD87" i="4"/>
  <c r="I180" i="5"/>
  <c r="J88" i="4"/>
  <c r="L88" i="4"/>
  <c r="M88" i="4"/>
  <c r="N88" i="4"/>
  <c r="O88" i="4"/>
  <c r="P88" i="4"/>
  <c r="K88" i="4"/>
  <c r="AE88" i="4"/>
  <c r="AF88" i="4"/>
  <c r="AG88" i="4"/>
  <c r="AH88" i="4"/>
  <c r="AI88" i="4"/>
  <c r="AD88" i="4"/>
  <c r="I181" i="5"/>
  <c r="J89" i="4"/>
  <c r="L89" i="4"/>
  <c r="M89" i="4"/>
  <c r="N89" i="4"/>
  <c r="O89" i="4"/>
  <c r="P89" i="4"/>
  <c r="K89" i="4"/>
  <c r="AE89" i="4"/>
  <c r="AF89" i="4"/>
  <c r="AG89" i="4"/>
  <c r="AH89" i="4"/>
  <c r="AI89" i="4"/>
  <c r="AD89" i="4"/>
  <c r="I182" i="5"/>
  <c r="J90" i="4"/>
  <c r="L90" i="4"/>
  <c r="M90" i="4"/>
  <c r="N90" i="4"/>
  <c r="O90" i="4"/>
  <c r="P90" i="4"/>
  <c r="K90" i="4"/>
  <c r="AE90" i="4"/>
  <c r="AF90" i="4"/>
  <c r="AG90" i="4"/>
  <c r="AH90" i="4"/>
  <c r="AI90" i="4"/>
  <c r="AD90" i="4"/>
  <c r="I183" i="5"/>
  <c r="J91" i="4"/>
  <c r="L91" i="4"/>
  <c r="M91" i="4"/>
  <c r="N91" i="4"/>
  <c r="O91" i="4"/>
  <c r="P91" i="4"/>
  <c r="K91" i="4"/>
  <c r="AE91" i="4"/>
  <c r="AF91" i="4"/>
  <c r="AG91" i="4"/>
  <c r="AH91" i="4"/>
  <c r="AI91" i="4"/>
  <c r="AD91" i="4"/>
  <c r="I184" i="5"/>
  <c r="J92" i="4"/>
  <c r="L92" i="4"/>
  <c r="M92" i="4"/>
  <c r="N92" i="4"/>
  <c r="O92" i="4"/>
  <c r="P92" i="4"/>
  <c r="K92" i="4"/>
  <c r="AE92" i="4"/>
  <c r="AF92" i="4"/>
  <c r="AG92" i="4"/>
  <c r="AH92" i="4"/>
  <c r="AI92" i="4"/>
  <c r="AD92" i="4"/>
  <c r="I185" i="5"/>
  <c r="J93" i="4"/>
  <c r="L93" i="4"/>
  <c r="M93" i="4"/>
  <c r="N93" i="4"/>
  <c r="O93" i="4"/>
  <c r="P93" i="4"/>
  <c r="K93" i="4"/>
  <c r="AE93" i="4"/>
  <c r="AF93" i="4"/>
  <c r="AG93" i="4"/>
  <c r="AH93" i="4"/>
  <c r="AI93" i="4"/>
  <c r="AD93" i="4"/>
  <c r="I186" i="5"/>
  <c r="J94" i="4"/>
  <c r="L94" i="4"/>
  <c r="M94" i="4"/>
  <c r="N94" i="4"/>
  <c r="O94" i="4"/>
  <c r="P94" i="4"/>
  <c r="K94" i="4"/>
  <c r="AE94" i="4"/>
  <c r="AF94" i="4"/>
  <c r="AG94" i="4"/>
  <c r="AH94" i="4"/>
  <c r="AI94" i="4"/>
  <c r="AD94" i="4"/>
  <c r="I187" i="5"/>
  <c r="J95" i="4"/>
  <c r="L95" i="4"/>
  <c r="M95" i="4"/>
  <c r="N95" i="4"/>
  <c r="O95" i="4"/>
  <c r="P95" i="4"/>
  <c r="K95" i="4"/>
  <c r="AE95" i="4"/>
  <c r="AF95" i="4"/>
  <c r="AG95" i="4"/>
  <c r="AH95" i="4"/>
  <c r="AI95" i="4"/>
  <c r="AD95" i="4"/>
  <c r="I188" i="5"/>
  <c r="J96" i="4"/>
  <c r="L96" i="4"/>
  <c r="M96" i="4"/>
  <c r="N96" i="4"/>
  <c r="O96" i="4"/>
  <c r="P96" i="4"/>
  <c r="K96" i="4"/>
  <c r="AE96" i="4"/>
  <c r="AF96" i="4"/>
  <c r="AG96" i="4"/>
  <c r="AH96" i="4"/>
  <c r="AI96" i="4"/>
  <c r="AD96" i="4"/>
  <c r="I189" i="5"/>
  <c r="J97" i="4"/>
  <c r="L97" i="4"/>
  <c r="M97" i="4"/>
  <c r="N97" i="4"/>
  <c r="O97" i="4"/>
  <c r="P97" i="4"/>
  <c r="K97" i="4"/>
  <c r="AE97" i="4"/>
  <c r="AF97" i="4"/>
  <c r="AG97" i="4"/>
  <c r="AH97" i="4"/>
  <c r="AI97" i="4"/>
  <c r="AD97" i="4"/>
  <c r="I190" i="5"/>
  <c r="J98" i="4"/>
  <c r="L98" i="4"/>
  <c r="M98" i="4"/>
  <c r="N98" i="4"/>
  <c r="O98" i="4"/>
  <c r="P98" i="4"/>
  <c r="K98" i="4"/>
  <c r="AE98" i="4"/>
  <c r="AF98" i="4"/>
  <c r="AG98" i="4"/>
  <c r="AH98" i="4"/>
  <c r="AI98" i="4"/>
  <c r="AD98" i="4"/>
  <c r="I191" i="5"/>
  <c r="J99" i="4"/>
  <c r="L99" i="4"/>
  <c r="M99" i="4"/>
  <c r="N99" i="4"/>
  <c r="O99" i="4"/>
  <c r="P99" i="4"/>
  <c r="K99" i="4"/>
  <c r="AE99" i="4"/>
  <c r="AF99" i="4"/>
  <c r="AG99" i="4"/>
  <c r="AH99" i="4"/>
  <c r="AI99" i="4"/>
  <c r="AD99" i="4"/>
  <c r="I192" i="5"/>
  <c r="J100" i="4"/>
  <c r="L100" i="4"/>
  <c r="M100" i="4"/>
  <c r="N100" i="4"/>
  <c r="O100" i="4"/>
  <c r="P100" i="4"/>
  <c r="K100" i="4"/>
  <c r="AE100" i="4"/>
  <c r="AF100" i="4"/>
  <c r="AG100" i="4"/>
  <c r="AH100" i="4"/>
  <c r="AI100" i="4"/>
  <c r="AD100" i="4"/>
  <c r="I193" i="5"/>
  <c r="J101" i="4"/>
  <c r="L101" i="4"/>
  <c r="M101" i="4"/>
  <c r="N101" i="4"/>
  <c r="O101" i="4"/>
  <c r="P101" i="4"/>
  <c r="K101" i="4"/>
  <c r="AE101" i="4"/>
  <c r="AF101" i="4"/>
  <c r="AG101" i="4"/>
  <c r="AH101" i="4"/>
  <c r="AI101" i="4"/>
  <c r="AD101" i="4"/>
  <c r="I194" i="5"/>
  <c r="J102" i="4"/>
  <c r="L102" i="4"/>
  <c r="M102" i="4"/>
  <c r="N102" i="4"/>
  <c r="O102" i="4"/>
  <c r="P102" i="4"/>
  <c r="K102" i="4"/>
  <c r="AE102" i="4"/>
  <c r="AF102" i="4"/>
  <c r="AG102" i="4"/>
  <c r="AH102" i="4"/>
  <c r="AI102" i="4"/>
  <c r="AD102" i="4"/>
  <c r="I195" i="5"/>
  <c r="J103" i="4"/>
  <c r="L103" i="4"/>
  <c r="M103" i="4"/>
  <c r="N103" i="4"/>
  <c r="O103" i="4"/>
  <c r="P103" i="4"/>
  <c r="K103" i="4"/>
  <c r="AE103" i="4"/>
  <c r="AF103" i="4"/>
  <c r="AG103" i="4"/>
  <c r="AH103" i="4"/>
  <c r="AI103" i="4"/>
  <c r="AD103" i="4"/>
  <c r="I196" i="5"/>
  <c r="J104" i="4"/>
  <c r="L104" i="4"/>
  <c r="M104" i="4"/>
  <c r="N104" i="4"/>
  <c r="O104" i="4"/>
  <c r="P104" i="4"/>
  <c r="K104" i="4"/>
  <c r="AE104" i="4"/>
  <c r="AF104" i="4"/>
  <c r="AG104" i="4"/>
  <c r="AH104" i="4"/>
  <c r="AI104" i="4"/>
  <c r="AD104" i="4"/>
  <c r="I197" i="5"/>
  <c r="J105" i="4"/>
  <c r="L105" i="4"/>
  <c r="M105" i="4"/>
  <c r="N105" i="4"/>
  <c r="O105" i="4"/>
  <c r="P105" i="4"/>
  <c r="K105" i="4"/>
  <c r="AE105" i="4"/>
  <c r="AF105" i="4"/>
  <c r="AG105" i="4"/>
  <c r="AH105" i="4"/>
  <c r="AI105" i="4"/>
  <c r="AD105" i="4"/>
  <c r="I198" i="5"/>
  <c r="J106" i="4"/>
  <c r="L106" i="4"/>
  <c r="M106" i="4"/>
  <c r="N106" i="4"/>
  <c r="O106" i="4"/>
  <c r="P106" i="4"/>
  <c r="K106" i="4"/>
  <c r="AE106" i="4"/>
  <c r="AF106" i="4"/>
  <c r="AG106" i="4"/>
  <c r="AH106" i="4"/>
  <c r="AI106" i="4"/>
  <c r="AD106" i="4"/>
  <c r="I199" i="5"/>
  <c r="J107" i="4"/>
  <c r="L107" i="4"/>
  <c r="M107" i="4"/>
  <c r="N107" i="4"/>
  <c r="O107" i="4"/>
  <c r="P107" i="4"/>
  <c r="K107" i="4"/>
  <c r="AE107" i="4"/>
  <c r="AF107" i="4"/>
  <c r="AG107" i="4"/>
  <c r="AH107" i="4"/>
  <c r="AI107" i="4"/>
  <c r="AD107" i="4"/>
  <c r="I200" i="5"/>
  <c r="J108" i="4"/>
  <c r="L108" i="4"/>
  <c r="M108" i="4"/>
  <c r="N108" i="4"/>
  <c r="O108" i="4"/>
  <c r="P108" i="4"/>
  <c r="K108" i="4"/>
  <c r="AF108" i="4"/>
  <c r="AG108" i="4"/>
  <c r="AI108" i="4"/>
  <c r="AD108" i="4"/>
  <c r="G134" i="5"/>
  <c r="D136" i="5"/>
  <c r="G136" i="5"/>
  <c r="D137" i="5"/>
  <c r="G137" i="5"/>
  <c r="D138" i="5"/>
  <c r="G138" i="5"/>
  <c r="D139" i="5"/>
  <c r="G139" i="5"/>
  <c r="D140" i="5"/>
  <c r="G140" i="5"/>
  <c r="D141" i="5"/>
  <c r="G141" i="5"/>
  <c r="D142" i="5"/>
  <c r="G142" i="5"/>
  <c r="D143" i="5"/>
  <c r="G143" i="5"/>
  <c r="D144" i="5"/>
  <c r="G144" i="5"/>
  <c r="D145" i="5"/>
  <c r="G145" i="5"/>
  <c r="B137" i="5"/>
  <c r="B136" i="5"/>
  <c r="B134" i="5"/>
  <c r="Y16" i="6"/>
  <c r="Y17" i="6"/>
  <c r="Y18" i="6"/>
  <c r="Y19" i="6"/>
  <c r="AE7" i="6"/>
  <c r="Y20" i="6"/>
  <c r="Y21" i="6"/>
  <c r="Y22" i="6"/>
  <c r="Y23" i="6"/>
  <c r="AE8" i="6"/>
  <c r="Y24" i="6"/>
  <c r="Y25" i="6"/>
  <c r="Y26" i="6"/>
  <c r="Y27" i="6"/>
  <c r="AE9" i="6"/>
  <c r="Y28" i="6"/>
  <c r="Y29" i="6"/>
  <c r="Y30" i="6"/>
  <c r="Y31" i="6"/>
  <c r="AE10" i="6"/>
  <c r="Y32" i="6"/>
  <c r="Y33" i="6"/>
  <c r="Y34" i="6"/>
  <c r="Y35" i="6"/>
  <c r="AE11" i="6"/>
  <c r="Y36" i="6"/>
  <c r="Y37" i="6"/>
  <c r="Y38" i="6"/>
  <c r="Y39" i="6"/>
  <c r="AE12" i="6"/>
  <c r="Y40" i="6"/>
  <c r="Y41" i="6"/>
  <c r="Y42" i="6"/>
  <c r="Y43" i="6"/>
  <c r="AE13" i="6"/>
  <c r="Y44" i="6"/>
  <c r="Y45" i="6"/>
  <c r="Y46" i="6"/>
  <c r="Y47" i="6"/>
  <c r="AE14" i="6"/>
  <c r="Y48" i="6"/>
  <c r="Y49" i="6"/>
  <c r="Y50" i="6"/>
  <c r="Y51" i="6"/>
  <c r="AE15" i="6"/>
  <c r="Y52" i="6"/>
  <c r="Y53" i="6"/>
  <c r="Y54" i="6"/>
  <c r="Y55" i="6"/>
  <c r="AE16" i="6"/>
  <c r="Y56" i="6"/>
  <c r="Y57" i="6"/>
  <c r="Y58" i="6"/>
  <c r="Y59" i="6"/>
  <c r="AE17" i="6"/>
  <c r="Y60" i="6"/>
  <c r="Y61" i="6"/>
  <c r="Y62" i="6"/>
  <c r="Y63" i="6"/>
  <c r="AE18" i="6"/>
  <c r="Y64" i="6"/>
  <c r="Y65" i="6"/>
  <c r="Y66" i="6"/>
  <c r="Y67" i="6"/>
  <c r="AE19" i="6"/>
  <c r="Y68" i="6"/>
  <c r="Y69" i="6"/>
  <c r="Y70" i="6"/>
  <c r="Y71" i="6"/>
  <c r="AE20" i="6"/>
  <c r="Y72" i="6"/>
  <c r="Y73" i="6"/>
  <c r="Y74" i="6"/>
  <c r="Y75" i="6"/>
  <c r="AE21" i="6"/>
  <c r="Y76" i="6"/>
  <c r="Y77" i="6"/>
  <c r="Y78" i="6"/>
  <c r="Y79" i="6"/>
  <c r="AE22" i="6"/>
  <c r="Y80" i="6"/>
  <c r="Y81" i="6"/>
  <c r="Y82" i="6"/>
  <c r="Y83" i="6"/>
  <c r="AE23" i="6"/>
  <c r="Y84" i="6"/>
  <c r="Y85" i="6"/>
  <c r="Y86" i="6"/>
  <c r="Y87" i="6"/>
  <c r="AE24" i="6"/>
  <c r="Y88" i="6"/>
  <c r="Y89" i="6"/>
  <c r="Y90" i="6"/>
  <c r="Y91" i="6"/>
  <c r="AE25" i="6"/>
  <c r="Y92" i="6"/>
  <c r="Y93" i="6"/>
  <c r="Y94" i="6"/>
  <c r="Y95" i="6"/>
  <c r="AE26" i="6"/>
  <c r="Y96" i="6"/>
  <c r="Y97" i="6"/>
  <c r="Y98" i="6"/>
  <c r="Y99" i="6"/>
  <c r="AE27" i="6"/>
  <c r="Y100" i="6"/>
  <c r="Y101" i="6"/>
  <c r="Y102" i="6"/>
  <c r="Y103" i="6"/>
  <c r="AE28" i="6"/>
  <c r="Y104" i="6"/>
  <c r="Y105" i="6"/>
  <c r="Y106" i="6"/>
  <c r="Y107" i="6"/>
  <c r="AE29" i="6"/>
  <c r="Z16" i="6"/>
  <c r="Z17" i="6"/>
  <c r="Z18" i="6"/>
  <c r="Z19" i="6"/>
  <c r="AF7" i="6"/>
  <c r="AA16" i="6"/>
  <c r="AA17" i="6"/>
  <c r="AA18" i="6"/>
  <c r="AA19" i="6"/>
  <c r="AG7" i="6"/>
  <c r="AB16" i="6"/>
  <c r="AB17" i="6"/>
  <c r="AB18" i="6"/>
  <c r="AB19" i="6"/>
  <c r="AH7" i="6"/>
  <c r="AC16" i="6"/>
  <c r="AC17" i="6"/>
  <c r="AC18" i="6"/>
  <c r="AC19" i="6"/>
  <c r="AI7" i="6"/>
  <c r="Z20" i="6"/>
  <c r="Z21" i="6"/>
  <c r="Z22" i="6"/>
  <c r="Z23" i="6"/>
  <c r="AF8" i="6"/>
  <c r="AA20" i="6"/>
  <c r="AA21" i="6"/>
  <c r="AA22" i="6"/>
  <c r="AA23" i="6"/>
  <c r="AG8" i="6"/>
  <c r="AB20" i="6"/>
  <c r="AB21" i="6"/>
  <c r="AB22" i="6"/>
  <c r="AB23" i="6"/>
  <c r="AH8" i="6"/>
  <c r="AC20" i="6"/>
  <c r="AC21" i="6"/>
  <c r="AC22" i="6"/>
  <c r="AC23" i="6"/>
  <c r="AI8" i="6"/>
  <c r="Z24" i="6"/>
  <c r="Z25" i="6"/>
  <c r="Z26" i="6"/>
  <c r="Z27" i="6"/>
  <c r="AF9" i="6"/>
  <c r="AA24" i="6"/>
  <c r="AA25" i="6"/>
  <c r="AA26" i="6"/>
  <c r="AA27" i="6"/>
  <c r="AG9" i="6"/>
  <c r="AB24" i="6"/>
  <c r="AB25" i="6"/>
  <c r="AB26" i="6"/>
  <c r="AB27" i="6"/>
  <c r="AH9" i="6"/>
  <c r="AC24" i="6"/>
  <c r="AC25" i="6"/>
  <c r="AC26" i="6"/>
  <c r="AC27" i="6"/>
  <c r="AI9" i="6"/>
  <c r="Z28" i="6"/>
  <c r="Z29" i="6"/>
  <c r="Z30" i="6"/>
  <c r="Z31" i="6"/>
  <c r="AF10" i="6"/>
  <c r="AA28" i="6"/>
  <c r="AA29" i="6"/>
  <c r="AA30" i="6"/>
  <c r="AA31" i="6"/>
  <c r="AG10" i="6"/>
  <c r="AB28" i="6"/>
  <c r="AB29" i="6"/>
  <c r="AB30" i="6"/>
  <c r="AB31" i="6"/>
  <c r="AH10" i="6"/>
  <c r="AC28" i="6"/>
  <c r="AC29" i="6"/>
  <c r="AC30" i="6"/>
  <c r="AC31" i="6"/>
  <c r="AI10" i="6"/>
  <c r="Z32" i="6"/>
  <c r="Z33" i="6"/>
  <c r="Z34" i="6"/>
  <c r="Z35" i="6"/>
  <c r="AF11" i="6"/>
  <c r="AA32" i="6"/>
  <c r="AA33" i="6"/>
  <c r="AA34" i="6"/>
  <c r="AA35" i="6"/>
  <c r="AG11" i="6"/>
  <c r="AB32" i="6"/>
  <c r="AB33" i="6"/>
  <c r="AB34" i="6"/>
  <c r="AB35" i="6"/>
  <c r="AH11" i="6"/>
  <c r="AC32" i="6"/>
  <c r="AC33" i="6"/>
  <c r="AC34" i="6"/>
  <c r="AC35" i="6"/>
  <c r="AI11" i="6"/>
  <c r="Z36" i="6"/>
  <c r="Z37" i="6"/>
  <c r="Z38" i="6"/>
  <c r="Z39" i="6"/>
  <c r="AF12" i="6"/>
  <c r="AA36" i="6"/>
  <c r="AA37" i="6"/>
  <c r="AA38" i="6"/>
  <c r="AA39" i="6"/>
  <c r="AG12" i="6"/>
  <c r="AB36" i="6"/>
  <c r="AB37" i="6"/>
  <c r="AB38" i="6"/>
  <c r="AB39" i="6"/>
  <c r="AH12" i="6"/>
  <c r="AC36" i="6"/>
  <c r="AC37" i="6"/>
  <c r="AC38" i="6"/>
  <c r="AC39" i="6"/>
  <c r="AI12" i="6"/>
  <c r="Z40" i="6"/>
  <c r="Z41" i="6"/>
  <c r="Z42" i="6"/>
  <c r="Z43" i="6"/>
  <c r="AF13" i="6"/>
  <c r="AA40" i="6"/>
  <c r="AA41" i="6"/>
  <c r="AA42" i="6"/>
  <c r="AA43" i="6"/>
  <c r="AG13" i="6"/>
  <c r="AB40" i="6"/>
  <c r="AB41" i="6"/>
  <c r="AB42" i="6"/>
  <c r="AB43" i="6"/>
  <c r="AH13" i="6"/>
  <c r="AC40" i="6"/>
  <c r="AC41" i="6"/>
  <c r="AC42" i="6"/>
  <c r="AC43" i="6"/>
  <c r="AI13" i="6"/>
  <c r="Z44" i="6"/>
  <c r="Z45" i="6"/>
  <c r="Z46" i="6"/>
  <c r="Z47" i="6"/>
  <c r="AF14" i="6"/>
  <c r="AA44" i="6"/>
  <c r="AA45" i="6"/>
  <c r="AA46" i="6"/>
  <c r="AA47" i="6"/>
  <c r="AG14" i="6"/>
  <c r="AB44" i="6"/>
  <c r="AB45" i="6"/>
  <c r="AB46" i="6"/>
  <c r="AB47" i="6"/>
  <c r="AH14" i="6"/>
  <c r="AC44" i="6"/>
  <c r="AC45" i="6"/>
  <c r="AC46" i="6"/>
  <c r="AC47" i="6"/>
  <c r="AI14" i="6"/>
  <c r="Z48" i="6"/>
  <c r="Z49" i="6"/>
  <c r="Z50" i="6"/>
  <c r="Z51" i="6"/>
  <c r="AF15" i="6"/>
  <c r="AA48" i="6"/>
  <c r="AA49" i="6"/>
  <c r="AA50" i="6"/>
  <c r="AA51" i="6"/>
  <c r="AG15" i="6"/>
  <c r="AB48" i="6"/>
  <c r="AB49" i="6"/>
  <c r="AB50" i="6"/>
  <c r="AB51" i="6"/>
  <c r="AH15" i="6"/>
  <c r="AC48" i="6"/>
  <c r="AC49" i="6"/>
  <c r="AC50" i="6"/>
  <c r="AC51" i="6"/>
  <c r="AI15" i="6"/>
  <c r="Z52" i="6"/>
  <c r="Z53" i="6"/>
  <c r="Z54" i="6"/>
  <c r="Z55" i="6"/>
  <c r="AF16" i="6"/>
  <c r="AA52" i="6"/>
  <c r="AA53" i="6"/>
  <c r="AA54" i="6"/>
  <c r="AA55" i="6"/>
  <c r="AG16" i="6"/>
  <c r="AB52" i="6"/>
  <c r="AB53" i="6"/>
  <c r="AB54" i="6"/>
  <c r="AB55" i="6"/>
  <c r="AH16" i="6"/>
  <c r="AC52" i="6"/>
  <c r="AC53" i="6"/>
  <c r="AC54" i="6"/>
  <c r="AC55" i="6"/>
  <c r="AI16" i="6"/>
  <c r="Z56" i="6"/>
  <c r="Z57" i="6"/>
  <c r="Z58" i="6"/>
  <c r="Z59" i="6"/>
  <c r="AF17" i="6"/>
  <c r="AA56" i="6"/>
  <c r="AA57" i="6"/>
  <c r="AA58" i="6"/>
  <c r="AA59" i="6"/>
  <c r="AG17" i="6"/>
  <c r="AB56" i="6"/>
  <c r="AB57" i="6"/>
  <c r="AB58" i="6"/>
  <c r="AB59" i="6"/>
  <c r="AH17" i="6"/>
  <c r="AC56" i="6"/>
  <c r="AC57" i="6"/>
  <c r="AC58" i="6"/>
  <c r="AC59" i="6"/>
  <c r="AI17" i="6"/>
  <c r="Z60" i="6"/>
  <c r="Z61" i="6"/>
  <c r="Z62" i="6"/>
  <c r="Z63" i="6"/>
  <c r="AF18" i="6"/>
  <c r="AA60" i="6"/>
  <c r="AA61" i="6"/>
  <c r="AA62" i="6"/>
  <c r="AA63" i="6"/>
  <c r="AG18" i="6"/>
  <c r="AB60" i="6"/>
  <c r="AB61" i="6"/>
  <c r="AB62" i="6"/>
  <c r="AB63" i="6"/>
  <c r="AH18" i="6"/>
  <c r="AC60" i="6"/>
  <c r="AC61" i="6"/>
  <c r="AC62" i="6"/>
  <c r="AC63" i="6"/>
  <c r="AI18" i="6"/>
  <c r="Z64" i="6"/>
  <c r="Z65" i="6"/>
  <c r="Z66" i="6"/>
  <c r="Z67" i="6"/>
  <c r="AF19" i="6"/>
  <c r="AA64" i="6"/>
  <c r="AA65" i="6"/>
  <c r="AA66" i="6"/>
  <c r="AA67" i="6"/>
  <c r="AG19" i="6"/>
  <c r="AB64" i="6"/>
  <c r="AB65" i="6"/>
  <c r="AB66" i="6"/>
  <c r="AB67" i="6"/>
  <c r="AH19" i="6"/>
  <c r="AC64" i="6"/>
  <c r="AC65" i="6"/>
  <c r="AC66" i="6"/>
  <c r="AC67" i="6"/>
  <c r="AI19" i="6"/>
  <c r="Z68" i="6"/>
  <c r="Z69" i="6"/>
  <c r="Z70" i="6"/>
  <c r="Z71" i="6"/>
  <c r="AF20" i="6"/>
  <c r="AA68" i="6"/>
  <c r="AA69" i="6"/>
  <c r="AA70" i="6"/>
  <c r="AA71" i="6"/>
  <c r="AG20" i="6"/>
  <c r="AB68" i="6"/>
  <c r="AB69" i="6"/>
  <c r="AB70" i="6"/>
  <c r="AB71" i="6"/>
  <c r="AH20" i="6"/>
  <c r="AC68" i="6"/>
  <c r="AC69" i="6"/>
  <c r="AC70" i="6"/>
  <c r="AC71" i="6"/>
  <c r="AI20" i="6"/>
  <c r="Z72" i="6"/>
  <c r="Z73" i="6"/>
  <c r="Z74" i="6"/>
  <c r="Z75" i="6"/>
  <c r="AF21" i="6"/>
  <c r="AA72" i="6"/>
  <c r="AA73" i="6"/>
  <c r="AA74" i="6"/>
  <c r="AA75" i="6"/>
  <c r="AG21" i="6"/>
  <c r="AB72" i="6"/>
  <c r="AB73" i="6"/>
  <c r="AB74" i="6"/>
  <c r="AB75" i="6"/>
  <c r="AH21" i="6"/>
  <c r="AC72" i="6"/>
  <c r="AC73" i="6"/>
  <c r="AC74" i="6"/>
  <c r="AC75" i="6"/>
  <c r="AI21" i="6"/>
  <c r="Z76" i="6"/>
  <c r="Z77" i="6"/>
  <c r="Z78" i="6"/>
  <c r="Z79" i="6"/>
  <c r="AF22" i="6"/>
  <c r="AA76" i="6"/>
  <c r="AA77" i="6"/>
  <c r="AA78" i="6"/>
  <c r="AA79" i="6"/>
  <c r="AG22" i="6"/>
  <c r="AB76" i="6"/>
  <c r="AB77" i="6"/>
  <c r="AB78" i="6"/>
  <c r="AB79" i="6"/>
  <c r="AH22" i="6"/>
  <c r="AC76" i="6"/>
  <c r="AC77" i="6"/>
  <c r="AC78" i="6"/>
  <c r="AC79" i="6"/>
  <c r="AI22" i="6"/>
  <c r="Z80" i="6"/>
  <c r="Z81" i="6"/>
  <c r="Z82" i="6"/>
  <c r="Z83" i="6"/>
  <c r="AF23" i="6"/>
  <c r="AA80" i="6"/>
  <c r="AA81" i="6"/>
  <c r="AA82" i="6"/>
  <c r="AA83" i="6"/>
  <c r="AG23" i="6"/>
  <c r="AB80" i="6"/>
  <c r="AB81" i="6"/>
  <c r="AB82" i="6"/>
  <c r="AB83" i="6"/>
  <c r="AH23" i="6"/>
  <c r="AC80" i="6"/>
  <c r="AC81" i="6"/>
  <c r="AC82" i="6"/>
  <c r="AC83" i="6"/>
  <c r="AI23" i="6"/>
  <c r="Z84" i="6"/>
  <c r="Z85" i="6"/>
  <c r="Z86" i="6"/>
  <c r="Z87" i="6"/>
  <c r="AF24" i="6"/>
  <c r="AA84" i="6"/>
  <c r="AA85" i="6"/>
  <c r="AA86" i="6"/>
  <c r="AA87" i="6"/>
  <c r="AG24" i="6"/>
  <c r="AB84" i="6"/>
  <c r="AB85" i="6"/>
  <c r="AB86" i="6"/>
  <c r="AB87" i="6"/>
  <c r="AH24" i="6"/>
  <c r="AC84" i="6"/>
  <c r="AC85" i="6"/>
  <c r="AC86" i="6"/>
  <c r="AC87" i="6"/>
  <c r="AI24" i="6"/>
  <c r="Z88" i="6"/>
  <c r="Z89" i="6"/>
  <c r="Z90" i="6"/>
  <c r="Z91" i="6"/>
  <c r="AF25" i="6"/>
  <c r="AA88" i="6"/>
  <c r="AA89" i="6"/>
  <c r="AA90" i="6"/>
  <c r="AA91" i="6"/>
  <c r="AG25" i="6"/>
  <c r="AB88" i="6"/>
  <c r="AB89" i="6"/>
  <c r="AB90" i="6"/>
  <c r="AB91" i="6"/>
  <c r="AH25" i="6"/>
  <c r="AC88" i="6"/>
  <c r="AC89" i="6"/>
  <c r="AC90" i="6"/>
  <c r="AC91" i="6"/>
  <c r="AI25" i="6"/>
  <c r="Z92" i="6"/>
  <c r="Z93" i="6"/>
  <c r="Z94" i="6"/>
  <c r="Z95" i="6"/>
  <c r="AF26" i="6"/>
  <c r="AA92" i="6"/>
  <c r="AA93" i="6"/>
  <c r="AA94" i="6"/>
  <c r="AA95" i="6"/>
  <c r="AG26" i="6"/>
  <c r="AB92" i="6"/>
  <c r="AB93" i="6"/>
  <c r="AB94" i="6"/>
  <c r="AB95" i="6"/>
  <c r="AH26" i="6"/>
  <c r="AC92" i="6"/>
  <c r="AC93" i="6"/>
  <c r="AC94" i="6"/>
  <c r="AC95" i="6"/>
  <c r="AI26" i="6"/>
  <c r="Z96" i="6"/>
  <c r="Z97" i="6"/>
  <c r="Z98" i="6"/>
  <c r="Z99" i="6"/>
  <c r="AF27" i="6"/>
  <c r="AA96" i="6"/>
  <c r="AA97" i="6"/>
  <c r="AA98" i="6"/>
  <c r="AA99" i="6"/>
  <c r="AG27" i="6"/>
  <c r="AB96" i="6"/>
  <c r="AB97" i="6"/>
  <c r="AB98" i="6"/>
  <c r="AB99" i="6"/>
  <c r="AH27" i="6"/>
  <c r="AC96" i="6"/>
  <c r="AC97" i="6"/>
  <c r="AC98" i="6"/>
  <c r="AC99" i="6"/>
  <c r="AI27" i="6"/>
  <c r="Z100" i="6"/>
  <c r="Z101" i="6"/>
  <c r="Z102" i="6"/>
  <c r="Z103" i="6"/>
  <c r="AF28" i="6"/>
  <c r="AA100" i="6"/>
  <c r="AA101" i="6"/>
  <c r="AA102" i="6"/>
  <c r="AA103" i="6"/>
  <c r="AG28" i="6"/>
  <c r="AB100" i="6"/>
  <c r="AB101" i="6"/>
  <c r="AB102" i="6"/>
  <c r="AB103" i="6"/>
  <c r="AH28" i="6"/>
  <c r="AC100" i="6"/>
  <c r="AC101" i="6"/>
  <c r="AC102" i="6"/>
  <c r="AC103" i="6"/>
  <c r="AI28" i="6"/>
  <c r="Z104" i="6"/>
  <c r="Z105" i="6"/>
  <c r="Z106" i="6"/>
  <c r="Z107" i="6"/>
  <c r="AF29" i="6"/>
  <c r="AA104" i="6"/>
  <c r="AA105" i="6"/>
  <c r="AA106" i="6"/>
  <c r="AA107" i="6"/>
  <c r="AG29" i="6"/>
  <c r="AB104" i="6"/>
  <c r="AB105" i="6"/>
  <c r="AB106" i="6"/>
  <c r="AB107" i="6"/>
  <c r="AH29" i="6"/>
  <c r="AC104" i="6"/>
  <c r="AC105" i="6"/>
  <c r="AC106" i="6"/>
  <c r="AC107" i="6"/>
  <c r="AI29" i="6"/>
  <c r="AQ16" i="6"/>
  <c r="AQ17" i="6"/>
  <c r="AQ18" i="6"/>
  <c r="AQ19" i="6"/>
  <c r="AW7" i="6"/>
  <c r="AR16" i="6"/>
  <c r="AR17" i="6"/>
  <c r="AR18" i="6"/>
  <c r="AR19" i="6"/>
  <c r="AX7" i="6"/>
  <c r="AS16" i="6"/>
  <c r="AS17" i="6"/>
  <c r="AS18" i="6"/>
  <c r="AS19" i="6"/>
  <c r="AY7" i="6"/>
  <c r="AT16" i="6"/>
  <c r="AT17" i="6"/>
  <c r="AT18" i="6"/>
  <c r="AT19" i="6"/>
  <c r="AZ7" i="6"/>
  <c r="AU16" i="6"/>
  <c r="AU17" i="6"/>
  <c r="AU18" i="6"/>
  <c r="AU19" i="6"/>
  <c r="BA7" i="6"/>
  <c r="AQ20" i="6"/>
  <c r="AQ21" i="6"/>
  <c r="AQ22" i="6"/>
  <c r="AQ23" i="6"/>
  <c r="AW8" i="6"/>
  <c r="AR20" i="6"/>
  <c r="AR21" i="6"/>
  <c r="AR22" i="6"/>
  <c r="AR23" i="6"/>
  <c r="AX8" i="6"/>
  <c r="AS20" i="6"/>
  <c r="AS21" i="6"/>
  <c r="AS22" i="6"/>
  <c r="AS23" i="6"/>
  <c r="AY8" i="6"/>
  <c r="AT20" i="6"/>
  <c r="AT21" i="6"/>
  <c r="AT22" i="6"/>
  <c r="AT23" i="6"/>
  <c r="AZ8" i="6"/>
  <c r="AU20" i="6"/>
  <c r="AU21" i="6"/>
  <c r="AU22" i="6"/>
  <c r="AU23" i="6"/>
  <c r="BA8" i="6"/>
  <c r="AQ24" i="6"/>
  <c r="AQ25" i="6"/>
  <c r="AQ26" i="6"/>
  <c r="AQ27" i="6"/>
  <c r="AW9" i="6"/>
  <c r="AR24" i="6"/>
  <c r="AR25" i="6"/>
  <c r="AR26" i="6"/>
  <c r="AR27" i="6"/>
  <c r="AX9" i="6"/>
  <c r="AS24" i="6"/>
  <c r="AS25" i="6"/>
  <c r="AS26" i="6"/>
  <c r="AS27" i="6"/>
  <c r="AY9" i="6"/>
  <c r="AT24" i="6"/>
  <c r="AT25" i="6"/>
  <c r="AT26" i="6"/>
  <c r="AT27" i="6"/>
  <c r="AZ9" i="6"/>
  <c r="AU24" i="6"/>
  <c r="AU25" i="6"/>
  <c r="AU26" i="6"/>
  <c r="AU27" i="6"/>
  <c r="BA9" i="6"/>
  <c r="AQ28" i="6"/>
  <c r="AQ29" i="6"/>
  <c r="AQ30" i="6"/>
  <c r="AQ31" i="6"/>
  <c r="AW10" i="6"/>
  <c r="AR28" i="6"/>
  <c r="AR29" i="6"/>
  <c r="AR30" i="6"/>
  <c r="AR31" i="6"/>
  <c r="AX10" i="6"/>
  <c r="AS28" i="6"/>
  <c r="AS29" i="6"/>
  <c r="AS30" i="6"/>
  <c r="AS31" i="6"/>
  <c r="AY10" i="6"/>
  <c r="AT28" i="6"/>
  <c r="AT29" i="6"/>
  <c r="AT30" i="6"/>
  <c r="AT31" i="6"/>
  <c r="AZ10" i="6"/>
  <c r="AU28" i="6"/>
  <c r="AU29" i="6"/>
  <c r="AU30" i="6"/>
  <c r="AU31" i="6"/>
  <c r="BA10" i="6"/>
  <c r="AQ32" i="6"/>
  <c r="AQ33" i="6"/>
  <c r="AQ34" i="6"/>
  <c r="AQ35" i="6"/>
  <c r="AW11" i="6"/>
  <c r="AR32" i="6"/>
  <c r="AR33" i="6"/>
  <c r="AR34" i="6"/>
  <c r="AR35" i="6"/>
  <c r="AX11" i="6"/>
  <c r="AS32" i="6"/>
  <c r="AS33" i="6"/>
  <c r="AS34" i="6"/>
  <c r="AS35" i="6"/>
  <c r="AY11" i="6"/>
  <c r="AT32" i="6"/>
  <c r="AT33" i="6"/>
  <c r="AT34" i="6"/>
  <c r="AT35" i="6"/>
  <c r="AZ11" i="6"/>
  <c r="AU32" i="6"/>
  <c r="AU33" i="6"/>
  <c r="AU34" i="6"/>
  <c r="AU35" i="6"/>
  <c r="BA11" i="6"/>
  <c r="AQ36" i="6"/>
  <c r="AQ37" i="6"/>
  <c r="AQ38" i="6"/>
  <c r="AQ39" i="6"/>
  <c r="AW12" i="6"/>
  <c r="AR36" i="6"/>
  <c r="AR37" i="6"/>
  <c r="AR38" i="6"/>
  <c r="AR39" i="6"/>
  <c r="AX12" i="6"/>
  <c r="AS36" i="6"/>
  <c r="AS37" i="6"/>
  <c r="AS38" i="6"/>
  <c r="AS39" i="6"/>
  <c r="AY12" i="6"/>
  <c r="AT36" i="6"/>
  <c r="AT37" i="6"/>
  <c r="AT38" i="6"/>
  <c r="AT39" i="6"/>
  <c r="AZ12" i="6"/>
  <c r="AU36" i="6"/>
  <c r="AU37" i="6"/>
  <c r="AU38" i="6"/>
  <c r="AU39" i="6"/>
  <c r="BA12" i="6"/>
  <c r="AQ40" i="6"/>
  <c r="AQ41" i="6"/>
  <c r="AQ42" i="6"/>
  <c r="AQ43" i="6"/>
  <c r="AW13" i="6"/>
  <c r="AR40" i="6"/>
  <c r="AR41" i="6"/>
  <c r="AR42" i="6"/>
  <c r="AR43" i="6"/>
  <c r="AX13" i="6"/>
  <c r="AS40" i="6"/>
  <c r="AS41" i="6"/>
  <c r="AS42" i="6"/>
  <c r="AS43" i="6"/>
  <c r="AY13" i="6"/>
  <c r="AT40" i="6"/>
  <c r="AT41" i="6"/>
  <c r="AT42" i="6"/>
  <c r="AT43" i="6"/>
  <c r="AZ13" i="6"/>
  <c r="AU40" i="6"/>
  <c r="AU41" i="6"/>
  <c r="AU42" i="6"/>
  <c r="AU43" i="6"/>
  <c r="BA13" i="6"/>
  <c r="AQ44" i="6"/>
  <c r="AQ45" i="6"/>
  <c r="AQ46" i="6"/>
  <c r="AQ47" i="6"/>
  <c r="AW14" i="6"/>
  <c r="AR44" i="6"/>
  <c r="AR45" i="6"/>
  <c r="AR46" i="6"/>
  <c r="AR47" i="6"/>
  <c r="AX14" i="6"/>
  <c r="AS44" i="6"/>
  <c r="AS45" i="6"/>
  <c r="AS46" i="6"/>
  <c r="AS47" i="6"/>
  <c r="AY14" i="6"/>
  <c r="AT44" i="6"/>
  <c r="AT45" i="6"/>
  <c r="AT46" i="6"/>
  <c r="AT47" i="6"/>
  <c r="AZ14" i="6"/>
  <c r="AU44" i="6"/>
  <c r="AU45" i="6"/>
  <c r="AU46" i="6"/>
  <c r="AU47" i="6"/>
  <c r="BA14" i="6"/>
  <c r="AQ48" i="6"/>
  <c r="AQ49" i="6"/>
  <c r="AQ50" i="6"/>
  <c r="AQ51" i="6"/>
  <c r="AW15" i="6"/>
  <c r="AR48" i="6"/>
  <c r="AR49" i="6"/>
  <c r="AR50" i="6"/>
  <c r="AR51" i="6"/>
  <c r="AX15" i="6"/>
  <c r="AS48" i="6"/>
  <c r="AS49" i="6"/>
  <c r="AS50" i="6"/>
  <c r="AS51" i="6"/>
  <c r="AY15" i="6"/>
  <c r="AT48" i="6"/>
  <c r="AT49" i="6"/>
  <c r="AT50" i="6"/>
  <c r="AT51" i="6"/>
  <c r="AZ15" i="6"/>
  <c r="AU48" i="6"/>
  <c r="AU49" i="6"/>
  <c r="AU50" i="6"/>
  <c r="AU51" i="6"/>
  <c r="BA15" i="6"/>
  <c r="AQ52" i="6"/>
  <c r="AQ53" i="6"/>
  <c r="AQ54" i="6"/>
  <c r="AQ55" i="6"/>
  <c r="AW16" i="6"/>
  <c r="AR52" i="6"/>
  <c r="AR53" i="6"/>
  <c r="AR54" i="6"/>
  <c r="AR55" i="6"/>
  <c r="AX16" i="6"/>
  <c r="AS52" i="6"/>
  <c r="AS53" i="6"/>
  <c r="AS54" i="6"/>
  <c r="AS55" i="6"/>
  <c r="AY16" i="6"/>
  <c r="AT52" i="6"/>
  <c r="AT53" i="6"/>
  <c r="AT54" i="6"/>
  <c r="AT55" i="6"/>
  <c r="AZ16" i="6"/>
  <c r="AU52" i="6"/>
  <c r="AU53" i="6"/>
  <c r="AU54" i="6"/>
  <c r="AU55" i="6"/>
  <c r="BA16" i="6"/>
  <c r="AQ56" i="6"/>
  <c r="AQ57" i="6"/>
  <c r="AQ58" i="6"/>
  <c r="AQ59" i="6"/>
  <c r="AW17" i="6"/>
  <c r="AR56" i="6"/>
  <c r="AR57" i="6"/>
  <c r="AR58" i="6"/>
  <c r="AR59" i="6"/>
  <c r="AX17" i="6"/>
  <c r="AS56" i="6"/>
  <c r="AS57" i="6"/>
  <c r="AS58" i="6"/>
  <c r="AS59" i="6"/>
  <c r="AY17" i="6"/>
  <c r="AT56" i="6"/>
  <c r="AT57" i="6"/>
  <c r="AT58" i="6"/>
  <c r="AT59" i="6"/>
  <c r="AZ17" i="6"/>
  <c r="AU56" i="6"/>
  <c r="AU57" i="6"/>
  <c r="AU58" i="6"/>
  <c r="AU59" i="6"/>
  <c r="BA17" i="6"/>
  <c r="AQ60" i="6"/>
  <c r="AQ61" i="6"/>
  <c r="AQ62" i="6"/>
  <c r="AQ63" i="6"/>
  <c r="AW18" i="6"/>
  <c r="AR60" i="6"/>
  <c r="AR61" i="6"/>
  <c r="AR62" i="6"/>
  <c r="AR63" i="6"/>
  <c r="AX18" i="6"/>
  <c r="AS60" i="6"/>
  <c r="AS61" i="6"/>
  <c r="AS62" i="6"/>
  <c r="AS63" i="6"/>
  <c r="AY18" i="6"/>
  <c r="AT60" i="6"/>
  <c r="AT61" i="6"/>
  <c r="AT62" i="6"/>
  <c r="AT63" i="6"/>
  <c r="AZ18" i="6"/>
  <c r="AU60" i="6"/>
  <c r="AU61" i="6"/>
  <c r="AU62" i="6"/>
  <c r="AU63" i="6"/>
  <c r="BA18" i="6"/>
  <c r="AQ64" i="6"/>
  <c r="AQ65" i="6"/>
  <c r="AQ66" i="6"/>
  <c r="AQ67" i="6"/>
  <c r="AW19" i="6"/>
  <c r="AR64" i="6"/>
  <c r="AR65" i="6"/>
  <c r="AR66" i="6"/>
  <c r="AR67" i="6"/>
  <c r="AX19" i="6"/>
  <c r="AS64" i="6"/>
  <c r="AS65" i="6"/>
  <c r="AS66" i="6"/>
  <c r="AS67" i="6"/>
  <c r="AY19" i="6"/>
  <c r="AT64" i="6"/>
  <c r="AT65" i="6"/>
  <c r="AT66" i="6"/>
  <c r="AT67" i="6"/>
  <c r="AZ19" i="6"/>
  <c r="AU64" i="6"/>
  <c r="AU65" i="6"/>
  <c r="AU66" i="6"/>
  <c r="AU67" i="6"/>
  <c r="BA19" i="6"/>
  <c r="AQ68" i="6"/>
  <c r="AQ69" i="6"/>
  <c r="AQ70" i="6"/>
  <c r="AQ71" i="6"/>
  <c r="AW20" i="6"/>
  <c r="AR68" i="6"/>
  <c r="AR69" i="6"/>
  <c r="AR70" i="6"/>
  <c r="AR71" i="6"/>
  <c r="AX20" i="6"/>
  <c r="AS68" i="6"/>
  <c r="AS69" i="6"/>
  <c r="AS70" i="6"/>
  <c r="AS71" i="6"/>
  <c r="AY20" i="6"/>
  <c r="AT68" i="6"/>
  <c r="AT69" i="6"/>
  <c r="AT70" i="6"/>
  <c r="AT71" i="6"/>
  <c r="AZ20" i="6"/>
  <c r="AU68" i="6"/>
  <c r="AU69" i="6"/>
  <c r="AU70" i="6"/>
  <c r="AU71" i="6"/>
  <c r="BA20" i="6"/>
  <c r="AQ72" i="6"/>
  <c r="AQ73" i="6"/>
  <c r="AQ74" i="6"/>
  <c r="AQ75" i="6"/>
  <c r="AW21" i="6"/>
  <c r="AR72" i="6"/>
  <c r="AR73" i="6"/>
  <c r="AR74" i="6"/>
  <c r="AR75" i="6"/>
  <c r="AX21" i="6"/>
  <c r="AS72" i="6"/>
  <c r="AS73" i="6"/>
  <c r="AS74" i="6"/>
  <c r="AS75" i="6"/>
  <c r="AY21" i="6"/>
  <c r="AT72" i="6"/>
  <c r="AT73" i="6"/>
  <c r="AT74" i="6"/>
  <c r="AT75" i="6"/>
  <c r="AZ21" i="6"/>
  <c r="AU72" i="6"/>
  <c r="AU73" i="6"/>
  <c r="AU74" i="6"/>
  <c r="AU75" i="6"/>
  <c r="BA21" i="6"/>
  <c r="AQ76" i="6"/>
  <c r="AQ77" i="6"/>
  <c r="AQ78" i="6"/>
  <c r="AQ79" i="6"/>
  <c r="AW22" i="6"/>
  <c r="AR76" i="6"/>
  <c r="AR77" i="6"/>
  <c r="AR78" i="6"/>
  <c r="AR79" i="6"/>
  <c r="AX22" i="6"/>
  <c r="AS76" i="6"/>
  <c r="AS77" i="6"/>
  <c r="AS78" i="6"/>
  <c r="AS79" i="6"/>
  <c r="AY22" i="6"/>
  <c r="AT76" i="6"/>
  <c r="AT77" i="6"/>
  <c r="AT78" i="6"/>
  <c r="AT79" i="6"/>
  <c r="AZ22" i="6"/>
  <c r="AU76" i="6"/>
  <c r="AU77" i="6"/>
  <c r="AU78" i="6"/>
  <c r="AU79" i="6"/>
  <c r="BA22" i="6"/>
  <c r="AQ80" i="6"/>
  <c r="AQ81" i="6"/>
  <c r="AQ82" i="6"/>
  <c r="AQ83" i="6"/>
  <c r="AW23" i="6"/>
  <c r="AR80" i="6"/>
  <c r="AR81" i="6"/>
  <c r="AR82" i="6"/>
  <c r="AR83" i="6"/>
  <c r="AX23" i="6"/>
  <c r="AS80" i="6"/>
  <c r="AS81" i="6"/>
  <c r="AS82" i="6"/>
  <c r="AS83" i="6"/>
  <c r="AY23" i="6"/>
  <c r="AT80" i="6"/>
  <c r="AT81" i="6"/>
  <c r="AT82" i="6"/>
  <c r="AT83" i="6"/>
  <c r="AZ23" i="6"/>
  <c r="AU80" i="6"/>
  <c r="AU81" i="6"/>
  <c r="AU82" i="6"/>
  <c r="AU83" i="6"/>
  <c r="BA23" i="6"/>
  <c r="AQ84" i="6"/>
  <c r="AQ85" i="6"/>
  <c r="AQ86" i="6"/>
  <c r="AQ87" i="6"/>
  <c r="AW24" i="6"/>
  <c r="AR84" i="6"/>
  <c r="AR85" i="6"/>
  <c r="AR86" i="6"/>
  <c r="AR87" i="6"/>
  <c r="AX24" i="6"/>
  <c r="AS84" i="6"/>
  <c r="AS85" i="6"/>
  <c r="AS86" i="6"/>
  <c r="AS87" i="6"/>
  <c r="AY24" i="6"/>
  <c r="AT84" i="6"/>
  <c r="AT85" i="6"/>
  <c r="AT86" i="6"/>
  <c r="AT87" i="6"/>
  <c r="AZ24" i="6"/>
  <c r="AU84" i="6"/>
  <c r="AU85" i="6"/>
  <c r="AU86" i="6"/>
  <c r="AU87" i="6"/>
  <c r="BA24" i="6"/>
  <c r="AQ88" i="6"/>
  <c r="AQ89" i="6"/>
  <c r="AQ90" i="6"/>
  <c r="AQ91" i="6"/>
  <c r="AW25" i="6"/>
  <c r="AR88" i="6"/>
  <c r="AR89" i="6"/>
  <c r="AR90" i="6"/>
  <c r="AR91" i="6"/>
  <c r="AX25" i="6"/>
  <c r="AS88" i="6"/>
  <c r="AS89" i="6"/>
  <c r="AS90" i="6"/>
  <c r="AS91" i="6"/>
  <c r="AY25" i="6"/>
  <c r="AT88" i="6"/>
  <c r="AT89" i="6"/>
  <c r="AT90" i="6"/>
  <c r="AT91" i="6"/>
  <c r="AZ25" i="6"/>
  <c r="AU88" i="6"/>
  <c r="AU89" i="6"/>
  <c r="AU90" i="6"/>
  <c r="AU91" i="6"/>
  <c r="BA25" i="6"/>
  <c r="AQ92" i="6"/>
  <c r="AQ93" i="6"/>
  <c r="AQ94" i="6"/>
  <c r="AQ95" i="6"/>
  <c r="AW26" i="6"/>
  <c r="AR92" i="6"/>
  <c r="AR93" i="6"/>
  <c r="AR94" i="6"/>
  <c r="AR95" i="6"/>
  <c r="AX26" i="6"/>
  <c r="AS92" i="6"/>
  <c r="AS93" i="6"/>
  <c r="AS94" i="6"/>
  <c r="AS95" i="6"/>
  <c r="AY26" i="6"/>
  <c r="AT92" i="6"/>
  <c r="AT93" i="6"/>
  <c r="AT94" i="6"/>
  <c r="AT95" i="6"/>
  <c r="AZ26" i="6"/>
  <c r="AU92" i="6"/>
  <c r="AU93" i="6"/>
  <c r="AU94" i="6"/>
  <c r="AU95" i="6"/>
  <c r="BA26" i="6"/>
  <c r="AQ96" i="6"/>
  <c r="AQ97" i="6"/>
  <c r="AQ98" i="6"/>
  <c r="AQ99" i="6"/>
  <c r="AW27" i="6"/>
  <c r="AR96" i="6"/>
  <c r="AR97" i="6"/>
  <c r="AR98" i="6"/>
  <c r="AR99" i="6"/>
  <c r="AX27" i="6"/>
  <c r="AS96" i="6"/>
  <c r="AS97" i="6"/>
  <c r="AS98" i="6"/>
  <c r="AS99" i="6"/>
  <c r="AY27" i="6"/>
  <c r="AT96" i="6"/>
  <c r="AT97" i="6"/>
  <c r="AT98" i="6"/>
  <c r="AT99" i="6"/>
  <c r="AZ27" i="6"/>
  <c r="AU96" i="6"/>
  <c r="AU97" i="6"/>
  <c r="AU98" i="6"/>
  <c r="AU99" i="6"/>
  <c r="BA27" i="6"/>
  <c r="AQ100" i="6"/>
  <c r="AQ101" i="6"/>
  <c r="AQ102" i="6"/>
  <c r="AQ103" i="6"/>
  <c r="AW28" i="6"/>
  <c r="AR100" i="6"/>
  <c r="AR101" i="6"/>
  <c r="AR102" i="6"/>
  <c r="AR103" i="6"/>
  <c r="AX28" i="6"/>
  <c r="AS100" i="6"/>
  <c r="AS101" i="6"/>
  <c r="AS102" i="6"/>
  <c r="AS103" i="6"/>
  <c r="AY28" i="6"/>
  <c r="AT100" i="6"/>
  <c r="AT101" i="6"/>
  <c r="AT102" i="6"/>
  <c r="AT103" i="6"/>
  <c r="AZ28" i="6"/>
  <c r="AU100" i="6"/>
  <c r="AU101" i="6"/>
  <c r="AU102" i="6"/>
  <c r="AU103" i="6"/>
  <c r="BA28" i="6"/>
  <c r="AQ104" i="6"/>
  <c r="AQ105" i="6"/>
  <c r="AQ106" i="6"/>
  <c r="AQ107" i="6"/>
  <c r="AW29" i="6"/>
  <c r="AR104" i="6"/>
  <c r="AR105" i="6"/>
  <c r="AR106" i="6"/>
  <c r="AR107" i="6"/>
  <c r="AX29" i="6"/>
  <c r="AS104" i="6"/>
  <c r="AS105" i="6"/>
  <c r="AS106" i="6"/>
  <c r="AS107" i="6"/>
  <c r="AY29" i="6"/>
  <c r="AT104" i="6"/>
  <c r="AT105" i="6"/>
  <c r="AT106" i="6"/>
  <c r="AT107" i="6"/>
  <c r="AZ29" i="6"/>
  <c r="AU104" i="6"/>
  <c r="AU105" i="6"/>
  <c r="AU106" i="6"/>
  <c r="AU107" i="6"/>
  <c r="BA29" i="6"/>
  <c r="H16" i="6"/>
  <c r="H17" i="6"/>
  <c r="H18" i="6"/>
  <c r="H19" i="6"/>
  <c r="N7" i="6"/>
  <c r="I16" i="6"/>
  <c r="I17" i="6"/>
  <c r="I18" i="6"/>
  <c r="I19" i="6"/>
  <c r="O7" i="6"/>
  <c r="J16" i="6"/>
  <c r="J17" i="6"/>
  <c r="J18" i="6"/>
  <c r="J19" i="6"/>
  <c r="P7" i="6"/>
  <c r="K16" i="6"/>
  <c r="K17" i="6"/>
  <c r="K18" i="6"/>
  <c r="K19" i="6"/>
  <c r="Q7" i="6"/>
  <c r="H20" i="6"/>
  <c r="H21" i="6"/>
  <c r="H22" i="6"/>
  <c r="H23" i="6"/>
  <c r="N8" i="6"/>
  <c r="I20" i="6"/>
  <c r="I21" i="6"/>
  <c r="I22" i="6"/>
  <c r="I23" i="6"/>
  <c r="O8" i="6"/>
  <c r="J20" i="6"/>
  <c r="J21" i="6"/>
  <c r="J22" i="6"/>
  <c r="J23" i="6"/>
  <c r="P8" i="6"/>
  <c r="K20" i="6"/>
  <c r="K21" i="6"/>
  <c r="K22" i="6"/>
  <c r="K23" i="6"/>
  <c r="Q8" i="6"/>
  <c r="H24" i="6"/>
  <c r="H25" i="6"/>
  <c r="H26" i="6"/>
  <c r="H27" i="6"/>
  <c r="N9" i="6"/>
  <c r="I24" i="6"/>
  <c r="I25" i="6"/>
  <c r="I26" i="6"/>
  <c r="I27" i="6"/>
  <c r="O9" i="6"/>
  <c r="J24" i="6"/>
  <c r="J25" i="6"/>
  <c r="J26" i="6"/>
  <c r="J27" i="6"/>
  <c r="P9" i="6"/>
  <c r="K24" i="6"/>
  <c r="K25" i="6"/>
  <c r="K26" i="6"/>
  <c r="K27" i="6"/>
  <c r="Q9" i="6"/>
  <c r="H28" i="6"/>
  <c r="H29" i="6"/>
  <c r="H30" i="6"/>
  <c r="H31" i="6"/>
  <c r="N10" i="6"/>
  <c r="I28" i="6"/>
  <c r="I29" i="6"/>
  <c r="I30" i="6"/>
  <c r="I31" i="6"/>
  <c r="O10" i="6"/>
  <c r="J28" i="6"/>
  <c r="J29" i="6"/>
  <c r="J30" i="6"/>
  <c r="J31" i="6"/>
  <c r="P10" i="6"/>
  <c r="K28" i="6"/>
  <c r="K29" i="6"/>
  <c r="K30" i="6"/>
  <c r="K31" i="6"/>
  <c r="Q10" i="6"/>
  <c r="H32" i="6"/>
  <c r="H33" i="6"/>
  <c r="H34" i="6"/>
  <c r="H35" i="6"/>
  <c r="N11" i="6"/>
  <c r="I32" i="6"/>
  <c r="I33" i="6"/>
  <c r="I34" i="6"/>
  <c r="I35" i="6"/>
  <c r="O11" i="6"/>
  <c r="J32" i="6"/>
  <c r="J33" i="6"/>
  <c r="J34" i="6"/>
  <c r="J35" i="6"/>
  <c r="P11" i="6"/>
  <c r="K32" i="6"/>
  <c r="K33" i="6"/>
  <c r="K34" i="6"/>
  <c r="K35" i="6"/>
  <c r="Q11" i="6"/>
  <c r="H36" i="6"/>
  <c r="H37" i="6"/>
  <c r="H38" i="6"/>
  <c r="H39" i="6"/>
  <c r="N12" i="6"/>
  <c r="I36" i="6"/>
  <c r="I37" i="6"/>
  <c r="I38" i="6"/>
  <c r="I39" i="6"/>
  <c r="O12" i="6"/>
  <c r="J36" i="6"/>
  <c r="J37" i="6"/>
  <c r="J38" i="6"/>
  <c r="J39" i="6"/>
  <c r="P12" i="6"/>
  <c r="K36" i="6"/>
  <c r="K37" i="6"/>
  <c r="K38" i="6"/>
  <c r="K39" i="6"/>
  <c r="Q12" i="6"/>
  <c r="H40" i="6"/>
  <c r="H41" i="6"/>
  <c r="H42" i="6"/>
  <c r="H43" i="6"/>
  <c r="N13" i="6"/>
  <c r="I40" i="6"/>
  <c r="I41" i="6"/>
  <c r="I42" i="6"/>
  <c r="I43" i="6"/>
  <c r="O13" i="6"/>
  <c r="J40" i="6"/>
  <c r="J41" i="6"/>
  <c r="J42" i="6"/>
  <c r="J43" i="6"/>
  <c r="P13" i="6"/>
  <c r="K40" i="6"/>
  <c r="K41" i="6"/>
  <c r="K42" i="6"/>
  <c r="K43" i="6"/>
  <c r="Q13" i="6"/>
  <c r="H44" i="6"/>
  <c r="H45" i="6"/>
  <c r="H46" i="6"/>
  <c r="H47" i="6"/>
  <c r="N14" i="6"/>
  <c r="I44" i="6"/>
  <c r="I45" i="6"/>
  <c r="I46" i="6"/>
  <c r="I47" i="6"/>
  <c r="O14" i="6"/>
  <c r="J44" i="6"/>
  <c r="J45" i="6"/>
  <c r="J46" i="6"/>
  <c r="J47" i="6"/>
  <c r="P14" i="6"/>
  <c r="K44" i="6"/>
  <c r="K45" i="6"/>
  <c r="K46" i="6"/>
  <c r="K47" i="6"/>
  <c r="Q14" i="6"/>
  <c r="H48" i="6"/>
  <c r="H49" i="6"/>
  <c r="H50" i="6"/>
  <c r="H51" i="6"/>
  <c r="N15" i="6"/>
  <c r="I48" i="6"/>
  <c r="I49" i="6"/>
  <c r="I50" i="6"/>
  <c r="I51" i="6"/>
  <c r="O15" i="6"/>
  <c r="J48" i="6"/>
  <c r="J49" i="6"/>
  <c r="J50" i="6"/>
  <c r="J51" i="6"/>
  <c r="P15" i="6"/>
  <c r="K48" i="6"/>
  <c r="K49" i="6"/>
  <c r="K50" i="6"/>
  <c r="K51" i="6"/>
  <c r="Q15" i="6"/>
  <c r="H52" i="6"/>
  <c r="H53" i="6"/>
  <c r="H54" i="6"/>
  <c r="H55" i="6"/>
  <c r="N16" i="6"/>
  <c r="I52" i="6"/>
  <c r="I53" i="6"/>
  <c r="I54" i="6"/>
  <c r="I55" i="6"/>
  <c r="O16" i="6"/>
  <c r="J52" i="6"/>
  <c r="J53" i="6"/>
  <c r="J54" i="6"/>
  <c r="J55" i="6"/>
  <c r="P16" i="6"/>
  <c r="K52" i="6"/>
  <c r="K53" i="6"/>
  <c r="K54" i="6"/>
  <c r="K55" i="6"/>
  <c r="Q16" i="6"/>
  <c r="H56" i="6"/>
  <c r="H57" i="6"/>
  <c r="H58" i="6"/>
  <c r="H59" i="6"/>
  <c r="N17" i="6"/>
  <c r="I56" i="6"/>
  <c r="I57" i="6"/>
  <c r="I58" i="6"/>
  <c r="I59" i="6"/>
  <c r="O17" i="6"/>
  <c r="J56" i="6"/>
  <c r="J57" i="6"/>
  <c r="J58" i="6"/>
  <c r="J59" i="6"/>
  <c r="P17" i="6"/>
  <c r="K56" i="6"/>
  <c r="K57" i="6"/>
  <c r="K58" i="6"/>
  <c r="K59" i="6"/>
  <c r="Q17" i="6"/>
  <c r="H60" i="6"/>
  <c r="H61" i="6"/>
  <c r="H62" i="6"/>
  <c r="H63" i="6"/>
  <c r="N18" i="6"/>
  <c r="I60" i="6"/>
  <c r="I61" i="6"/>
  <c r="I62" i="6"/>
  <c r="I63" i="6"/>
  <c r="O18" i="6"/>
  <c r="J60" i="6"/>
  <c r="J61" i="6"/>
  <c r="J62" i="6"/>
  <c r="J63" i="6"/>
  <c r="P18" i="6"/>
  <c r="K60" i="6"/>
  <c r="K61" i="6"/>
  <c r="K62" i="6"/>
  <c r="K63" i="6"/>
  <c r="Q18" i="6"/>
  <c r="H64" i="6"/>
  <c r="H65" i="6"/>
  <c r="H66" i="6"/>
  <c r="H67" i="6"/>
  <c r="N19" i="6"/>
  <c r="I64" i="6"/>
  <c r="I65" i="6"/>
  <c r="I66" i="6"/>
  <c r="I67" i="6"/>
  <c r="O19" i="6"/>
  <c r="J64" i="6"/>
  <c r="J65" i="6"/>
  <c r="J66" i="6"/>
  <c r="J67" i="6"/>
  <c r="P19" i="6"/>
  <c r="K64" i="6"/>
  <c r="K65" i="6"/>
  <c r="K66" i="6"/>
  <c r="K67" i="6"/>
  <c r="Q19" i="6"/>
  <c r="H68" i="6"/>
  <c r="H69" i="6"/>
  <c r="H70" i="6"/>
  <c r="H71" i="6"/>
  <c r="N20" i="6"/>
  <c r="I68" i="6"/>
  <c r="I69" i="6"/>
  <c r="I70" i="6"/>
  <c r="I71" i="6"/>
  <c r="O20" i="6"/>
  <c r="J68" i="6"/>
  <c r="J69" i="6"/>
  <c r="J70" i="6"/>
  <c r="J71" i="6"/>
  <c r="P20" i="6"/>
  <c r="K68" i="6"/>
  <c r="K69" i="6"/>
  <c r="K70" i="6"/>
  <c r="K71" i="6"/>
  <c r="Q20" i="6"/>
  <c r="H72" i="6"/>
  <c r="H73" i="6"/>
  <c r="H74" i="6"/>
  <c r="H75" i="6"/>
  <c r="N21" i="6"/>
  <c r="I72" i="6"/>
  <c r="I73" i="6"/>
  <c r="I74" i="6"/>
  <c r="I75" i="6"/>
  <c r="O21" i="6"/>
  <c r="J72" i="6"/>
  <c r="J73" i="6"/>
  <c r="J74" i="6"/>
  <c r="J75" i="6"/>
  <c r="P21" i="6"/>
  <c r="K72" i="6"/>
  <c r="K73" i="6"/>
  <c r="K74" i="6"/>
  <c r="K75" i="6"/>
  <c r="Q21" i="6"/>
  <c r="H76" i="6"/>
  <c r="H77" i="6"/>
  <c r="H78" i="6"/>
  <c r="H79" i="6"/>
  <c r="N22" i="6"/>
  <c r="I76" i="6"/>
  <c r="I77" i="6"/>
  <c r="I78" i="6"/>
  <c r="I79" i="6"/>
  <c r="O22" i="6"/>
  <c r="J76" i="6"/>
  <c r="J77" i="6"/>
  <c r="J78" i="6"/>
  <c r="J79" i="6"/>
  <c r="P22" i="6"/>
  <c r="K76" i="6"/>
  <c r="K77" i="6"/>
  <c r="K78" i="6"/>
  <c r="K79" i="6"/>
  <c r="Q22" i="6"/>
  <c r="H80" i="6"/>
  <c r="H81" i="6"/>
  <c r="H82" i="6"/>
  <c r="H83" i="6"/>
  <c r="N23" i="6"/>
  <c r="I80" i="6"/>
  <c r="I81" i="6"/>
  <c r="I82" i="6"/>
  <c r="I83" i="6"/>
  <c r="O23" i="6"/>
  <c r="J80" i="6"/>
  <c r="J81" i="6"/>
  <c r="J82" i="6"/>
  <c r="J83" i="6"/>
  <c r="P23" i="6"/>
  <c r="K80" i="6"/>
  <c r="K81" i="6"/>
  <c r="K82" i="6"/>
  <c r="K83" i="6"/>
  <c r="Q23" i="6"/>
  <c r="H84" i="6"/>
  <c r="H85" i="6"/>
  <c r="H86" i="6"/>
  <c r="H87" i="6"/>
  <c r="N24" i="6"/>
  <c r="I84" i="6"/>
  <c r="I85" i="6"/>
  <c r="I86" i="6"/>
  <c r="I87" i="6"/>
  <c r="O24" i="6"/>
  <c r="J84" i="6"/>
  <c r="J85" i="6"/>
  <c r="J86" i="6"/>
  <c r="J87" i="6"/>
  <c r="P24" i="6"/>
  <c r="K84" i="6"/>
  <c r="K85" i="6"/>
  <c r="K86" i="6"/>
  <c r="K87" i="6"/>
  <c r="Q24" i="6"/>
  <c r="H88" i="6"/>
  <c r="H89" i="6"/>
  <c r="H90" i="6"/>
  <c r="H91" i="6"/>
  <c r="N25" i="6"/>
  <c r="I88" i="6"/>
  <c r="I89" i="6"/>
  <c r="I90" i="6"/>
  <c r="I91" i="6"/>
  <c r="O25" i="6"/>
  <c r="J88" i="6"/>
  <c r="J89" i="6"/>
  <c r="J90" i="6"/>
  <c r="J91" i="6"/>
  <c r="P25" i="6"/>
  <c r="K88" i="6"/>
  <c r="K89" i="6"/>
  <c r="K90" i="6"/>
  <c r="K91" i="6"/>
  <c r="Q25" i="6"/>
  <c r="H92" i="6"/>
  <c r="H93" i="6"/>
  <c r="H94" i="6"/>
  <c r="H95" i="6"/>
  <c r="N26" i="6"/>
  <c r="I92" i="6"/>
  <c r="I93" i="6"/>
  <c r="I94" i="6"/>
  <c r="I95" i="6"/>
  <c r="O26" i="6"/>
  <c r="J92" i="6"/>
  <c r="J93" i="6"/>
  <c r="J94" i="6"/>
  <c r="J95" i="6"/>
  <c r="P26" i="6"/>
  <c r="K92" i="6"/>
  <c r="K93" i="6"/>
  <c r="K94" i="6"/>
  <c r="K95" i="6"/>
  <c r="Q26" i="6"/>
  <c r="H96" i="6"/>
  <c r="H97" i="6"/>
  <c r="H98" i="6"/>
  <c r="H99" i="6"/>
  <c r="N27" i="6"/>
  <c r="I96" i="6"/>
  <c r="I97" i="6"/>
  <c r="I98" i="6"/>
  <c r="I99" i="6"/>
  <c r="O27" i="6"/>
  <c r="J96" i="6"/>
  <c r="J97" i="6"/>
  <c r="J98" i="6"/>
  <c r="J99" i="6"/>
  <c r="P27" i="6"/>
  <c r="K96" i="6"/>
  <c r="K97" i="6"/>
  <c r="K98" i="6"/>
  <c r="K99" i="6"/>
  <c r="Q27" i="6"/>
  <c r="H100" i="6"/>
  <c r="H101" i="6"/>
  <c r="H102" i="6"/>
  <c r="H103" i="6"/>
  <c r="N28" i="6"/>
  <c r="I100" i="6"/>
  <c r="I101" i="6"/>
  <c r="I102" i="6"/>
  <c r="I103" i="6"/>
  <c r="O28" i="6"/>
  <c r="J100" i="6"/>
  <c r="J101" i="6"/>
  <c r="J102" i="6"/>
  <c r="J103" i="6"/>
  <c r="P28" i="6"/>
  <c r="K100" i="6"/>
  <c r="K101" i="6"/>
  <c r="K102" i="6"/>
  <c r="K103" i="6"/>
  <c r="Q28" i="6"/>
  <c r="H104" i="6"/>
  <c r="H105" i="6"/>
  <c r="H106" i="6"/>
  <c r="H107" i="6"/>
  <c r="N29" i="6"/>
  <c r="I104" i="6"/>
  <c r="I105" i="6"/>
  <c r="I106" i="6"/>
  <c r="I107" i="6"/>
  <c r="O29" i="6"/>
  <c r="J104" i="6"/>
  <c r="J105" i="6"/>
  <c r="J106" i="6"/>
  <c r="J107" i="6"/>
  <c r="P29" i="6"/>
  <c r="K104" i="6"/>
  <c r="K105" i="6"/>
  <c r="K106" i="6"/>
  <c r="K107" i="6"/>
  <c r="Q29" i="6"/>
  <c r="B139" i="5"/>
  <c r="B140" i="5"/>
  <c r="B141" i="5"/>
  <c r="B142" i="5"/>
  <c r="B143" i="5"/>
  <c r="B144" i="5"/>
  <c r="B138" i="5"/>
  <c r="B145" i="5"/>
  <c r="AJ17" i="4"/>
  <c r="AK17" i="4"/>
  <c r="AJ18" i="4"/>
  <c r="AK18" i="4"/>
  <c r="AJ19" i="4"/>
  <c r="AK19" i="4"/>
  <c r="AJ20" i="4"/>
  <c r="AK20" i="4"/>
  <c r="AJ21" i="4"/>
  <c r="AK21" i="4"/>
  <c r="AJ22" i="4"/>
  <c r="AK22" i="4"/>
  <c r="AJ23" i="4"/>
  <c r="AK23" i="4"/>
  <c r="AJ24" i="4"/>
  <c r="AK24" i="4"/>
  <c r="AJ25" i="4"/>
  <c r="AK25" i="4"/>
  <c r="AJ26" i="4"/>
  <c r="AK26" i="4"/>
  <c r="AJ27" i="4"/>
  <c r="AK27" i="4"/>
  <c r="AJ28" i="4"/>
  <c r="AK28" i="4"/>
  <c r="AJ29" i="4"/>
  <c r="AK29" i="4"/>
  <c r="AJ30" i="4"/>
  <c r="AK30" i="4"/>
  <c r="AJ31" i="4"/>
  <c r="AK31" i="4"/>
  <c r="AJ32" i="4"/>
  <c r="AK32" i="4"/>
  <c r="AJ33" i="4"/>
  <c r="AK33" i="4"/>
  <c r="AJ34" i="4"/>
  <c r="AK34" i="4"/>
  <c r="AJ35" i="4"/>
  <c r="AK35" i="4"/>
  <c r="AJ36" i="4"/>
  <c r="AK36" i="4"/>
  <c r="AJ37" i="4"/>
  <c r="AK37" i="4"/>
  <c r="AJ38" i="4"/>
  <c r="AK38" i="4"/>
  <c r="AJ39" i="4"/>
  <c r="AK39" i="4"/>
  <c r="AJ40" i="4"/>
  <c r="AK40" i="4"/>
  <c r="AJ41" i="4"/>
  <c r="AK41" i="4"/>
  <c r="AJ42" i="4"/>
  <c r="AK42" i="4"/>
  <c r="AJ43" i="4"/>
  <c r="AK43" i="4"/>
  <c r="AJ44" i="4"/>
  <c r="AK44" i="4"/>
  <c r="AJ45" i="4"/>
  <c r="AK45" i="4"/>
  <c r="AJ46" i="4"/>
  <c r="AK46" i="4"/>
  <c r="AJ47" i="4"/>
  <c r="AK47" i="4"/>
  <c r="AJ48" i="4"/>
  <c r="AK48" i="4"/>
  <c r="AJ49" i="4"/>
  <c r="AK49" i="4"/>
  <c r="AJ50" i="4"/>
  <c r="AK50" i="4"/>
  <c r="AJ51" i="4"/>
  <c r="AK51" i="4"/>
  <c r="AJ52" i="4"/>
  <c r="AK52" i="4"/>
  <c r="AJ53" i="4"/>
  <c r="AK53" i="4"/>
  <c r="AJ54" i="4"/>
  <c r="AK54" i="4"/>
  <c r="AJ55" i="4"/>
  <c r="AK55" i="4"/>
  <c r="AJ56" i="4"/>
  <c r="AK56" i="4"/>
  <c r="AJ57" i="4"/>
  <c r="AK57" i="4"/>
  <c r="AJ58" i="4"/>
  <c r="AK58" i="4"/>
  <c r="AJ59" i="4"/>
  <c r="AK59" i="4"/>
  <c r="AJ60" i="4"/>
  <c r="AK60" i="4"/>
  <c r="AJ61" i="4"/>
  <c r="AK61" i="4"/>
  <c r="AJ62" i="4"/>
  <c r="AK62" i="4"/>
  <c r="AJ63" i="4"/>
  <c r="AK63" i="4"/>
  <c r="AJ64" i="4"/>
  <c r="AK64" i="4"/>
  <c r="AJ65" i="4"/>
  <c r="AK65" i="4"/>
  <c r="AJ66" i="4"/>
  <c r="AK66" i="4"/>
  <c r="AJ67" i="4"/>
  <c r="AK67" i="4"/>
  <c r="AJ68" i="4"/>
  <c r="AK68" i="4"/>
  <c r="AJ69" i="4"/>
  <c r="AK69" i="4"/>
  <c r="AJ70" i="4"/>
  <c r="AK70" i="4"/>
  <c r="AJ71" i="4"/>
  <c r="AK71" i="4"/>
  <c r="AJ72" i="4"/>
  <c r="AK72" i="4"/>
  <c r="AJ73" i="4"/>
  <c r="AK73" i="4"/>
  <c r="AJ74" i="4"/>
  <c r="AK74" i="4"/>
  <c r="AJ75" i="4"/>
  <c r="AK75" i="4"/>
  <c r="AJ76" i="4"/>
  <c r="AK76" i="4"/>
  <c r="AJ77" i="4"/>
  <c r="AK77" i="4"/>
  <c r="AJ78" i="4"/>
  <c r="AK78" i="4"/>
  <c r="AJ79" i="4"/>
  <c r="AK79" i="4"/>
  <c r="AJ80" i="4"/>
  <c r="AK80" i="4"/>
  <c r="AJ81" i="4"/>
  <c r="AK81" i="4"/>
  <c r="AJ82" i="4"/>
  <c r="AK82" i="4"/>
  <c r="AJ83" i="4"/>
  <c r="AK83" i="4"/>
  <c r="AJ84" i="4"/>
  <c r="AK84" i="4"/>
  <c r="AJ85" i="4"/>
  <c r="AK85" i="4"/>
  <c r="AJ86" i="4"/>
  <c r="AK86" i="4"/>
  <c r="AJ87" i="4"/>
  <c r="AK87" i="4"/>
  <c r="AJ88" i="4"/>
  <c r="AK88" i="4"/>
  <c r="AJ89" i="4"/>
  <c r="AK89" i="4"/>
  <c r="AJ90" i="4"/>
  <c r="AK90" i="4"/>
  <c r="AJ91" i="4"/>
  <c r="AK91" i="4"/>
  <c r="AJ92" i="4"/>
  <c r="AK92" i="4"/>
  <c r="AJ93" i="4"/>
  <c r="AK93" i="4"/>
  <c r="AJ94" i="4"/>
  <c r="AK94" i="4"/>
  <c r="AJ95" i="4"/>
  <c r="AK95" i="4"/>
  <c r="AJ96" i="4"/>
  <c r="AK96" i="4"/>
  <c r="AJ97" i="4"/>
  <c r="AK97" i="4"/>
  <c r="AJ98" i="4"/>
  <c r="AK98" i="4"/>
  <c r="AJ99" i="4"/>
  <c r="AK99" i="4"/>
  <c r="AJ100" i="4"/>
  <c r="AK100" i="4"/>
  <c r="AJ101" i="4"/>
  <c r="AK101" i="4"/>
  <c r="AJ102" i="4"/>
  <c r="AK102" i="4"/>
  <c r="AJ103" i="4"/>
  <c r="AK103" i="4"/>
  <c r="AJ104" i="4"/>
  <c r="AK104" i="4"/>
  <c r="AJ105" i="4"/>
  <c r="AK105" i="4"/>
  <c r="AJ106" i="4"/>
  <c r="AK106" i="4"/>
  <c r="AJ107" i="4"/>
  <c r="AK107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J108" i="4"/>
  <c r="AK108" i="4"/>
  <c r="AL108" i="4"/>
  <c r="AK109" i="4"/>
  <c r="AK110" i="4"/>
  <c r="AL110" i="4"/>
  <c r="G104" i="6"/>
  <c r="G105" i="6"/>
  <c r="G106" i="6"/>
  <c r="G107" i="6"/>
  <c r="M29" i="6"/>
  <c r="G100" i="6"/>
  <c r="G101" i="6"/>
  <c r="G102" i="6"/>
  <c r="G103" i="6"/>
  <c r="M28" i="6"/>
  <c r="G96" i="6"/>
  <c r="G97" i="6"/>
  <c r="G98" i="6"/>
  <c r="G99" i="6"/>
  <c r="M27" i="6"/>
  <c r="G92" i="6"/>
  <c r="G93" i="6"/>
  <c r="G94" i="6"/>
  <c r="G95" i="6"/>
  <c r="M26" i="6"/>
  <c r="G88" i="6"/>
  <c r="G89" i="6"/>
  <c r="G90" i="6"/>
  <c r="G91" i="6"/>
  <c r="M25" i="6"/>
  <c r="G84" i="6"/>
  <c r="G85" i="6"/>
  <c r="G86" i="6"/>
  <c r="G87" i="6"/>
  <c r="M24" i="6"/>
  <c r="G80" i="6"/>
  <c r="G81" i="6"/>
  <c r="G82" i="6"/>
  <c r="G83" i="6"/>
  <c r="M23" i="6"/>
  <c r="G76" i="6"/>
  <c r="G77" i="6"/>
  <c r="G78" i="6"/>
  <c r="G79" i="6"/>
  <c r="M22" i="6"/>
  <c r="G72" i="6"/>
  <c r="G73" i="6"/>
  <c r="G74" i="6"/>
  <c r="G75" i="6"/>
  <c r="M21" i="6"/>
  <c r="G68" i="6"/>
  <c r="G69" i="6"/>
  <c r="G70" i="6"/>
  <c r="G71" i="6"/>
  <c r="M20" i="6"/>
  <c r="G64" i="6"/>
  <c r="G65" i="6"/>
  <c r="G66" i="6"/>
  <c r="G67" i="6"/>
  <c r="M19" i="6"/>
  <c r="G60" i="6"/>
  <c r="G61" i="6"/>
  <c r="G62" i="6"/>
  <c r="G63" i="6"/>
  <c r="M18" i="6"/>
  <c r="G56" i="6"/>
  <c r="G57" i="6"/>
  <c r="G58" i="6"/>
  <c r="G59" i="6"/>
  <c r="M17" i="6"/>
  <c r="G52" i="6"/>
  <c r="G53" i="6"/>
  <c r="G54" i="6"/>
  <c r="G55" i="6"/>
  <c r="M16" i="6"/>
  <c r="G48" i="6"/>
  <c r="G49" i="6"/>
  <c r="G50" i="6"/>
  <c r="G51" i="6"/>
  <c r="M15" i="6"/>
  <c r="G44" i="6"/>
  <c r="G45" i="6"/>
  <c r="G46" i="6"/>
  <c r="G47" i="6"/>
  <c r="M14" i="6"/>
  <c r="G40" i="6"/>
  <c r="G41" i="6"/>
  <c r="G42" i="6"/>
  <c r="G43" i="6"/>
  <c r="M13" i="6"/>
  <c r="G36" i="6"/>
  <c r="G37" i="6"/>
  <c r="G38" i="6"/>
  <c r="G39" i="6"/>
  <c r="M12" i="6"/>
  <c r="G32" i="6"/>
  <c r="G33" i="6"/>
  <c r="G34" i="6"/>
  <c r="G35" i="6"/>
  <c r="M11" i="6"/>
  <c r="G28" i="6"/>
  <c r="G29" i="6"/>
  <c r="G30" i="6"/>
  <c r="G31" i="6"/>
  <c r="M10" i="6"/>
  <c r="G24" i="6"/>
  <c r="G25" i="6"/>
  <c r="G26" i="6"/>
  <c r="G27" i="6"/>
  <c r="M9" i="6"/>
  <c r="G20" i="6"/>
  <c r="G21" i="6"/>
  <c r="G22" i="6"/>
  <c r="G23" i="6"/>
  <c r="M8" i="6"/>
  <c r="G16" i="6"/>
  <c r="G17" i="6"/>
  <c r="G18" i="6"/>
  <c r="G19" i="6"/>
  <c r="M7" i="6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A17" i="4"/>
  <c r="BB17" i="4"/>
  <c r="BC17" i="4"/>
  <c r="BA18" i="4"/>
  <c r="BB18" i="4"/>
  <c r="BC18" i="4"/>
  <c r="BA19" i="4"/>
  <c r="BB19" i="4"/>
  <c r="BC19" i="4"/>
  <c r="BA20" i="4"/>
  <c r="BB20" i="4"/>
  <c r="BC20" i="4"/>
  <c r="BA21" i="4"/>
  <c r="BB21" i="4"/>
  <c r="BC21" i="4"/>
  <c r="BA22" i="4"/>
  <c r="BB22" i="4"/>
  <c r="BC22" i="4"/>
  <c r="BA23" i="4"/>
  <c r="BB23" i="4"/>
  <c r="BC23" i="4"/>
  <c r="BA24" i="4"/>
  <c r="BB24" i="4"/>
  <c r="BC24" i="4"/>
  <c r="BA25" i="4"/>
  <c r="BB25" i="4"/>
  <c r="BC25" i="4"/>
  <c r="BA26" i="4"/>
  <c r="BB26" i="4"/>
  <c r="BC26" i="4"/>
  <c r="BA27" i="4"/>
  <c r="BB27" i="4"/>
  <c r="BC27" i="4"/>
  <c r="BA28" i="4"/>
  <c r="BB28" i="4"/>
  <c r="BC28" i="4"/>
  <c r="BA29" i="4"/>
  <c r="BB29" i="4"/>
  <c r="BC29" i="4"/>
  <c r="BA30" i="4"/>
  <c r="BB30" i="4"/>
  <c r="BC30" i="4"/>
  <c r="BA31" i="4"/>
  <c r="BB31" i="4"/>
  <c r="BC31" i="4"/>
  <c r="BA32" i="4"/>
  <c r="BB32" i="4"/>
  <c r="BC32" i="4"/>
  <c r="BA33" i="4"/>
  <c r="BB33" i="4"/>
  <c r="BC33" i="4"/>
  <c r="BA34" i="4"/>
  <c r="BB34" i="4"/>
  <c r="BC34" i="4"/>
  <c r="BA35" i="4"/>
  <c r="BB35" i="4"/>
  <c r="BC35" i="4"/>
  <c r="BA36" i="4"/>
  <c r="BB36" i="4"/>
  <c r="BC36" i="4"/>
  <c r="BA37" i="4"/>
  <c r="BB37" i="4"/>
  <c r="BC37" i="4"/>
  <c r="BA38" i="4"/>
  <c r="BB38" i="4"/>
  <c r="BC38" i="4"/>
  <c r="BA39" i="4"/>
  <c r="BB39" i="4"/>
  <c r="BC39" i="4"/>
  <c r="BA40" i="4"/>
  <c r="BB40" i="4"/>
  <c r="BC40" i="4"/>
  <c r="BA41" i="4"/>
  <c r="BB41" i="4"/>
  <c r="BC41" i="4"/>
  <c r="BA42" i="4"/>
  <c r="BB42" i="4"/>
  <c r="BC42" i="4"/>
  <c r="BA43" i="4"/>
  <c r="BB43" i="4"/>
  <c r="BC43" i="4"/>
  <c r="BA44" i="4"/>
  <c r="BB44" i="4"/>
  <c r="BC44" i="4"/>
  <c r="BA45" i="4"/>
  <c r="BB45" i="4"/>
  <c r="BC45" i="4"/>
  <c r="BA46" i="4"/>
  <c r="BB46" i="4"/>
  <c r="BC46" i="4"/>
  <c r="BA47" i="4"/>
  <c r="BB47" i="4"/>
  <c r="BC47" i="4"/>
  <c r="BA48" i="4"/>
  <c r="BB48" i="4"/>
  <c r="BC48" i="4"/>
  <c r="BA49" i="4"/>
  <c r="BB49" i="4"/>
  <c r="BC49" i="4"/>
  <c r="BA50" i="4"/>
  <c r="BB50" i="4"/>
  <c r="BC50" i="4"/>
  <c r="BA51" i="4"/>
  <c r="BB51" i="4"/>
  <c r="BC51" i="4"/>
  <c r="BA52" i="4"/>
  <c r="BB52" i="4"/>
  <c r="BC52" i="4"/>
  <c r="BA53" i="4"/>
  <c r="BB53" i="4"/>
  <c r="BC53" i="4"/>
  <c r="BA54" i="4"/>
  <c r="BB54" i="4"/>
  <c r="BC54" i="4"/>
  <c r="BA55" i="4"/>
  <c r="BB55" i="4"/>
  <c r="BC55" i="4"/>
  <c r="BA56" i="4"/>
  <c r="BB56" i="4"/>
  <c r="BC56" i="4"/>
  <c r="BA57" i="4"/>
  <c r="BB57" i="4"/>
  <c r="BC57" i="4"/>
  <c r="BA58" i="4"/>
  <c r="BB58" i="4"/>
  <c r="BC58" i="4"/>
  <c r="BA59" i="4"/>
  <c r="BB59" i="4"/>
  <c r="BC59" i="4"/>
  <c r="BA60" i="4"/>
  <c r="BB60" i="4"/>
  <c r="BC60" i="4"/>
  <c r="BA61" i="4"/>
  <c r="BB61" i="4"/>
  <c r="BC61" i="4"/>
  <c r="BA62" i="4"/>
  <c r="BB62" i="4"/>
  <c r="BC62" i="4"/>
  <c r="BA63" i="4"/>
  <c r="BB63" i="4"/>
  <c r="BC63" i="4"/>
  <c r="BA64" i="4"/>
  <c r="BB64" i="4"/>
  <c r="BC64" i="4"/>
  <c r="BA65" i="4"/>
  <c r="BB65" i="4"/>
  <c r="BC65" i="4"/>
  <c r="BA66" i="4"/>
  <c r="BB66" i="4"/>
  <c r="BC66" i="4"/>
  <c r="BA67" i="4"/>
  <c r="BB67" i="4"/>
  <c r="BC67" i="4"/>
  <c r="BA68" i="4"/>
  <c r="BB68" i="4"/>
  <c r="BC68" i="4"/>
  <c r="BA69" i="4"/>
  <c r="BB69" i="4"/>
  <c r="BC69" i="4"/>
  <c r="BA70" i="4"/>
  <c r="BB70" i="4"/>
  <c r="BC70" i="4"/>
  <c r="BA71" i="4"/>
  <c r="BB71" i="4"/>
  <c r="BC71" i="4"/>
  <c r="BA72" i="4"/>
  <c r="BB72" i="4"/>
  <c r="BC72" i="4"/>
  <c r="BA73" i="4"/>
  <c r="BB73" i="4"/>
  <c r="BC73" i="4"/>
  <c r="BA74" i="4"/>
  <c r="BB74" i="4"/>
  <c r="BC74" i="4"/>
  <c r="BA75" i="4"/>
  <c r="BB75" i="4"/>
  <c r="BC75" i="4"/>
  <c r="BA76" i="4"/>
  <c r="BB76" i="4"/>
  <c r="BC76" i="4"/>
  <c r="BA77" i="4"/>
  <c r="BB77" i="4"/>
  <c r="BC77" i="4"/>
  <c r="BA78" i="4"/>
  <c r="BB78" i="4"/>
  <c r="BC78" i="4"/>
  <c r="BA79" i="4"/>
  <c r="BB79" i="4"/>
  <c r="BC79" i="4"/>
  <c r="BA80" i="4"/>
  <c r="BB80" i="4"/>
  <c r="BC80" i="4"/>
  <c r="BA81" i="4"/>
  <c r="BB81" i="4"/>
  <c r="BC81" i="4"/>
  <c r="BA82" i="4"/>
  <c r="BB82" i="4"/>
  <c r="BC82" i="4"/>
  <c r="BA83" i="4"/>
  <c r="BB83" i="4"/>
  <c r="BC83" i="4"/>
  <c r="BA84" i="4"/>
  <c r="BB84" i="4"/>
  <c r="BC84" i="4"/>
  <c r="BA85" i="4"/>
  <c r="BB85" i="4"/>
  <c r="BC85" i="4"/>
  <c r="BA86" i="4"/>
  <c r="BB86" i="4"/>
  <c r="BC86" i="4"/>
  <c r="BA87" i="4"/>
  <c r="BB87" i="4"/>
  <c r="BC87" i="4"/>
  <c r="BA88" i="4"/>
  <c r="BB88" i="4"/>
  <c r="BC88" i="4"/>
  <c r="BA89" i="4"/>
  <c r="BB89" i="4"/>
  <c r="BC89" i="4"/>
  <c r="BA90" i="4"/>
  <c r="BB90" i="4"/>
  <c r="BC90" i="4"/>
  <c r="BA91" i="4"/>
  <c r="BB91" i="4"/>
  <c r="BC91" i="4"/>
  <c r="BA92" i="4"/>
  <c r="BB92" i="4"/>
  <c r="BC92" i="4"/>
  <c r="BA93" i="4"/>
  <c r="BB93" i="4"/>
  <c r="BC93" i="4"/>
  <c r="BA94" i="4"/>
  <c r="BB94" i="4"/>
  <c r="BC94" i="4"/>
  <c r="BA95" i="4"/>
  <c r="BB95" i="4"/>
  <c r="BC95" i="4"/>
  <c r="BA96" i="4"/>
  <c r="BB96" i="4"/>
  <c r="BC96" i="4"/>
  <c r="BA97" i="4"/>
  <c r="BB97" i="4"/>
  <c r="BC97" i="4"/>
  <c r="BA98" i="4"/>
  <c r="BB98" i="4"/>
  <c r="BC98" i="4"/>
  <c r="BA99" i="4"/>
  <c r="BB99" i="4"/>
  <c r="BC99" i="4"/>
  <c r="BA100" i="4"/>
  <c r="BB100" i="4"/>
  <c r="BC100" i="4"/>
  <c r="BA101" i="4"/>
  <c r="BB101" i="4"/>
  <c r="BC101" i="4"/>
  <c r="BA102" i="4"/>
  <c r="BB102" i="4"/>
  <c r="BC102" i="4"/>
  <c r="BA103" i="4"/>
  <c r="BB103" i="4"/>
  <c r="BC103" i="4"/>
  <c r="BA104" i="4"/>
  <c r="BB104" i="4"/>
  <c r="BC104" i="4"/>
  <c r="BA105" i="4"/>
  <c r="BB105" i="4"/>
  <c r="BC105" i="4"/>
  <c r="BA106" i="4"/>
  <c r="BB106" i="4"/>
  <c r="BC106" i="4"/>
  <c r="BA107" i="4"/>
  <c r="BB107" i="4"/>
  <c r="BC107" i="4"/>
  <c r="BA108" i="4"/>
  <c r="BB108" i="4"/>
  <c r="BC108" i="4"/>
  <c r="AY17" i="4"/>
  <c r="AZ17" i="4"/>
  <c r="AY18" i="4"/>
  <c r="AZ18" i="4"/>
  <c r="AY19" i="4"/>
  <c r="AZ19" i="4"/>
  <c r="AY20" i="4"/>
  <c r="AZ20" i="4"/>
  <c r="AY21" i="4"/>
  <c r="AZ21" i="4"/>
  <c r="AY22" i="4"/>
  <c r="AZ22" i="4"/>
  <c r="AY23" i="4"/>
  <c r="AZ23" i="4"/>
  <c r="AY24" i="4"/>
  <c r="AZ24" i="4"/>
  <c r="AY25" i="4"/>
  <c r="AZ25" i="4"/>
  <c r="AY26" i="4"/>
  <c r="AZ26" i="4"/>
  <c r="AY27" i="4"/>
  <c r="AZ27" i="4"/>
  <c r="AY28" i="4"/>
  <c r="AZ28" i="4"/>
  <c r="AY29" i="4"/>
  <c r="AZ29" i="4"/>
  <c r="AY30" i="4"/>
  <c r="AZ30" i="4"/>
  <c r="AY31" i="4"/>
  <c r="AZ31" i="4"/>
  <c r="AY32" i="4"/>
  <c r="AZ32" i="4"/>
  <c r="AY33" i="4"/>
  <c r="AZ33" i="4"/>
  <c r="AY34" i="4"/>
  <c r="AZ34" i="4"/>
  <c r="AY35" i="4"/>
  <c r="AZ35" i="4"/>
  <c r="AY36" i="4"/>
  <c r="AZ36" i="4"/>
  <c r="AY37" i="4"/>
  <c r="AZ37" i="4"/>
  <c r="AY38" i="4"/>
  <c r="AZ38" i="4"/>
  <c r="AY39" i="4"/>
  <c r="AZ39" i="4"/>
  <c r="AY40" i="4"/>
  <c r="AZ40" i="4"/>
  <c r="AY41" i="4"/>
  <c r="AZ41" i="4"/>
  <c r="AY42" i="4"/>
  <c r="AZ42" i="4"/>
  <c r="AY43" i="4"/>
  <c r="AZ43" i="4"/>
  <c r="AY44" i="4"/>
  <c r="AZ44" i="4"/>
  <c r="AY45" i="4"/>
  <c r="AZ45" i="4"/>
  <c r="AY46" i="4"/>
  <c r="AZ46" i="4"/>
  <c r="AY47" i="4"/>
  <c r="AZ47" i="4"/>
  <c r="AY48" i="4"/>
  <c r="AZ48" i="4"/>
  <c r="AY49" i="4"/>
  <c r="AZ49" i="4"/>
  <c r="AY50" i="4"/>
  <c r="AZ50" i="4"/>
  <c r="AY51" i="4"/>
  <c r="AZ51" i="4"/>
  <c r="AY52" i="4"/>
  <c r="AZ52" i="4"/>
  <c r="AY53" i="4"/>
  <c r="AZ53" i="4"/>
  <c r="AY54" i="4"/>
  <c r="AZ54" i="4"/>
  <c r="AY55" i="4"/>
  <c r="AZ55" i="4"/>
  <c r="AY56" i="4"/>
  <c r="AZ56" i="4"/>
  <c r="AY57" i="4"/>
  <c r="AZ57" i="4"/>
  <c r="AY58" i="4"/>
  <c r="AZ58" i="4"/>
  <c r="AY59" i="4"/>
  <c r="AZ59" i="4"/>
  <c r="AY60" i="4"/>
  <c r="AZ60" i="4"/>
  <c r="AY61" i="4"/>
  <c r="AZ61" i="4"/>
  <c r="AY62" i="4"/>
  <c r="AZ62" i="4"/>
  <c r="AY63" i="4"/>
  <c r="AZ63" i="4"/>
  <c r="AY64" i="4"/>
  <c r="AZ64" i="4"/>
  <c r="AY65" i="4"/>
  <c r="AZ65" i="4"/>
  <c r="AY66" i="4"/>
  <c r="AZ66" i="4"/>
  <c r="AY67" i="4"/>
  <c r="AZ67" i="4"/>
  <c r="AY68" i="4"/>
  <c r="AZ68" i="4"/>
  <c r="AY69" i="4"/>
  <c r="AZ69" i="4"/>
  <c r="AY70" i="4"/>
  <c r="AZ70" i="4"/>
  <c r="AY71" i="4"/>
  <c r="AZ71" i="4"/>
  <c r="AY72" i="4"/>
  <c r="AZ72" i="4"/>
  <c r="AY73" i="4"/>
  <c r="AZ73" i="4"/>
  <c r="AY74" i="4"/>
  <c r="AZ74" i="4"/>
  <c r="AY75" i="4"/>
  <c r="AZ75" i="4"/>
  <c r="AY76" i="4"/>
  <c r="AZ76" i="4"/>
  <c r="AY77" i="4"/>
  <c r="AZ77" i="4"/>
  <c r="AY78" i="4"/>
  <c r="AZ78" i="4"/>
  <c r="AY79" i="4"/>
  <c r="AZ79" i="4"/>
  <c r="AY80" i="4"/>
  <c r="AZ80" i="4"/>
  <c r="AY81" i="4"/>
  <c r="AZ81" i="4"/>
  <c r="AY82" i="4"/>
  <c r="AZ82" i="4"/>
  <c r="AY83" i="4"/>
  <c r="AZ83" i="4"/>
  <c r="AY84" i="4"/>
  <c r="AZ84" i="4"/>
  <c r="AY85" i="4"/>
  <c r="AZ85" i="4"/>
  <c r="AY86" i="4"/>
  <c r="AZ86" i="4"/>
  <c r="AY87" i="4"/>
  <c r="AZ87" i="4"/>
  <c r="AY88" i="4"/>
  <c r="AZ88" i="4"/>
  <c r="AY89" i="4"/>
  <c r="AZ89" i="4"/>
  <c r="AY90" i="4"/>
  <c r="AZ90" i="4"/>
  <c r="AY91" i="4"/>
  <c r="AZ91" i="4"/>
  <c r="AY92" i="4"/>
  <c r="AZ92" i="4"/>
  <c r="AY93" i="4"/>
  <c r="AZ93" i="4"/>
  <c r="AY94" i="4"/>
  <c r="AZ94" i="4"/>
  <c r="AY95" i="4"/>
  <c r="AZ95" i="4"/>
  <c r="AY96" i="4"/>
  <c r="AZ96" i="4"/>
  <c r="AY97" i="4"/>
  <c r="AZ97" i="4"/>
  <c r="AY98" i="4"/>
  <c r="AZ98" i="4"/>
  <c r="AY99" i="4"/>
  <c r="AZ99" i="4"/>
  <c r="AY100" i="4"/>
  <c r="AZ100" i="4"/>
  <c r="AY101" i="4"/>
  <c r="AZ101" i="4"/>
  <c r="AY102" i="4"/>
  <c r="AZ102" i="4"/>
  <c r="AY103" i="4"/>
  <c r="AZ103" i="4"/>
  <c r="AY104" i="4"/>
  <c r="AZ104" i="4"/>
  <c r="AY105" i="4"/>
  <c r="AZ105" i="4"/>
  <c r="AY106" i="4"/>
  <c r="AZ106" i="4"/>
  <c r="AY107" i="4"/>
  <c r="AZ107" i="4"/>
  <c r="AY108" i="4"/>
  <c r="AZ108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AH108" i="4"/>
  <c r="AE108" i="4"/>
  <c r="AE111" i="4"/>
  <c r="B135" i="5"/>
</calcChain>
</file>

<file path=xl/sharedStrings.xml><?xml version="1.0" encoding="utf-8"?>
<sst xmlns="http://schemas.openxmlformats.org/spreadsheetml/2006/main" count="259" uniqueCount="75">
  <si>
    <t>LOW</t>
  </si>
  <si>
    <t>CENTRAL</t>
  </si>
  <si>
    <t>HIGH</t>
  </si>
  <si>
    <t>period</t>
  </si>
  <si>
    <t>Contributory pensioners share</t>
  </si>
  <si>
    <t>Moratorium pensioners share</t>
  </si>
  <si>
    <t>Universal pensioners share</t>
  </si>
  <si>
    <t>Retirement coverage for legal age</t>
  </si>
  <si>
    <t>Retirement coverage 65+</t>
  </si>
  <si>
    <t>All coverage legal age</t>
  </si>
  <si>
    <t>All coverage 65+</t>
  </si>
  <si>
    <t>Contributory retirement coverage legal age</t>
  </si>
  <si>
    <t>Contributory retirement coverage 65+</t>
  </si>
  <si>
    <t>Survivors benefit coverage legal age</t>
  </si>
  <si>
    <t>Survivors benefit coverage 65+</t>
  </si>
  <si>
    <t>Moratorium benefit coverage legal age</t>
  </si>
  <si>
    <t>Moratorium benefit coverage 65+</t>
  </si>
  <si>
    <t>PUAM coverage legal age</t>
  </si>
  <si>
    <t>PUAM coverage 65+</t>
  </si>
  <si>
    <t>Contributory child benefit coverage</t>
  </si>
  <si>
    <t>AUH coverage</t>
  </si>
  <si>
    <t>Child benefit coverage</t>
  </si>
  <si>
    <t>Official indexes</t>
  </si>
  <si>
    <t>"True" indexes</t>
  </si>
  <si>
    <t>Real wages</t>
  </si>
  <si>
    <t>Mean contributory retirement pension</t>
  </si>
  <si>
    <t>Mean survivors benefit</t>
  </si>
  <si>
    <t>Mean moratorium pension</t>
  </si>
  <si>
    <t>Mean universal pension</t>
  </si>
  <si>
    <t>Mean retirement pension</t>
  </si>
  <si>
    <t>Mean pension benefit</t>
  </si>
  <si>
    <t>Inflation, base november 2014=100</t>
  </si>
  <si>
    <t>Inflación San Luis / CABA, luego nuevo iNDEC</t>
  </si>
  <si>
    <t>Conversion infla oficial / infla san luis -CABA-Todesca</t>
  </si>
  <si>
    <t>Survivors benefits only, legal age</t>
  </si>
  <si>
    <t>Only survivors benefit</t>
  </si>
  <si>
    <t>2014 moratorium pension</t>
  </si>
  <si>
    <t>PUAM</t>
  </si>
  <si>
    <t>Contributory or 2006 moratorium pension</t>
  </si>
  <si>
    <t>65+</t>
  </si>
  <si>
    <t>legal age</t>
  </si>
  <si>
    <t>Mean family benefit</t>
  </si>
  <si>
    <t>Mean child benefits</t>
  </si>
  <si>
    <t>Mean contributory child benefits</t>
  </si>
  <si>
    <t>Mean AUH benefits</t>
  </si>
  <si>
    <t>Official values</t>
  </si>
  <si>
    <t>"True" values</t>
  </si>
  <si>
    <t>Period</t>
  </si>
  <si>
    <t>=</t>
  </si>
  <si>
    <t>Pension benefit</t>
  </si>
  <si>
    <t>Contributory retirement pension</t>
  </si>
  <si>
    <t>Survivors benefit</t>
  </si>
  <si>
    <t>Moratorium pension</t>
  </si>
  <si>
    <t>Universal pension</t>
  </si>
  <si>
    <t>Retirement pension</t>
  </si>
  <si>
    <t>Family benefits</t>
  </si>
  <si>
    <t>Contributory child benefits</t>
  </si>
  <si>
    <t>AUH benefits</t>
  </si>
  <si>
    <t>Child benefits</t>
  </si>
  <si>
    <t>Labour income</t>
  </si>
  <si>
    <t>Minimum wage</t>
  </si>
  <si>
    <t>Guaranteed minimum contributory benefit</t>
  </si>
  <si>
    <t>Minimum retirement pension</t>
  </si>
  <si>
    <t>PERIOD</t>
  </si>
  <si>
    <t>"Real" values</t>
  </si>
  <si>
    <t>Median pension to labour income ratio</t>
  </si>
  <si>
    <t>Gini, retirement age</t>
  </si>
  <si>
    <t>Gini, retirement age, non labour income</t>
  </si>
  <si>
    <t>Gini, 65+</t>
  </si>
  <si>
    <t>Gini, 65+, non labour income</t>
  </si>
  <si>
    <t>Gini, retirement age, has income</t>
  </si>
  <si>
    <t>Gini, retirement age, (has) non labour income</t>
  </si>
  <si>
    <t>Gini, 65+, has income</t>
  </si>
  <si>
    <t>Gini, 65+, (has) non labour income</t>
  </si>
  <si>
    <t>Median pension to labour income ratio (right 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</si>
</sst>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7E7E7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CFFCC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0" tint="-4.9989318521683403E-2"/>
        <bgColor rgb="FFE7E7E7"/>
      </patternFill>
    </fill>
    <fill>
      <patternFill patternType="solid">
        <fgColor theme="0"/>
        <bgColor rgb="FFE7E7E7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2" fontId="2" fillId="2" borderId="1" xfId="0" applyNumberFormat="1" applyFont="1" applyFill="1" applyBorder="1" applyAlignment="1">
      <alignment horizontal="right" wrapText="1"/>
    </xf>
    <xf numFmtId="2" fontId="2" fillId="4" borderId="2" xfId="0" applyNumberFormat="1" applyFont="1" applyFill="1" applyBorder="1" applyAlignment="1">
      <alignment horizontal="right" wrapText="1"/>
    </xf>
    <xf numFmtId="10" fontId="2" fillId="4" borderId="2" xfId="0" applyNumberFormat="1" applyFont="1" applyFill="1" applyBorder="1" applyAlignment="1">
      <alignment horizontal="right" wrapText="1"/>
    </xf>
    <xf numFmtId="10" fontId="2" fillId="4" borderId="0" xfId="0" applyNumberFormat="1" applyFont="1" applyFill="1" applyBorder="1" applyAlignment="1">
      <alignment horizontal="right" wrapText="1"/>
    </xf>
    <xf numFmtId="2" fontId="2" fillId="2" borderId="3" xfId="0" applyNumberFormat="1" applyFont="1" applyFill="1" applyBorder="1" applyAlignment="1">
      <alignment horizontal="right" wrapText="1"/>
    </xf>
    <xf numFmtId="10" fontId="2" fillId="2" borderId="3" xfId="0" applyNumberFormat="1" applyFont="1" applyFill="1" applyBorder="1" applyAlignment="1">
      <alignment horizontal="right" wrapText="1"/>
    </xf>
    <xf numFmtId="10" fontId="2" fillId="2" borderId="0" xfId="0" applyNumberFormat="1" applyFont="1" applyFill="1" applyBorder="1" applyAlignment="1">
      <alignment horizontal="right" wrapText="1"/>
    </xf>
    <xf numFmtId="10" fontId="2" fillId="2" borderId="1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left" wrapText="1"/>
    </xf>
    <xf numFmtId="0" fontId="1" fillId="0" borderId="0" xfId="0" applyFont="1" applyAlignment="1">
      <alignment horizontal="right" wrapText="1"/>
    </xf>
    <xf numFmtId="2" fontId="2" fillId="2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10" fontId="1" fillId="0" borderId="0" xfId="87" applyNumberFormat="1" applyFont="1" applyAlignment="1">
      <alignment horizontal="left" wrapText="1"/>
    </xf>
    <xf numFmtId="0" fontId="9" fillId="0" borderId="0" xfId="0" applyFont="1" applyAlignment="1">
      <alignment horizontal="right" wrapText="1"/>
    </xf>
    <xf numFmtId="9" fontId="1" fillId="0" borderId="0" xfId="87" applyFont="1" applyAlignment="1">
      <alignment horizontal="right" vertical="center" wrapText="1"/>
    </xf>
    <xf numFmtId="0" fontId="0" fillId="0" borderId="0" xfId="0" applyAlignment="1">
      <alignment horizontal="justify"/>
    </xf>
    <xf numFmtId="9" fontId="0" fillId="0" borderId="0" xfId="87" applyFont="1"/>
    <xf numFmtId="4" fontId="0" fillId="6" borderId="0" xfId="0" applyNumberFormat="1" applyFill="1"/>
    <xf numFmtId="4" fontId="0" fillId="7" borderId="0" xfId="0" applyNumberFormat="1" applyFill="1"/>
    <xf numFmtId="0" fontId="0" fillId="8" borderId="0" xfId="0" applyFill="1"/>
    <xf numFmtId="0" fontId="1" fillId="8" borderId="0" xfId="0" applyFont="1" applyFill="1" applyAlignment="1">
      <alignment horizontal="left" vertical="center" wrapText="1"/>
    </xf>
    <xf numFmtId="0" fontId="8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right" wrapText="1"/>
    </xf>
    <xf numFmtId="0" fontId="8" fillId="8" borderId="0" xfId="0" applyFont="1" applyFill="1" applyAlignment="1">
      <alignment horizontal="right" vertical="center" wrapText="1"/>
    </xf>
    <xf numFmtId="0" fontId="1" fillId="8" borderId="0" xfId="0" applyFont="1" applyFill="1" applyAlignment="1">
      <alignment horizontal="right" vertical="center" wrapText="1"/>
    </xf>
    <xf numFmtId="0" fontId="0" fillId="9" borderId="0" xfId="0" applyFill="1"/>
    <xf numFmtId="0" fontId="1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left" vertical="center" wrapText="1"/>
    </xf>
    <xf numFmtId="2" fontId="0" fillId="10" borderId="0" xfId="0" applyNumberFormat="1" applyFill="1"/>
    <xf numFmtId="0" fontId="8" fillId="9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horizontal="right" vertical="center" wrapText="1"/>
    </xf>
    <xf numFmtId="2" fontId="0" fillId="11" borderId="0" xfId="0" applyNumberFormat="1" applyFill="1"/>
    <xf numFmtId="2" fontId="0" fillId="12" borderId="0" xfId="0" applyNumberFormat="1" applyFill="1"/>
    <xf numFmtId="4" fontId="0" fillId="13" borderId="0" xfId="0" applyNumberFormat="1" applyFill="1"/>
    <xf numFmtId="0" fontId="0" fillId="0" borderId="0" xfId="0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ont="1" applyBorder="1" applyAlignment="1">
      <alignment horizontal="center"/>
    </xf>
  </cellXfs>
  <cellStyles count="3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Normal" xfId="0" builtinId="0"/>
    <cellStyle name="Percent" xfId="87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808080"/>
      <rgbColor rgb="FF9999FF"/>
      <rgbColor rgb="FFBE4B48"/>
      <rgbColor rgb="FFE7E7E7"/>
      <rgbColor rgb="FF99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99"/>
      <rgbColor rgb="FFCC99FF"/>
      <rgbColor rgb="FFFFCC99"/>
      <rgbColor rgb="FF3366FF"/>
      <rgbColor rgb="FF46AAC4"/>
      <rgbColor rgb="FF98B855"/>
      <rgbColor rgb="FFFFCC00"/>
      <rgbColor rgb="FFFF9900"/>
      <rgbColor rgb="FFFF6600"/>
      <rgbColor rgb="FF848484"/>
      <rgbColor rgb="FF878787"/>
      <rgbColor rgb="FF003366"/>
      <rgbColor rgb="FF339966"/>
      <rgbColor rgb="FF003300"/>
      <rgbColor rgb="FF333300"/>
      <rgbColor rgb="FF993300"/>
      <rgbColor rgb="FFC0504D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6543646972186"/>
          <c:y val="0.0309523809523809"/>
          <c:w val="0.871833965898148"/>
          <c:h val="0.72206355455568"/>
        </c:manualLayout>
      </c:layout>
      <c:areaChart>
        <c:grouping val="stacked"/>
        <c:varyColors val="0"/>
        <c:ser>
          <c:idx val="1"/>
          <c:order val="0"/>
          <c:tx>
            <c:strRef>
              <c:f>Pension_coverage_detailed!$AH$2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cat>
            <c:numRef>
              <c:f>Pension_coverage_detailed!$AG$3:$AG$106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Pension_coverage_detailed!$AH$3:$AH$106</c:f>
              <c:numCache>
                <c:formatCode>General</c:formatCode>
                <c:ptCount val="104"/>
                <c:pt idx="0">
                  <c:v>0.8070012781</c:v>
                </c:pt>
                <c:pt idx="1">
                  <c:v>0.7995458338</c:v>
                </c:pt>
                <c:pt idx="2">
                  <c:v>0.7935763426</c:v>
                </c:pt>
                <c:pt idx="3">
                  <c:v>0.7843775648</c:v>
                </c:pt>
                <c:pt idx="4">
                  <c:v>0.7750125619</c:v>
                </c:pt>
                <c:pt idx="5">
                  <c:v>0.7682920877</c:v>
                </c:pt>
                <c:pt idx="6">
                  <c:v>0.7608926939</c:v>
                </c:pt>
                <c:pt idx="7">
                  <c:v>0.7556814587</c:v>
                </c:pt>
                <c:pt idx="8">
                  <c:v>0.7464568297</c:v>
                </c:pt>
                <c:pt idx="9">
                  <c:v>0.7392396455</c:v>
                </c:pt>
                <c:pt idx="10">
                  <c:v>0.7324937699</c:v>
                </c:pt>
                <c:pt idx="11">
                  <c:v>0.7231430334</c:v>
                </c:pt>
                <c:pt idx="12">
                  <c:v>0.7182456594</c:v>
                </c:pt>
                <c:pt idx="13">
                  <c:v>0.7095141328</c:v>
                </c:pt>
                <c:pt idx="14">
                  <c:v>0.7037583455</c:v>
                </c:pt>
                <c:pt idx="15">
                  <c:v>0.6955466452</c:v>
                </c:pt>
                <c:pt idx="16">
                  <c:v>0.6878776877</c:v>
                </c:pt>
                <c:pt idx="17">
                  <c:v>0.6808340488</c:v>
                </c:pt>
                <c:pt idx="18">
                  <c:v>0.6745180652</c:v>
                </c:pt>
                <c:pt idx="19">
                  <c:v>0.6683501631</c:v>
                </c:pt>
                <c:pt idx="20">
                  <c:v>0.6607444485</c:v>
                </c:pt>
                <c:pt idx="21">
                  <c:v>0.6549826713</c:v>
                </c:pt>
                <c:pt idx="22">
                  <c:v>0.6485874178</c:v>
                </c:pt>
                <c:pt idx="23">
                  <c:v>0.6421173616</c:v>
                </c:pt>
                <c:pt idx="24">
                  <c:v>0.6347245409</c:v>
                </c:pt>
                <c:pt idx="25">
                  <c:v>0.6289087351</c:v>
                </c:pt>
                <c:pt idx="26">
                  <c:v>0.6200657575</c:v>
                </c:pt>
                <c:pt idx="27">
                  <c:v>0.6130136462</c:v>
                </c:pt>
                <c:pt idx="28">
                  <c:v>0.6064427582</c:v>
                </c:pt>
                <c:pt idx="29">
                  <c:v>0.6003241527</c:v>
                </c:pt>
                <c:pt idx="30">
                  <c:v>0.594322884</c:v>
                </c:pt>
                <c:pt idx="31">
                  <c:v>0.5868605885</c:v>
                </c:pt>
                <c:pt idx="32">
                  <c:v>0.5809237123</c:v>
                </c:pt>
                <c:pt idx="33">
                  <c:v>0.5743010235</c:v>
                </c:pt>
                <c:pt idx="34">
                  <c:v>0.569649765</c:v>
                </c:pt>
                <c:pt idx="35">
                  <c:v>0.5631859976</c:v>
                </c:pt>
                <c:pt idx="36">
                  <c:v>0.5575427473</c:v>
                </c:pt>
                <c:pt idx="37">
                  <c:v>0.5500764155</c:v>
                </c:pt>
                <c:pt idx="38">
                  <c:v>0.5458583294</c:v>
                </c:pt>
                <c:pt idx="39">
                  <c:v>0.5403838175</c:v>
                </c:pt>
                <c:pt idx="40">
                  <c:v>0.5346394423</c:v>
                </c:pt>
                <c:pt idx="41">
                  <c:v>0.5284331095</c:v>
                </c:pt>
                <c:pt idx="42">
                  <c:v>0.5235964842</c:v>
                </c:pt>
                <c:pt idx="43">
                  <c:v>0.5195702142</c:v>
                </c:pt>
                <c:pt idx="44">
                  <c:v>0.5147369203</c:v>
                </c:pt>
                <c:pt idx="45">
                  <c:v>0.5085837289</c:v>
                </c:pt>
                <c:pt idx="46">
                  <c:v>0.504317524</c:v>
                </c:pt>
                <c:pt idx="47">
                  <c:v>0.5006608115</c:v>
                </c:pt>
                <c:pt idx="48">
                  <c:v>0.4964776527</c:v>
                </c:pt>
                <c:pt idx="49">
                  <c:v>0.4904655908</c:v>
                </c:pt>
                <c:pt idx="50">
                  <c:v>0.4851337909</c:v>
                </c:pt>
                <c:pt idx="51">
                  <c:v>0.4794898188</c:v>
                </c:pt>
                <c:pt idx="52">
                  <c:v>0.4754372145</c:v>
                </c:pt>
                <c:pt idx="53">
                  <c:v>0.4702211814</c:v>
                </c:pt>
                <c:pt idx="54">
                  <c:v>0.4646819915</c:v>
                </c:pt>
                <c:pt idx="55">
                  <c:v>0.4600043159</c:v>
                </c:pt>
                <c:pt idx="56">
                  <c:v>0.4564791502</c:v>
                </c:pt>
                <c:pt idx="57">
                  <c:v>0.450450075</c:v>
                </c:pt>
                <c:pt idx="58">
                  <c:v>0.4474961244</c:v>
                </c:pt>
                <c:pt idx="59">
                  <c:v>0.443170429</c:v>
                </c:pt>
                <c:pt idx="60">
                  <c:v>0.440421975</c:v>
                </c:pt>
                <c:pt idx="61">
                  <c:v>0.4395271372</c:v>
                </c:pt>
                <c:pt idx="62">
                  <c:v>0.4350553675</c:v>
                </c:pt>
                <c:pt idx="63">
                  <c:v>0.4297594972</c:v>
                </c:pt>
                <c:pt idx="64">
                  <c:v>0.426098076</c:v>
                </c:pt>
                <c:pt idx="65">
                  <c:v>0.4228988333</c:v>
                </c:pt>
                <c:pt idx="66">
                  <c:v>0.4194245661</c:v>
                </c:pt>
                <c:pt idx="67">
                  <c:v>0.4157756827</c:v>
                </c:pt>
                <c:pt idx="68">
                  <c:v>0.4117241131</c:v>
                </c:pt>
                <c:pt idx="69">
                  <c:v>0.4095413329</c:v>
                </c:pt>
                <c:pt idx="70">
                  <c:v>0.4064852095</c:v>
                </c:pt>
                <c:pt idx="71">
                  <c:v>0.4035926321</c:v>
                </c:pt>
                <c:pt idx="72">
                  <c:v>0.3985699813</c:v>
                </c:pt>
                <c:pt idx="73">
                  <c:v>0.3971317541</c:v>
                </c:pt>
                <c:pt idx="74">
                  <c:v>0.392156917</c:v>
                </c:pt>
                <c:pt idx="75">
                  <c:v>0.3902577647</c:v>
                </c:pt>
                <c:pt idx="76">
                  <c:v>0.3860913197</c:v>
                </c:pt>
                <c:pt idx="77">
                  <c:v>0.3825460321</c:v>
                </c:pt>
                <c:pt idx="78">
                  <c:v>0.3799972775</c:v>
                </c:pt>
                <c:pt idx="79">
                  <c:v>0.3738791206</c:v>
                </c:pt>
                <c:pt idx="80">
                  <c:v>0.3701807299</c:v>
                </c:pt>
                <c:pt idx="81">
                  <c:v>0.3678638183</c:v>
                </c:pt>
                <c:pt idx="82">
                  <c:v>0.3667836657</c:v>
                </c:pt>
                <c:pt idx="83">
                  <c:v>0.3649026787</c:v>
                </c:pt>
                <c:pt idx="84">
                  <c:v>0.3627312288</c:v>
                </c:pt>
                <c:pt idx="85">
                  <c:v>0.3594811736</c:v>
                </c:pt>
                <c:pt idx="86">
                  <c:v>0.3564581675</c:v>
                </c:pt>
                <c:pt idx="87">
                  <c:v>0.3532733185</c:v>
                </c:pt>
                <c:pt idx="88">
                  <c:v>0.3492166774</c:v>
                </c:pt>
                <c:pt idx="89">
                  <c:v>0.346637377</c:v>
                </c:pt>
                <c:pt idx="90">
                  <c:v>0.3436750286</c:v>
                </c:pt>
                <c:pt idx="91">
                  <c:v>0.3401508501</c:v>
                </c:pt>
                <c:pt idx="92">
                  <c:v>0.3383696588</c:v>
                </c:pt>
                <c:pt idx="93">
                  <c:v>0.3351584592</c:v>
                </c:pt>
                <c:pt idx="94">
                  <c:v>0.3315045044</c:v>
                </c:pt>
                <c:pt idx="95">
                  <c:v>0.3289476125</c:v>
                </c:pt>
                <c:pt idx="96">
                  <c:v>0.3261189555</c:v>
                </c:pt>
                <c:pt idx="97">
                  <c:v>0.3233306961</c:v>
                </c:pt>
                <c:pt idx="98">
                  <c:v>0.3207559982</c:v>
                </c:pt>
                <c:pt idx="99">
                  <c:v>0.3191896231</c:v>
                </c:pt>
                <c:pt idx="100">
                  <c:v>0.3161818637</c:v>
                </c:pt>
                <c:pt idx="101">
                  <c:v>0.312957111</c:v>
                </c:pt>
                <c:pt idx="102">
                  <c:v>0.3113973147</c:v>
                </c:pt>
                <c:pt idx="103">
                  <c:v>0.3090295485</c:v>
                </c:pt>
              </c:numCache>
            </c:numRef>
          </c:val>
        </c:ser>
        <c:ser>
          <c:idx val="3"/>
          <c:order val="1"/>
          <c:tx>
            <c:strRef>
              <c:f>Pension_coverage_detailed!$AI$2</c:f>
              <c:strCache>
                <c:ptCount val="1"/>
                <c:pt idx="0">
                  <c:v>2014 moratorium pension</c:v>
                </c:pt>
              </c:strCache>
            </c:strRef>
          </c:tx>
          <c:cat>
            <c:numRef>
              <c:f>Pension_coverage_detailed!$AG$3:$AG$106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Pension_coverage_detailed!$AI$3:$AI$106</c:f>
              <c:numCache>
                <c:formatCode>General</c:formatCode>
                <c:ptCount val="104"/>
                <c:pt idx="0">
                  <c:v>0.1865033961</c:v>
                </c:pt>
                <c:pt idx="1">
                  <c:v>0.1937827407</c:v>
                </c:pt>
                <c:pt idx="2">
                  <c:v>0.2001046963</c:v>
                </c:pt>
                <c:pt idx="3">
                  <c:v>0.21026192</c:v>
                </c:pt>
                <c:pt idx="4">
                  <c:v>0.2199449221</c:v>
                </c:pt>
                <c:pt idx="5">
                  <c:v>0.2267995246</c:v>
                </c:pt>
                <c:pt idx="6">
                  <c:v>0.2335474486</c:v>
                </c:pt>
                <c:pt idx="7">
                  <c:v>0.2367847829</c:v>
                </c:pt>
                <c:pt idx="8">
                  <c:v>0.2409629503</c:v>
                </c:pt>
                <c:pt idx="9">
                  <c:v>0.2453481388</c:v>
                </c:pt>
                <c:pt idx="10">
                  <c:v>0.2494464075</c:v>
                </c:pt>
                <c:pt idx="11">
                  <c:v>0.255172818</c:v>
                </c:pt>
                <c:pt idx="12">
                  <c:v>0.258027406</c:v>
                </c:pt>
                <c:pt idx="13">
                  <c:v>0.2630860043</c:v>
                </c:pt>
                <c:pt idx="14">
                  <c:v>0.2660701297</c:v>
                </c:pt>
                <c:pt idx="15">
                  <c:v>0.2729439751</c:v>
                </c:pt>
                <c:pt idx="16">
                  <c:v>0.2776825902</c:v>
                </c:pt>
                <c:pt idx="17">
                  <c:v>0.2830696402</c:v>
                </c:pt>
                <c:pt idx="18">
                  <c:v>0.2865724712</c:v>
                </c:pt>
                <c:pt idx="19">
                  <c:v>0.282266411</c:v>
                </c:pt>
                <c:pt idx="20">
                  <c:v>0.2793961517</c:v>
                </c:pt>
                <c:pt idx="21">
                  <c:v>0.2782191514</c:v>
                </c:pt>
                <c:pt idx="22">
                  <c:v>0.2749463644</c:v>
                </c:pt>
                <c:pt idx="23">
                  <c:v>0.2727243445</c:v>
                </c:pt>
                <c:pt idx="24">
                  <c:v>0.2707448801</c:v>
                </c:pt>
                <c:pt idx="25">
                  <c:v>0.2686185378</c:v>
                </c:pt>
                <c:pt idx="26">
                  <c:v>0.2650881096</c:v>
                </c:pt>
                <c:pt idx="27">
                  <c:v>0.2623373834</c:v>
                </c:pt>
                <c:pt idx="28">
                  <c:v>0.2590381853</c:v>
                </c:pt>
                <c:pt idx="29">
                  <c:v>0.2568939053</c:v>
                </c:pt>
                <c:pt idx="30">
                  <c:v>0.2537902681</c:v>
                </c:pt>
                <c:pt idx="31">
                  <c:v>0.2515583966</c:v>
                </c:pt>
                <c:pt idx="32">
                  <c:v>0.2494593155</c:v>
                </c:pt>
                <c:pt idx="33">
                  <c:v>0.2472561295</c:v>
                </c:pt>
                <c:pt idx="34">
                  <c:v>0.2439874402</c:v>
                </c:pt>
                <c:pt idx="35">
                  <c:v>0.2411051901</c:v>
                </c:pt>
                <c:pt idx="36">
                  <c:v>0.2370068289</c:v>
                </c:pt>
                <c:pt idx="37">
                  <c:v>0.2357851996</c:v>
                </c:pt>
                <c:pt idx="38">
                  <c:v>0.2332390589</c:v>
                </c:pt>
                <c:pt idx="39">
                  <c:v>0.2311502753</c:v>
                </c:pt>
                <c:pt idx="40">
                  <c:v>0.2288202633</c:v>
                </c:pt>
                <c:pt idx="41">
                  <c:v>0.2263030694</c:v>
                </c:pt>
                <c:pt idx="42">
                  <c:v>0.2241580874</c:v>
                </c:pt>
                <c:pt idx="43">
                  <c:v>0.2229030209</c:v>
                </c:pt>
                <c:pt idx="44">
                  <c:v>0.2210030126</c:v>
                </c:pt>
                <c:pt idx="45">
                  <c:v>0.218066849</c:v>
                </c:pt>
                <c:pt idx="46">
                  <c:v>0.214149784</c:v>
                </c:pt>
                <c:pt idx="47">
                  <c:v>0.211343097</c:v>
                </c:pt>
                <c:pt idx="48">
                  <c:v>0.2079927114</c:v>
                </c:pt>
                <c:pt idx="49">
                  <c:v>0.2058006452</c:v>
                </c:pt>
                <c:pt idx="50">
                  <c:v>0.2036836597</c:v>
                </c:pt>
                <c:pt idx="51">
                  <c:v>0.2007830979</c:v>
                </c:pt>
                <c:pt idx="52">
                  <c:v>0.1985179761</c:v>
                </c:pt>
                <c:pt idx="53">
                  <c:v>0.1961805304</c:v>
                </c:pt>
                <c:pt idx="54">
                  <c:v>0.1937187057</c:v>
                </c:pt>
                <c:pt idx="55">
                  <c:v>0.1910678005</c:v>
                </c:pt>
                <c:pt idx="56">
                  <c:v>0.1889682286</c:v>
                </c:pt>
                <c:pt idx="57">
                  <c:v>0.1871262732</c:v>
                </c:pt>
                <c:pt idx="58">
                  <c:v>0.1847290714</c:v>
                </c:pt>
                <c:pt idx="59">
                  <c:v>0.183241666</c:v>
                </c:pt>
                <c:pt idx="60">
                  <c:v>0.1811850051</c:v>
                </c:pt>
                <c:pt idx="61">
                  <c:v>0.1784190697</c:v>
                </c:pt>
                <c:pt idx="62">
                  <c:v>0.1764364451</c:v>
                </c:pt>
                <c:pt idx="63">
                  <c:v>0.175393225</c:v>
                </c:pt>
                <c:pt idx="64">
                  <c:v>0.1726190377</c:v>
                </c:pt>
                <c:pt idx="65">
                  <c:v>0.1700356851</c:v>
                </c:pt>
                <c:pt idx="66">
                  <c:v>0.1675983954</c:v>
                </c:pt>
                <c:pt idx="67">
                  <c:v>0.1658461487</c:v>
                </c:pt>
                <c:pt idx="68">
                  <c:v>0.162584269</c:v>
                </c:pt>
                <c:pt idx="69">
                  <c:v>0.1596816204</c:v>
                </c:pt>
                <c:pt idx="70">
                  <c:v>0.1570693518</c:v>
                </c:pt>
                <c:pt idx="71">
                  <c:v>0.1543769232</c:v>
                </c:pt>
                <c:pt idx="72">
                  <c:v>0.1524475965</c:v>
                </c:pt>
                <c:pt idx="73">
                  <c:v>0.1502653007</c:v>
                </c:pt>
                <c:pt idx="74">
                  <c:v>0.1479299361</c:v>
                </c:pt>
                <c:pt idx="75">
                  <c:v>0.1456370344</c:v>
                </c:pt>
                <c:pt idx="76">
                  <c:v>0.1433917567</c:v>
                </c:pt>
                <c:pt idx="77">
                  <c:v>0.1403881127</c:v>
                </c:pt>
                <c:pt idx="78">
                  <c:v>0.1379807627</c:v>
                </c:pt>
                <c:pt idx="79">
                  <c:v>0.1356909846</c:v>
                </c:pt>
                <c:pt idx="80">
                  <c:v>0.1320272495</c:v>
                </c:pt>
                <c:pt idx="81">
                  <c:v>0.1298784981</c:v>
                </c:pt>
                <c:pt idx="82">
                  <c:v>0.1278307318</c:v>
                </c:pt>
                <c:pt idx="83">
                  <c:v>0.1252381306</c:v>
                </c:pt>
                <c:pt idx="84">
                  <c:v>0.1231592806</c:v>
                </c:pt>
                <c:pt idx="85">
                  <c:v>0.1218894501</c:v>
                </c:pt>
                <c:pt idx="86">
                  <c:v>0.1184639029</c:v>
                </c:pt>
                <c:pt idx="87">
                  <c:v>0.1159338574</c:v>
                </c:pt>
                <c:pt idx="88">
                  <c:v>0.113589541</c:v>
                </c:pt>
                <c:pt idx="89">
                  <c:v>0.1105951319</c:v>
                </c:pt>
                <c:pt idx="90">
                  <c:v>0.1084662982</c:v>
                </c:pt>
                <c:pt idx="91">
                  <c:v>0.1067170082</c:v>
                </c:pt>
                <c:pt idx="92">
                  <c:v>0.1037830711</c:v>
                </c:pt>
                <c:pt idx="93">
                  <c:v>0.1019040332</c:v>
                </c:pt>
                <c:pt idx="94">
                  <c:v>0.1000836329</c:v>
                </c:pt>
                <c:pt idx="95">
                  <c:v>0.0976890245</c:v>
                </c:pt>
                <c:pt idx="96">
                  <c:v>0.0952536906</c:v>
                </c:pt>
                <c:pt idx="97">
                  <c:v>0.0936908855</c:v>
                </c:pt>
                <c:pt idx="98">
                  <c:v>0.0919024372</c:v>
                </c:pt>
                <c:pt idx="99">
                  <c:v>0.0901533408</c:v>
                </c:pt>
                <c:pt idx="100">
                  <c:v>0.0885909408</c:v>
                </c:pt>
                <c:pt idx="101">
                  <c:v>0.086329692</c:v>
                </c:pt>
                <c:pt idx="102">
                  <c:v>0.0838355358</c:v>
                </c:pt>
                <c:pt idx="103">
                  <c:v>0.0819060215</c:v>
                </c:pt>
              </c:numCache>
            </c:numRef>
          </c:val>
        </c:ser>
        <c:ser>
          <c:idx val="4"/>
          <c:order val="2"/>
          <c:tx>
            <c:strRef>
              <c:f>Pension_coverage_detailed!$AJ$2</c:f>
              <c:strCache>
                <c:ptCount val="1"/>
                <c:pt idx="0">
                  <c:v>PUAM</c:v>
                </c:pt>
              </c:strCache>
            </c:strRef>
          </c:tx>
          <c:cat>
            <c:numRef>
              <c:f>Pension_coverage_detailed!$AG$3:$AG$106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Pension_coverage_detailed!$AJ$3:$AJ$106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0.0023843499</c:v>
                </c:pt>
                <c:pt idx="8">
                  <c:v>0.0075269066</c:v>
                </c:pt>
                <c:pt idx="9">
                  <c:v>0.0104163021</c:v>
                </c:pt>
                <c:pt idx="10">
                  <c:v>0.0130240461</c:v>
                </c:pt>
                <c:pt idx="11">
                  <c:v>0.0165321467</c:v>
                </c:pt>
                <c:pt idx="12">
                  <c:v>0.0190156199</c:v>
                </c:pt>
                <c:pt idx="13">
                  <c:v>0.0224876281</c:v>
                </c:pt>
                <c:pt idx="14">
                  <c:v>0.0252806275</c:v>
                </c:pt>
                <c:pt idx="15">
                  <c:v>0.0266183699</c:v>
                </c:pt>
                <c:pt idx="16">
                  <c:v>0.0295342542</c:v>
                </c:pt>
                <c:pt idx="17">
                  <c:v>0.0313906776</c:v>
                </c:pt>
                <c:pt idx="18">
                  <c:v>0.0340553931</c:v>
                </c:pt>
                <c:pt idx="19">
                  <c:v>0.0373953772</c:v>
                </c:pt>
                <c:pt idx="20">
                  <c:v>0.0413246832</c:v>
                </c:pt>
                <c:pt idx="21">
                  <c:v>0.0430307095</c:v>
                </c:pt>
                <c:pt idx="22">
                  <c:v>0.0436980915</c:v>
                </c:pt>
                <c:pt idx="23">
                  <c:v>0.0452362534</c:v>
                </c:pt>
                <c:pt idx="24">
                  <c:v>0.0489138386</c:v>
                </c:pt>
                <c:pt idx="25">
                  <c:v>0.0513448488</c:v>
                </c:pt>
                <c:pt idx="26">
                  <c:v>0.0548701222</c:v>
                </c:pt>
                <c:pt idx="27">
                  <c:v>0.0577446329</c:v>
                </c:pt>
                <c:pt idx="28">
                  <c:v>0.060717212</c:v>
                </c:pt>
                <c:pt idx="29">
                  <c:v>0.0631177373</c:v>
                </c:pt>
                <c:pt idx="30">
                  <c:v>0.0649348147</c:v>
                </c:pt>
                <c:pt idx="31">
                  <c:v>0.0681349102</c:v>
                </c:pt>
                <c:pt idx="32">
                  <c:v>0.0696998389</c:v>
                </c:pt>
                <c:pt idx="33">
                  <c:v>0.0715506471</c:v>
                </c:pt>
                <c:pt idx="34">
                  <c:v>0.0732431075</c:v>
                </c:pt>
                <c:pt idx="35">
                  <c:v>0.0751581435</c:v>
                </c:pt>
                <c:pt idx="36">
                  <c:v>0.077760663</c:v>
                </c:pt>
                <c:pt idx="37">
                  <c:v>0.0812614078</c:v>
                </c:pt>
                <c:pt idx="38">
                  <c:v>0.0834560071</c:v>
                </c:pt>
                <c:pt idx="39">
                  <c:v>0.0916737648</c:v>
                </c:pt>
                <c:pt idx="40">
                  <c:v>0.0991693578</c:v>
                </c:pt>
                <c:pt idx="41">
                  <c:v>0.1049966963</c:v>
                </c:pt>
                <c:pt idx="42">
                  <c:v>0.1147278095</c:v>
                </c:pt>
                <c:pt idx="43">
                  <c:v>0.1200985854</c:v>
                </c:pt>
                <c:pt idx="44">
                  <c:v>0.1264885536</c:v>
                </c:pt>
                <c:pt idx="45">
                  <c:v>0.1326701808</c:v>
                </c:pt>
                <c:pt idx="46">
                  <c:v>0.1422013049</c:v>
                </c:pt>
                <c:pt idx="47">
                  <c:v>0.1484446616</c:v>
                </c:pt>
                <c:pt idx="48">
                  <c:v>0.1549954446</c:v>
                </c:pt>
                <c:pt idx="49">
                  <c:v>0.1621858515</c:v>
                </c:pt>
                <c:pt idx="50">
                  <c:v>0.1703713273</c:v>
                </c:pt>
                <c:pt idx="51">
                  <c:v>0.1780582824</c:v>
                </c:pt>
                <c:pt idx="52">
                  <c:v>0.1847217838</c:v>
                </c:pt>
                <c:pt idx="53">
                  <c:v>0.1924448646</c:v>
                </c:pt>
                <c:pt idx="54">
                  <c:v>0.1990887896</c:v>
                </c:pt>
                <c:pt idx="55">
                  <c:v>0.2052311597</c:v>
                </c:pt>
                <c:pt idx="56">
                  <c:v>0.2125169185</c:v>
                </c:pt>
                <c:pt idx="57">
                  <c:v>0.217824552</c:v>
                </c:pt>
                <c:pt idx="58">
                  <c:v>0.2222076948</c:v>
                </c:pt>
                <c:pt idx="59">
                  <c:v>0.2281898322</c:v>
                </c:pt>
                <c:pt idx="60">
                  <c:v>0.2320773687</c:v>
                </c:pt>
                <c:pt idx="61">
                  <c:v>0.2385517875</c:v>
                </c:pt>
                <c:pt idx="62">
                  <c:v>0.2437867605</c:v>
                </c:pt>
                <c:pt idx="63">
                  <c:v>0.2457658034</c:v>
                </c:pt>
                <c:pt idx="64">
                  <c:v>0.2489817803</c:v>
                </c:pt>
                <c:pt idx="65">
                  <c:v>0.2553013491</c:v>
                </c:pt>
                <c:pt idx="66">
                  <c:v>0.2606948533</c:v>
                </c:pt>
                <c:pt idx="67">
                  <c:v>0.2640139487</c:v>
                </c:pt>
                <c:pt idx="68">
                  <c:v>0.2694718011</c:v>
                </c:pt>
                <c:pt idx="69">
                  <c:v>0.2754733283</c:v>
                </c:pt>
                <c:pt idx="70">
                  <c:v>0.279680357</c:v>
                </c:pt>
                <c:pt idx="71">
                  <c:v>0.2839950626</c:v>
                </c:pt>
                <c:pt idx="72">
                  <c:v>0.2884516338</c:v>
                </c:pt>
                <c:pt idx="73">
                  <c:v>0.293030846</c:v>
                </c:pt>
                <c:pt idx="74">
                  <c:v>0.298137695</c:v>
                </c:pt>
                <c:pt idx="75">
                  <c:v>0.3030446484</c:v>
                </c:pt>
                <c:pt idx="76">
                  <c:v>0.3058196222</c:v>
                </c:pt>
                <c:pt idx="77">
                  <c:v>0.3105557868</c:v>
                </c:pt>
                <c:pt idx="78">
                  <c:v>0.3139918283</c:v>
                </c:pt>
                <c:pt idx="79">
                  <c:v>0.318247874</c:v>
                </c:pt>
                <c:pt idx="80">
                  <c:v>0.3224591997</c:v>
                </c:pt>
                <c:pt idx="81">
                  <c:v>0.3242241705</c:v>
                </c:pt>
                <c:pt idx="82">
                  <c:v>0.3291864248</c:v>
                </c:pt>
                <c:pt idx="83">
                  <c:v>0.3340567847</c:v>
                </c:pt>
                <c:pt idx="84">
                  <c:v>0.340220493</c:v>
                </c:pt>
                <c:pt idx="85">
                  <c:v>0.3435518796</c:v>
                </c:pt>
                <c:pt idx="86">
                  <c:v>0.3488817775</c:v>
                </c:pt>
                <c:pt idx="87">
                  <c:v>0.3534032241</c:v>
                </c:pt>
                <c:pt idx="88">
                  <c:v>0.3582271972</c:v>
                </c:pt>
                <c:pt idx="89">
                  <c:v>0.3616744764</c:v>
                </c:pt>
                <c:pt idx="90">
                  <c:v>0.3664039728</c:v>
                </c:pt>
                <c:pt idx="91">
                  <c:v>0.3722790002</c:v>
                </c:pt>
                <c:pt idx="92">
                  <c:v>0.3747005598</c:v>
                </c:pt>
                <c:pt idx="93">
                  <c:v>0.3787988177</c:v>
                </c:pt>
                <c:pt idx="94">
                  <c:v>0.383712665</c:v>
                </c:pt>
                <c:pt idx="95">
                  <c:v>0.3848794642</c:v>
                </c:pt>
                <c:pt idx="96">
                  <c:v>0.3896541834</c:v>
                </c:pt>
                <c:pt idx="97">
                  <c:v>0.3958195884</c:v>
                </c:pt>
                <c:pt idx="98">
                  <c:v>0.3976417539</c:v>
                </c:pt>
                <c:pt idx="99">
                  <c:v>0.4009628464</c:v>
                </c:pt>
                <c:pt idx="100">
                  <c:v>0.4051673745</c:v>
                </c:pt>
                <c:pt idx="101">
                  <c:v>0.4090940526</c:v>
                </c:pt>
                <c:pt idx="102">
                  <c:v>0.4101711395</c:v>
                </c:pt>
                <c:pt idx="103">
                  <c:v>0.4129513142</c:v>
                </c:pt>
              </c:numCache>
            </c:numRef>
          </c:val>
        </c:ser>
        <c:ser>
          <c:idx val="5"/>
          <c:order val="3"/>
          <c:tx>
            <c:strRef>
              <c:f>Pension_coverage_detailed!$AK$2</c:f>
              <c:strCache>
                <c:ptCount val="1"/>
                <c:pt idx="0">
                  <c:v>Only survivors benefit</c:v>
                </c:pt>
              </c:strCache>
            </c:strRef>
          </c:tx>
          <c:cat>
            <c:numRef>
              <c:f>Pension_coverage_detailed!$AG$3:$AG$106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Pension_coverage_detailed!$AK$3:$AK$106</c:f>
              <c:numCache>
                <c:formatCode>General</c:formatCode>
                <c:ptCount val="104"/>
                <c:pt idx="0">
                  <c:v>0.00365661260000005</c:v>
                </c:pt>
                <c:pt idx="1">
                  <c:v>0.00364404119999995</c:v>
                </c:pt>
                <c:pt idx="2">
                  <c:v>0.00331402669999992</c:v>
                </c:pt>
                <c:pt idx="3">
                  <c:v>0.00280810860000002</c:v>
                </c:pt>
                <c:pt idx="4">
                  <c:v>0.00239449400000002</c:v>
                </c:pt>
                <c:pt idx="5">
                  <c:v>0.0022833538</c:v>
                </c:pt>
                <c:pt idx="6">
                  <c:v>0.0023712199</c:v>
                </c:pt>
                <c:pt idx="7">
                  <c:v>0.00190326230000004</c:v>
                </c:pt>
                <c:pt idx="8">
                  <c:v>0.0018904542</c:v>
                </c:pt>
                <c:pt idx="9">
                  <c:v>0.00203042329999992</c:v>
                </c:pt>
                <c:pt idx="10">
                  <c:v>0.00202133500000001</c:v>
                </c:pt>
                <c:pt idx="11">
                  <c:v>0.00200191289999996</c:v>
                </c:pt>
                <c:pt idx="12">
                  <c:v>0.00156633639999992</c:v>
                </c:pt>
                <c:pt idx="13">
                  <c:v>0.00156136070000001</c:v>
                </c:pt>
                <c:pt idx="14">
                  <c:v>0.00155457850000007</c:v>
                </c:pt>
                <c:pt idx="15">
                  <c:v>0.00154526769999996</c:v>
                </c:pt>
                <c:pt idx="16">
                  <c:v>0.00152917120000007</c:v>
                </c:pt>
                <c:pt idx="17">
                  <c:v>0.00136881560000002</c:v>
                </c:pt>
                <c:pt idx="18">
                  <c:v>0.00135698439999998</c:v>
                </c:pt>
                <c:pt idx="19">
                  <c:v>0.00185521310000003</c:v>
                </c:pt>
                <c:pt idx="20">
                  <c:v>0.00351345969999994</c:v>
                </c:pt>
                <c:pt idx="21">
                  <c:v>0.00478780070000007</c:v>
                </c:pt>
                <c:pt idx="22">
                  <c:v>0.00649441280000007</c:v>
                </c:pt>
                <c:pt idx="23">
                  <c:v>0.00789411660000005</c:v>
                </c:pt>
                <c:pt idx="24">
                  <c:v>0.00817010539999996</c:v>
                </c:pt>
                <c:pt idx="25">
                  <c:v>0.00891558169999995</c:v>
                </c:pt>
                <c:pt idx="26">
                  <c:v>0.0103304361000001</c:v>
                </c:pt>
                <c:pt idx="27">
                  <c:v>0.011658034</c:v>
                </c:pt>
                <c:pt idx="28">
                  <c:v>0.0132972591</c:v>
                </c:pt>
                <c:pt idx="29">
                  <c:v>0.0136106833</c:v>
                </c:pt>
                <c:pt idx="30">
                  <c:v>0.0152000953</c:v>
                </c:pt>
                <c:pt idx="31">
                  <c:v>0.016322319</c:v>
                </c:pt>
                <c:pt idx="32">
                  <c:v>0.0185461263</c:v>
                </c:pt>
                <c:pt idx="33">
                  <c:v>0.019696864</c:v>
                </c:pt>
                <c:pt idx="34">
                  <c:v>0.020699744</c:v>
                </c:pt>
                <c:pt idx="35">
                  <c:v>0.0225434944</c:v>
                </c:pt>
                <c:pt idx="36">
                  <c:v>0.0240221727000001</c:v>
                </c:pt>
                <c:pt idx="37">
                  <c:v>0.0250690099</c:v>
                </c:pt>
                <c:pt idx="38">
                  <c:v>0.0264968193</c:v>
                </c:pt>
                <c:pt idx="39">
                  <c:v>0.0266846946</c:v>
                </c:pt>
                <c:pt idx="40">
                  <c:v>0.0259496649999999</c:v>
                </c:pt>
                <c:pt idx="41">
                  <c:v>0.0270373849000001</c:v>
                </c:pt>
                <c:pt idx="42">
                  <c:v>0.0256535341</c:v>
                </c:pt>
                <c:pt idx="43">
                  <c:v>0.0258002596</c:v>
                </c:pt>
                <c:pt idx="44">
                  <c:v>0.0264751555999999</c:v>
                </c:pt>
                <c:pt idx="45">
                  <c:v>0.0262443013</c:v>
                </c:pt>
                <c:pt idx="46">
                  <c:v>0.0249744832000001</c:v>
                </c:pt>
                <c:pt idx="47">
                  <c:v>0.0250910661</c:v>
                </c:pt>
                <c:pt idx="48">
                  <c:v>0.0251944065</c:v>
                </c:pt>
                <c:pt idx="49">
                  <c:v>0.0259209131</c:v>
                </c:pt>
                <c:pt idx="50">
                  <c:v>0.0246720852</c:v>
                </c:pt>
                <c:pt idx="51">
                  <c:v>0.0251758459</c:v>
                </c:pt>
                <c:pt idx="52">
                  <c:v>0.0242863856</c:v>
                </c:pt>
                <c:pt idx="53">
                  <c:v>0.0236364250000001</c:v>
                </c:pt>
                <c:pt idx="54">
                  <c:v>0.0241111232</c:v>
                </c:pt>
                <c:pt idx="55">
                  <c:v>0.022563283</c:v>
                </c:pt>
                <c:pt idx="56">
                  <c:v>0.0229359763</c:v>
                </c:pt>
                <c:pt idx="57">
                  <c:v>0.0232042947</c:v>
                </c:pt>
                <c:pt idx="58">
                  <c:v>0.0223649311999999</c:v>
                </c:pt>
                <c:pt idx="59">
                  <c:v>0.0226475001999999</c:v>
                </c:pt>
                <c:pt idx="60">
                  <c:v>0.0225069272</c:v>
                </c:pt>
                <c:pt idx="61">
                  <c:v>0.0208068419</c:v>
                </c:pt>
                <c:pt idx="62">
                  <c:v>0.0222073673000001</c:v>
                </c:pt>
                <c:pt idx="63">
                  <c:v>0.0230498493</c:v>
                </c:pt>
                <c:pt idx="64">
                  <c:v>0.0220577621</c:v>
                </c:pt>
                <c:pt idx="65">
                  <c:v>0.0223530278</c:v>
                </c:pt>
                <c:pt idx="66">
                  <c:v>0.0225296405000001</c:v>
                </c:pt>
                <c:pt idx="67">
                  <c:v>0.0226715540000001</c:v>
                </c:pt>
                <c:pt idx="68">
                  <c:v>0.0234455415</c:v>
                </c:pt>
                <c:pt idx="69">
                  <c:v>0.0228849026</c:v>
                </c:pt>
                <c:pt idx="70">
                  <c:v>0.0231063869</c:v>
                </c:pt>
                <c:pt idx="71">
                  <c:v>0.0236346116</c:v>
                </c:pt>
                <c:pt idx="72">
                  <c:v>0.0243275996</c:v>
                </c:pt>
                <c:pt idx="73">
                  <c:v>0.0242739023</c:v>
                </c:pt>
                <c:pt idx="74">
                  <c:v>0.0242442375999999</c:v>
                </c:pt>
                <c:pt idx="75">
                  <c:v>0.0242721809999999</c:v>
                </c:pt>
                <c:pt idx="76">
                  <c:v>0.0241390092</c:v>
                </c:pt>
                <c:pt idx="77">
                  <c:v>0.0241602708</c:v>
                </c:pt>
                <c:pt idx="78">
                  <c:v>0.0245577716000001</c:v>
                </c:pt>
                <c:pt idx="79">
                  <c:v>0.0251831668</c:v>
                </c:pt>
                <c:pt idx="80">
                  <c:v>0.0254728712000001</c:v>
                </c:pt>
                <c:pt idx="81">
                  <c:v>0.0274753177</c:v>
                </c:pt>
                <c:pt idx="82">
                  <c:v>0.0271710854</c:v>
                </c:pt>
                <c:pt idx="83">
                  <c:v>0.0278186888999999</c:v>
                </c:pt>
                <c:pt idx="84">
                  <c:v>0.0277967857</c:v>
                </c:pt>
                <c:pt idx="85">
                  <c:v>0.0284886315</c:v>
                </c:pt>
                <c:pt idx="86">
                  <c:v>0.0296058394999999</c:v>
                </c:pt>
                <c:pt idx="87">
                  <c:v>0.0297569597</c:v>
                </c:pt>
                <c:pt idx="88">
                  <c:v>0.0295738167</c:v>
                </c:pt>
                <c:pt idx="89">
                  <c:v>0.0300358051</c:v>
                </c:pt>
                <c:pt idx="90">
                  <c:v>0.0298989994</c:v>
                </c:pt>
                <c:pt idx="91">
                  <c:v>0.0288643658</c:v>
                </c:pt>
                <c:pt idx="92">
                  <c:v>0.0282652468</c:v>
                </c:pt>
                <c:pt idx="93">
                  <c:v>0.0274504906</c:v>
                </c:pt>
                <c:pt idx="94">
                  <c:v>0.0275331297</c:v>
                </c:pt>
                <c:pt idx="95">
                  <c:v>0.0290760068</c:v>
                </c:pt>
                <c:pt idx="96">
                  <c:v>0.0292427887</c:v>
                </c:pt>
                <c:pt idx="97">
                  <c:v>0.0290121192</c:v>
                </c:pt>
                <c:pt idx="98">
                  <c:v>0.0284306533999999</c:v>
                </c:pt>
                <c:pt idx="99">
                  <c:v>0.0282683961</c:v>
                </c:pt>
                <c:pt idx="100">
                  <c:v>0.0292052223</c:v>
                </c:pt>
                <c:pt idx="101">
                  <c:v>0.0288306673000001</c:v>
                </c:pt>
                <c:pt idx="102">
                  <c:v>0.0281059585000001</c:v>
                </c:pt>
                <c:pt idx="103">
                  <c:v>0.0273014042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833336"/>
        <c:axId val="-2002546968"/>
      </c:areaChart>
      <c:catAx>
        <c:axId val="-200183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02546968"/>
        <c:crosses val="autoZero"/>
        <c:auto val="1"/>
        <c:lblAlgn val="ctr"/>
        <c:lblOffset val="100"/>
        <c:noMultiLvlLbl val="0"/>
      </c:catAx>
      <c:valAx>
        <c:axId val="-2002546968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018333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108814093715455"/>
          <c:y val="0.827214665220909"/>
          <c:w val="0.952108840011223"/>
          <c:h val="0.14562020292097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460.6721822953683</c:v>
                </c:pt>
                <c:pt idx="4">
                  <c:v>427.0860914108372</c:v>
                </c:pt>
                <c:pt idx="5">
                  <c:v>432.2386379504723</c:v>
                </c:pt>
                <c:pt idx="6">
                  <c:v>436.722236110415</c:v>
                </c:pt>
                <c:pt idx="7">
                  <c:v>437.4560484330129</c:v>
                </c:pt>
                <c:pt idx="8">
                  <c:v>429.3168121052064</c:v>
                </c:pt>
                <c:pt idx="9">
                  <c:v>423.10335306284</c:v>
                </c:pt>
                <c:pt idx="10">
                  <c:v>430.4761640842221</c:v>
                </c:pt>
                <c:pt idx="11">
                  <c:v>428.3242896878434</c:v>
                </c:pt>
                <c:pt idx="12">
                  <c:v>433.4180142438283</c:v>
                </c:pt>
                <c:pt idx="13">
                  <c:v>434.682883665898</c:v>
                </c:pt>
                <c:pt idx="14">
                  <c:v>435.7331297829866</c:v>
                </c:pt>
                <c:pt idx="15">
                  <c:v>431.5597327828044</c:v>
                </c:pt>
                <c:pt idx="16">
                  <c:v>436.135731096551</c:v>
                </c:pt>
                <c:pt idx="17">
                  <c:v>439.6156666835545</c:v>
                </c:pt>
                <c:pt idx="18">
                  <c:v>443.9781418210922</c:v>
                </c:pt>
                <c:pt idx="19">
                  <c:v>439.9797720961402</c:v>
                </c:pt>
                <c:pt idx="20">
                  <c:v>443.3532721522512</c:v>
                </c:pt>
                <c:pt idx="21">
                  <c:v>435.7228141221826</c:v>
                </c:pt>
                <c:pt idx="22">
                  <c:v>426.054141428771</c:v>
                </c:pt>
                <c:pt idx="23">
                  <c:v>443.8705995133956</c:v>
                </c:pt>
                <c:pt idx="24">
                  <c:v>438.494611641435</c:v>
                </c:pt>
                <c:pt idx="25">
                  <c:v>432.0880854196724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625.8257165266434</c:v>
                </c:pt>
                <c:pt idx="5">
                  <c:v>650.354003003481</c:v>
                </c:pt>
                <c:pt idx="6">
                  <c:v>658.8670963050193</c:v>
                </c:pt>
                <c:pt idx="7">
                  <c:v>666.4321637919951</c:v>
                </c:pt>
                <c:pt idx="8">
                  <c:v>654.832577028072</c:v>
                </c:pt>
                <c:pt idx="9">
                  <c:v>669.4868967527133</c:v>
                </c:pt>
                <c:pt idx="10">
                  <c:v>672.9125317202739</c:v>
                </c:pt>
                <c:pt idx="11">
                  <c:v>676.2132708822011</c:v>
                </c:pt>
                <c:pt idx="12">
                  <c:v>687.9568603433898</c:v>
                </c:pt>
                <c:pt idx="13">
                  <c:v>685.216627882299</c:v>
                </c:pt>
                <c:pt idx="14">
                  <c:v>702.6324438617019</c:v>
                </c:pt>
                <c:pt idx="15">
                  <c:v>706.0584945580253</c:v>
                </c:pt>
                <c:pt idx="16">
                  <c:v>702.3702832176098</c:v>
                </c:pt>
                <c:pt idx="17">
                  <c:v>703.925538003608</c:v>
                </c:pt>
                <c:pt idx="18">
                  <c:v>721.4151704122844</c:v>
                </c:pt>
                <c:pt idx="19">
                  <c:v>712.4840748015824</c:v>
                </c:pt>
                <c:pt idx="20">
                  <c:v>720.1453455199363</c:v>
                </c:pt>
                <c:pt idx="21">
                  <c:v>743.9538784252233</c:v>
                </c:pt>
                <c:pt idx="22">
                  <c:v>755.1836070624151</c:v>
                </c:pt>
                <c:pt idx="23">
                  <c:v>736.988167651006</c:v>
                </c:pt>
                <c:pt idx="24">
                  <c:v>745.2590385127483</c:v>
                </c:pt>
                <c:pt idx="25">
                  <c:v>761.8281501504415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514.5161299253593</c:v>
                </c:pt>
                <c:pt idx="4">
                  <c:v>481.2942832572219</c:v>
                </c:pt>
                <c:pt idx="5">
                  <c:v>487.7174137407143</c:v>
                </c:pt>
                <c:pt idx="6">
                  <c:v>492.7997893730546</c:v>
                </c:pt>
                <c:pt idx="7">
                  <c:v>492.7900595045948</c:v>
                </c:pt>
                <c:pt idx="8">
                  <c:v>486.6007122999873</c:v>
                </c:pt>
                <c:pt idx="9">
                  <c:v>483.4492135651196</c:v>
                </c:pt>
                <c:pt idx="10">
                  <c:v>490.2781718338692</c:v>
                </c:pt>
                <c:pt idx="11">
                  <c:v>488.9274484510652</c:v>
                </c:pt>
                <c:pt idx="12">
                  <c:v>495.8034979279189</c:v>
                </c:pt>
                <c:pt idx="13">
                  <c:v>495.1811703556665</c:v>
                </c:pt>
                <c:pt idx="14">
                  <c:v>497.965523865766</c:v>
                </c:pt>
                <c:pt idx="15">
                  <c:v>495.0657251205375</c:v>
                </c:pt>
                <c:pt idx="16">
                  <c:v>494.4550033410636</c:v>
                </c:pt>
                <c:pt idx="17">
                  <c:v>498.346712266989</c:v>
                </c:pt>
                <c:pt idx="18">
                  <c:v>502.7610505937064</c:v>
                </c:pt>
                <c:pt idx="19">
                  <c:v>498.0868104834814</c:v>
                </c:pt>
                <c:pt idx="20">
                  <c:v>499.8976235099406</c:v>
                </c:pt>
                <c:pt idx="21">
                  <c:v>493.5034841484069</c:v>
                </c:pt>
                <c:pt idx="22">
                  <c:v>492.2294287029379</c:v>
                </c:pt>
                <c:pt idx="23">
                  <c:v>500.0020437933194</c:v>
                </c:pt>
                <c:pt idx="24">
                  <c:v>500.5853165508313</c:v>
                </c:pt>
                <c:pt idx="25">
                  <c:v>490.392184735911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291560"/>
        <c:axId val="-2059295976"/>
      </c:scatterChart>
      <c:valAx>
        <c:axId val="-2059291560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9295976"/>
        <c:crosses val="autoZero"/>
        <c:crossBetween val="midCat"/>
      </c:valAx>
      <c:valAx>
        <c:axId val="-2059295976"/>
        <c:scaling>
          <c:orientation val="minMax"/>
          <c:max val="800.0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929156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values'!$N$2:$N$3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values'!$N$4:$N$29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492.6421992865866</c:v>
                </c:pt>
                <c:pt idx="2">
                  <c:v>545.8153165466765</c:v>
                </c:pt>
                <c:pt idx="3">
                  <c:v>505.5440328754117</c:v>
                </c:pt>
                <c:pt idx="4">
                  <c:v>476.5652768758125</c:v>
                </c:pt>
                <c:pt idx="5">
                  <c:v>481.0615586295651</c:v>
                </c:pt>
                <c:pt idx="6">
                  <c:v>477.641336644406</c:v>
                </c:pt>
                <c:pt idx="7">
                  <c:v>474.2023120186535</c:v>
                </c:pt>
                <c:pt idx="8">
                  <c:v>473.9400278722957</c:v>
                </c:pt>
                <c:pt idx="9">
                  <c:v>475.2971163166621</c:v>
                </c:pt>
                <c:pt idx="10">
                  <c:v>476.7612455069338</c:v>
                </c:pt>
                <c:pt idx="11">
                  <c:v>482.4503801132325</c:v>
                </c:pt>
                <c:pt idx="12">
                  <c:v>481.1890810080971</c:v>
                </c:pt>
                <c:pt idx="13">
                  <c:v>478.2120296714911</c:v>
                </c:pt>
                <c:pt idx="14">
                  <c:v>478.859149496667</c:v>
                </c:pt>
                <c:pt idx="15">
                  <c:v>483.3764148336942</c:v>
                </c:pt>
                <c:pt idx="16">
                  <c:v>477.8164793822515</c:v>
                </c:pt>
                <c:pt idx="17">
                  <c:v>471.5232618346017</c:v>
                </c:pt>
                <c:pt idx="18">
                  <c:v>471.7841769218502</c:v>
                </c:pt>
                <c:pt idx="19">
                  <c:v>470.1788295051691</c:v>
                </c:pt>
                <c:pt idx="20">
                  <c:v>462.8646868609754</c:v>
                </c:pt>
                <c:pt idx="21">
                  <c:v>465.6769570944548</c:v>
                </c:pt>
                <c:pt idx="22">
                  <c:v>467.3020349448846</c:v>
                </c:pt>
                <c:pt idx="23">
                  <c:v>460.2357723479039</c:v>
                </c:pt>
                <c:pt idx="24">
                  <c:v>463.068899819629</c:v>
                </c:pt>
                <c:pt idx="25">
                  <c:v>457.8981047489109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values'!$O$2:$O$3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values'!$O$4:$O$29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460.7769292389659</c:v>
                </c:pt>
                <c:pt idx="4">
                  <c:v>427.159043185162</c:v>
                </c:pt>
                <c:pt idx="5">
                  <c:v>428.5885608824493</c:v>
                </c:pt>
                <c:pt idx="6">
                  <c:v>428.7691968879881</c:v>
                </c:pt>
                <c:pt idx="7">
                  <c:v>418.4352479403542</c:v>
                </c:pt>
                <c:pt idx="8">
                  <c:v>417.6660845960147</c:v>
                </c:pt>
                <c:pt idx="9">
                  <c:v>421.16285510036</c:v>
                </c:pt>
                <c:pt idx="10">
                  <c:v>418.915930449067</c:v>
                </c:pt>
                <c:pt idx="11">
                  <c:v>415.0120154787249</c:v>
                </c:pt>
                <c:pt idx="12">
                  <c:v>409.4378757746081</c:v>
                </c:pt>
                <c:pt idx="13">
                  <c:v>410.9593030421153</c:v>
                </c:pt>
                <c:pt idx="14">
                  <c:v>408.9799332059558</c:v>
                </c:pt>
                <c:pt idx="15">
                  <c:v>412.7346787873121</c:v>
                </c:pt>
                <c:pt idx="16">
                  <c:v>410.0412559221542</c:v>
                </c:pt>
                <c:pt idx="17">
                  <c:v>403.9362954422658</c:v>
                </c:pt>
                <c:pt idx="18">
                  <c:v>401.2280303620497</c:v>
                </c:pt>
                <c:pt idx="19">
                  <c:v>400.9746587870143</c:v>
                </c:pt>
                <c:pt idx="20">
                  <c:v>396.4011976869247</c:v>
                </c:pt>
                <c:pt idx="21">
                  <c:v>393.2961421204161</c:v>
                </c:pt>
                <c:pt idx="22">
                  <c:v>393.2973669007242</c:v>
                </c:pt>
                <c:pt idx="23">
                  <c:v>388.8066153804172</c:v>
                </c:pt>
                <c:pt idx="24">
                  <c:v>386.1594718099933</c:v>
                </c:pt>
                <c:pt idx="25">
                  <c:v>377.5263438339967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values'!$P$2:$P$3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625.6659220523718</c:v>
                </c:pt>
                <c:pt idx="5">
                  <c:v>643.8590026286788</c:v>
                </c:pt>
                <c:pt idx="6">
                  <c:v>639.7919601428554</c:v>
                </c:pt>
                <c:pt idx="7">
                  <c:v>643.5472934695339</c:v>
                </c:pt>
                <c:pt idx="8">
                  <c:v>629.1260725807758</c:v>
                </c:pt>
                <c:pt idx="9">
                  <c:v>630.958465979682</c:v>
                </c:pt>
                <c:pt idx="10">
                  <c:v>636.8598694168534</c:v>
                </c:pt>
                <c:pt idx="11">
                  <c:v>650.9054679392202</c:v>
                </c:pt>
                <c:pt idx="12">
                  <c:v>649.1025399990842</c:v>
                </c:pt>
                <c:pt idx="13">
                  <c:v>637.4499279658626</c:v>
                </c:pt>
                <c:pt idx="14">
                  <c:v>648.5925387364358</c:v>
                </c:pt>
                <c:pt idx="15">
                  <c:v>651.8918046733234</c:v>
                </c:pt>
                <c:pt idx="16">
                  <c:v>627.6954315607044</c:v>
                </c:pt>
                <c:pt idx="17">
                  <c:v>623.4208316400568</c:v>
                </c:pt>
                <c:pt idx="18">
                  <c:v>659.8355177259231</c:v>
                </c:pt>
                <c:pt idx="19">
                  <c:v>644.5104687516388</c:v>
                </c:pt>
                <c:pt idx="20">
                  <c:v>638.9935693698317</c:v>
                </c:pt>
                <c:pt idx="21">
                  <c:v>640.6228092036158</c:v>
                </c:pt>
                <c:pt idx="22">
                  <c:v>646.5636093627014</c:v>
                </c:pt>
                <c:pt idx="23">
                  <c:v>646.695350664188</c:v>
                </c:pt>
                <c:pt idx="24">
                  <c:v>658.5102785342402</c:v>
                </c:pt>
                <c:pt idx="25">
                  <c:v>660.4915407035816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values'!$Q$2:$Q$3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514.5810394284185</c:v>
                </c:pt>
                <c:pt idx="4">
                  <c:v>481.287781063315</c:v>
                </c:pt>
                <c:pt idx="5">
                  <c:v>484.8391604817472</c:v>
                </c:pt>
                <c:pt idx="6">
                  <c:v>484.1992743060071</c:v>
                </c:pt>
                <c:pt idx="7">
                  <c:v>479.2704029907987</c:v>
                </c:pt>
                <c:pt idx="8">
                  <c:v>477.0085790832332</c:v>
                </c:pt>
                <c:pt idx="9">
                  <c:v>478.4154490189738</c:v>
                </c:pt>
                <c:pt idx="10">
                  <c:v>476.4921680326295</c:v>
                </c:pt>
                <c:pt idx="11">
                  <c:v>480.0079491217778</c:v>
                </c:pt>
                <c:pt idx="12">
                  <c:v>475.3525157034042</c:v>
                </c:pt>
                <c:pt idx="13">
                  <c:v>472.5640255865115</c:v>
                </c:pt>
                <c:pt idx="14">
                  <c:v>471.2745270220395</c:v>
                </c:pt>
                <c:pt idx="15">
                  <c:v>473.4156269337585</c:v>
                </c:pt>
                <c:pt idx="16">
                  <c:v>467.6828378438394</c:v>
                </c:pt>
                <c:pt idx="17">
                  <c:v>463.0596276039801</c:v>
                </c:pt>
                <c:pt idx="18">
                  <c:v>460.1860492624403</c:v>
                </c:pt>
                <c:pt idx="19">
                  <c:v>457.3934304848605</c:v>
                </c:pt>
                <c:pt idx="20">
                  <c:v>454.4260297784988</c:v>
                </c:pt>
                <c:pt idx="21">
                  <c:v>453.500733180845</c:v>
                </c:pt>
                <c:pt idx="22">
                  <c:v>455.3599172287169</c:v>
                </c:pt>
                <c:pt idx="23">
                  <c:v>448.2253638829329</c:v>
                </c:pt>
                <c:pt idx="24">
                  <c:v>449.4323027626841</c:v>
                </c:pt>
                <c:pt idx="25">
                  <c:v>443.8259517516169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52664"/>
        <c:axId val="-2059356264"/>
      </c:lineChart>
      <c:lineChart>
        <c:grouping val="standard"/>
        <c:varyColors val="0"/>
        <c:ser>
          <c:idx val="0"/>
          <c:order val="0"/>
          <c:tx>
            <c:strRef>
              <c:f>'Child benefits values'!$M$2:$M$3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values'!$M$4:$M$29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6163.289117964</c:v>
                </c:pt>
                <c:pt idx="3">
                  <c:v>6170.399220940158</c:v>
                </c:pt>
                <c:pt idx="4">
                  <c:v>6201.35947105634</c:v>
                </c:pt>
                <c:pt idx="5">
                  <c:v>6166.696627503923</c:v>
                </c:pt>
                <c:pt idx="6">
                  <c:v>6165.555537543688</c:v>
                </c:pt>
                <c:pt idx="7">
                  <c:v>6134.230691290305</c:v>
                </c:pt>
                <c:pt idx="8">
                  <c:v>6116.632345779546</c:v>
                </c:pt>
                <c:pt idx="9">
                  <c:v>6070.273780795222</c:v>
                </c:pt>
                <c:pt idx="10">
                  <c:v>6055.112786635161</c:v>
                </c:pt>
                <c:pt idx="11">
                  <c:v>6026.736364334165</c:v>
                </c:pt>
                <c:pt idx="12">
                  <c:v>6029.215829599098</c:v>
                </c:pt>
                <c:pt idx="13">
                  <c:v>5996.906546379858</c:v>
                </c:pt>
                <c:pt idx="14">
                  <c:v>5962.745285384389</c:v>
                </c:pt>
                <c:pt idx="15">
                  <c:v>5957.033138811752</c:v>
                </c:pt>
                <c:pt idx="16">
                  <c:v>5927.264009822227</c:v>
                </c:pt>
                <c:pt idx="17">
                  <c:v>5891.936804606134</c:v>
                </c:pt>
                <c:pt idx="18">
                  <c:v>5887.426881014775</c:v>
                </c:pt>
                <c:pt idx="19">
                  <c:v>5892.35375218832</c:v>
                </c:pt>
                <c:pt idx="20">
                  <c:v>5843.94933077981</c:v>
                </c:pt>
                <c:pt idx="21">
                  <c:v>5837.455718320949</c:v>
                </c:pt>
                <c:pt idx="22">
                  <c:v>5821.706834936847</c:v>
                </c:pt>
                <c:pt idx="23">
                  <c:v>5768.570798561088</c:v>
                </c:pt>
                <c:pt idx="24">
                  <c:v>5761.625954835897</c:v>
                </c:pt>
                <c:pt idx="25">
                  <c:v>5761.921248763086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61128"/>
        <c:axId val="-2059364120"/>
      </c:lineChart>
      <c:catAx>
        <c:axId val="-205935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356264"/>
        <c:crosses val="autoZero"/>
        <c:auto val="1"/>
        <c:lblAlgn val="ctr"/>
        <c:lblOffset val="100"/>
        <c:noMultiLvlLbl val="0"/>
      </c:catAx>
      <c:valAx>
        <c:axId val="-205935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352664"/>
        <c:crosses val="autoZero"/>
        <c:crossBetween val="between"/>
      </c:valAx>
      <c:valAx>
        <c:axId val="-2059364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9361128"/>
        <c:crosses val="max"/>
        <c:crossBetween val="between"/>
      </c:valAx>
      <c:catAx>
        <c:axId val="-2059361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9364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values'!$AX$2:$AX$3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values'!$AX$4:$AX$29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492.6421992865866</c:v>
                </c:pt>
                <c:pt idx="2">
                  <c:v>545.8153165466765</c:v>
                </c:pt>
                <c:pt idx="3">
                  <c:v>505.3121487399015</c:v>
                </c:pt>
                <c:pt idx="4">
                  <c:v>477.054362149322</c:v>
                </c:pt>
                <c:pt idx="5">
                  <c:v>485.8418702144626</c:v>
                </c:pt>
                <c:pt idx="6">
                  <c:v>494.4261882579825</c:v>
                </c:pt>
                <c:pt idx="7">
                  <c:v>499.7626737007022</c:v>
                </c:pt>
                <c:pt idx="8">
                  <c:v>498.571376375768</c:v>
                </c:pt>
                <c:pt idx="9">
                  <c:v>501.8527966091104</c:v>
                </c:pt>
                <c:pt idx="10">
                  <c:v>501.0817267423771</c:v>
                </c:pt>
                <c:pt idx="11">
                  <c:v>511.0976344036015</c:v>
                </c:pt>
                <c:pt idx="12">
                  <c:v>512.2509747583577</c:v>
                </c:pt>
                <c:pt idx="13">
                  <c:v>516.8876920346214</c:v>
                </c:pt>
                <c:pt idx="14">
                  <c:v>523.7020554690631</c:v>
                </c:pt>
                <c:pt idx="15">
                  <c:v>531.946457975871</c:v>
                </c:pt>
                <c:pt idx="16">
                  <c:v>535.3987483532027</c:v>
                </c:pt>
                <c:pt idx="17">
                  <c:v>527.1586381068448</c:v>
                </c:pt>
                <c:pt idx="18">
                  <c:v>528.0701395052384</c:v>
                </c:pt>
                <c:pt idx="19">
                  <c:v>544.3767738499394</c:v>
                </c:pt>
                <c:pt idx="20">
                  <c:v>536.0972194686426</c:v>
                </c:pt>
                <c:pt idx="21">
                  <c:v>545.0622668464625</c:v>
                </c:pt>
                <c:pt idx="22">
                  <c:v>539.9445150259353</c:v>
                </c:pt>
                <c:pt idx="23">
                  <c:v>538.3650160021991</c:v>
                </c:pt>
                <c:pt idx="24">
                  <c:v>540.3063458778221</c:v>
                </c:pt>
                <c:pt idx="25">
                  <c:v>530.5238864624104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values'!$AY$2:$AY$3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values'!$AY$4:$AY$29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460.4962810311981</c:v>
                </c:pt>
                <c:pt idx="4">
                  <c:v>427.2640947667066</c:v>
                </c:pt>
                <c:pt idx="5">
                  <c:v>433.3102989227466</c:v>
                </c:pt>
                <c:pt idx="6">
                  <c:v>439.4099085985542</c:v>
                </c:pt>
                <c:pt idx="7">
                  <c:v>447.6965433623353</c:v>
                </c:pt>
                <c:pt idx="8">
                  <c:v>438.9347956152674</c:v>
                </c:pt>
                <c:pt idx="9">
                  <c:v>440.2511902765926</c:v>
                </c:pt>
                <c:pt idx="10">
                  <c:v>438.5697172776042</c:v>
                </c:pt>
                <c:pt idx="11">
                  <c:v>443.5270860000224</c:v>
                </c:pt>
                <c:pt idx="12">
                  <c:v>447.0523745687357</c:v>
                </c:pt>
                <c:pt idx="13">
                  <c:v>455.163154623053</c:v>
                </c:pt>
                <c:pt idx="14">
                  <c:v>455.2008907239581</c:v>
                </c:pt>
                <c:pt idx="15">
                  <c:v>463.5446992028143</c:v>
                </c:pt>
                <c:pt idx="16">
                  <c:v>466.9499057175299</c:v>
                </c:pt>
                <c:pt idx="17">
                  <c:v>459.9866686545105</c:v>
                </c:pt>
                <c:pt idx="18">
                  <c:v>462.166864438909</c:v>
                </c:pt>
                <c:pt idx="19">
                  <c:v>465.3513991291496</c:v>
                </c:pt>
                <c:pt idx="20">
                  <c:v>464.6640413096722</c:v>
                </c:pt>
                <c:pt idx="21">
                  <c:v>469.1791059939454</c:v>
                </c:pt>
                <c:pt idx="22">
                  <c:v>461.6980935411259</c:v>
                </c:pt>
                <c:pt idx="23">
                  <c:v>458.9076299812051</c:v>
                </c:pt>
                <c:pt idx="24">
                  <c:v>449.3362383180699</c:v>
                </c:pt>
                <c:pt idx="25">
                  <c:v>454.4364463218324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values'!$AZ$2:$AZ$3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627.7131297220834</c:v>
                </c:pt>
                <c:pt idx="5">
                  <c:v>661.9813707264746</c:v>
                </c:pt>
                <c:pt idx="6">
                  <c:v>667.9585182348603</c:v>
                </c:pt>
                <c:pt idx="7">
                  <c:v>673.2455149976453</c:v>
                </c:pt>
                <c:pt idx="8">
                  <c:v>676.633474916216</c:v>
                </c:pt>
                <c:pt idx="9">
                  <c:v>706.1898226519736</c:v>
                </c:pt>
                <c:pt idx="10">
                  <c:v>701.028381200416</c:v>
                </c:pt>
                <c:pt idx="11">
                  <c:v>723.7418814508544</c:v>
                </c:pt>
                <c:pt idx="12">
                  <c:v>748.36567962188</c:v>
                </c:pt>
                <c:pt idx="13">
                  <c:v>738.7708894297281</c:v>
                </c:pt>
                <c:pt idx="14">
                  <c:v>753.6675606282378</c:v>
                </c:pt>
                <c:pt idx="15">
                  <c:v>773.6594736525698</c:v>
                </c:pt>
                <c:pt idx="16">
                  <c:v>759.2626624499865</c:v>
                </c:pt>
                <c:pt idx="17">
                  <c:v>756.6242158218397</c:v>
                </c:pt>
                <c:pt idx="18">
                  <c:v>775.0868493669044</c:v>
                </c:pt>
                <c:pt idx="19">
                  <c:v>803.2354780025047</c:v>
                </c:pt>
                <c:pt idx="20">
                  <c:v>808.4289777193653</c:v>
                </c:pt>
                <c:pt idx="21">
                  <c:v>859.3109273350675</c:v>
                </c:pt>
                <c:pt idx="22">
                  <c:v>854.6269652027994</c:v>
                </c:pt>
                <c:pt idx="23">
                  <c:v>862.7840439693483</c:v>
                </c:pt>
                <c:pt idx="24">
                  <c:v>896.4373454506806</c:v>
                </c:pt>
                <c:pt idx="25">
                  <c:v>865.8746451543502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values'!$BA$2:$BA$3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514.404590229343</c:v>
                </c:pt>
                <c:pt idx="4">
                  <c:v>481.8340939862514</c:v>
                </c:pt>
                <c:pt idx="5">
                  <c:v>489.9081011249423</c:v>
                </c:pt>
                <c:pt idx="6">
                  <c:v>495.9761162664433</c:v>
                </c:pt>
                <c:pt idx="7">
                  <c:v>503.1735861157196</c:v>
                </c:pt>
                <c:pt idx="8">
                  <c:v>499.1088347136645</c:v>
                </c:pt>
                <c:pt idx="9">
                  <c:v>500.2718222546343</c:v>
                </c:pt>
                <c:pt idx="10">
                  <c:v>499.1971851631111</c:v>
                </c:pt>
                <c:pt idx="11">
                  <c:v>508.3962609688332</c:v>
                </c:pt>
                <c:pt idx="12">
                  <c:v>509.7008075485408</c:v>
                </c:pt>
                <c:pt idx="13">
                  <c:v>514.0873184171115</c:v>
                </c:pt>
                <c:pt idx="14">
                  <c:v>518.1080650112746</c:v>
                </c:pt>
                <c:pt idx="15">
                  <c:v>521.2909488041187</c:v>
                </c:pt>
                <c:pt idx="16">
                  <c:v>521.2353021664616</c:v>
                </c:pt>
                <c:pt idx="17">
                  <c:v>514.2119525569428</c:v>
                </c:pt>
                <c:pt idx="18">
                  <c:v>515.5432921417346</c:v>
                </c:pt>
                <c:pt idx="19">
                  <c:v>521.5083605153847</c:v>
                </c:pt>
                <c:pt idx="20">
                  <c:v>515.4871758375078</c:v>
                </c:pt>
                <c:pt idx="21">
                  <c:v>520.2951000803747</c:v>
                </c:pt>
                <c:pt idx="22">
                  <c:v>515.0357199332261</c:v>
                </c:pt>
                <c:pt idx="23">
                  <c:v>511.5827505399542</c:v>
                </c:pt>
                <c:pt idx="24">
                  <c:v>507.1170331699795</c:v>
                </c:pt>
                <c:pt idx="25">
                  <c:v>505.4473412557523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16424"/>
        <c:axId val="-2032293976"/>
      </c:lineChart>
      <c:lineChart>
        <c:grouping val="standard"/>
        <c:varyColors val="0"/>
        <c:ser>
          <c:idx val="0"/>
          <c:order val="0"/>
          <c:tx>
            <c:strRef>
              <c:f>'Child benefits values'!$AW$2:$AW$3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values'!$AW$4:$AW$29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6163.289117964</c:v>
                </c:pt>
                <c:pt idx="3">
                  <c:v>6176.178218972924</c:v>
                </c:pt>
                <c:pt idx="4">
                  <c:v>6296.067353887214</c:v>
                </c:pt>
                <c:pt idx="5">
                  <c:v>6382.373192116243</c:v>
                </c:pt>
                <c:pt idx="6">
                  <c:v>6478.046954927705</c:v>
                </c:pt>
                <c:pt idx="7">
                  <c:v>6587.675009356116</c:v>
                </c:pt>
                <c:pt idx="8">
                  <c:v>6695.583022310911</c:v>
                </c:pt>
                <c:pt idx="9">
                  <c:v>6819.18044265142</c:v>
                </c:pt>
                <c:pt idx="10">
                  <c:v>6959.130822464545</c:v>
                </c:pt>
                <c:pt idx="11">
                  <c:v>7067.54686578066</c:v>
                </c:pt>
                <c:pt idx="12">
                  <c:v>7184.988232800643</c:v>
                </c:pt>
                <c:pt idx="13">
                  <c:v>7294.30050602172</c:v>
                </c:pt>
                <c:pt idx="14">
                  <c:v>7411.17564943453</c:v>
                </c:pt>
                <c:pt idx="15">
                  <c:v>7539.774393387655</c:v>
                </c:pt>
                <c:pt idx="16">
                  <c:v>7678.872874771468</c:v>
                </c:pt>
                <c:pt idx="17">
                  <c:v>7806.7752484512</c:v>
                </c:pt>
                <c:pt idx="18">
                  <c:v>7934.2337017768</c:v>
                </c:pt>
                <c:pt idx="19">
                  <c:v>8075.433937332229</c:v>
                </c:pt>
                <c:pt idx="20">
                  <c:v>8218.555681517848</c:v>
                </c:pt>
                <c:pt idx="21">
                  <c:v>8321.361822268278</c:v>
                </c:pt>
                <c:pt idx="22">
                  <c:v>8455.060315885428</c:v>
                </c:pt>
                <c:pt idx="23">
                  <c:v>8584.208431361195</c:v>
                </c:pt>
                <c:pt idx="24">
                  <c:v>8719.231384418437</c:v>
                </c:pt>
                <c:pt idx="25">
                  <c:v>8887.144389878274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487384"/>
        <c:axId val="-2032321528"/>
      </c:lineChart>
      <c:catAx>
        <c:axId val="-203221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2293976"/>
        <c:crosses val="autoZero"/>
        <c:auto val="1"/>
        <c:lblAlgn val="ctr"/>
        <c:lblOffset val="100"/>
        <c:noMultiLvlLbl val="0"/>
      </c:catAx>
      <c:valAx>
        <c:axId val="-203229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216424"/>
        <c:crosses val="autoZero"/>
        <c:crossBetween val="between"/>
      </c:valAx>
      <c:valAx>
        <c:axId val="-2032321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32487384"/>
        <c:crosses val="max"/>
        <c:crossBetween val="between"/>
      </c:valAx>
      <c:catAx>
        <c:axId val="-203248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23215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758628514375"/>
          <c:y val="0.032300884955752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0.2992682375</c:v>
                </c:pt>
                <c:pt idx="6">
                  <c:v>0.3132801382</c:v>
                </c:pt>
                <c:pt idx="7">
                  <c:v>0.3092880549</c:v>
                </c:pt>
                <c:pt idx="8">
                  <c:v>0.3169011586</c:v>
                </c:pt>
                <c:pt idx="9">
                  <c:v>0.3096030981</c:v>
                </c:pt>
                <c:pt idx="10">
                  <c:v>0.3170421785</c:v>
                </c:pt>
                <c:pt idx="11">
                  <c:v>0.3096154026</c:v>
                </c:pt>
                <c:pt idx="12">
                  <c:v>0.3149784084</c:v>
                </c:pt>
                <c:pt idx="13">
                  <c:v>0.3184874128</c:v>
                </c:pt>
                <c:pt idx="14">
                  <c:v>0.3215440549</c:v>
                </c:pt>
                <c:pt idx="15">
                  <c:v>0.3257131265</c:v>
                </c:pt>
                <c:pt idx="16">
                  <c:v>0.3277959489</c:v>
                </c:pt>
                <c:pt idx="17">
                  <c:v>0.3293032555</c:v>
                </c:pt>
                <c:pt idx="18">
                  <c:v>0.3309768032</c:v>
                </c:pt>
                <c:pt idx="19">
                  <c:v>0.3339921473</c:v>
                </c:pt>
                <c:pt idx="20">
                  <c:v>0.3274464304</c:v>
                </c:pt>
                <c:pt idx="21">
                  <c:v>0.3256886579</c:v>
                </c:pt>
                <c:pt idx="22">
                  <c:v>0.3259440355</c:v>
                </c:pt>
                <c:pt idx="23">
                  <c:v>0.3347919379</c:v>
                </c:pt>
                <c:pt idx="24">
                  <c:v>0.333441216</c:v>
                </c:pt>
                <c:pt idx="25">
                  <c:v>0.338256874</c:v>
                </c:pt>
                <c:pt idx="26">
                  <c:v>0.3404563252</c:v>
                </c:pt>
                <c:pt idx="27">
                  <c:v>0.3464992406</c:v>
                </c:pt>
                <c:pt idx="28">
                  <c:v>0.3502312187</c:v>
                </c:pt>
                <c:pt idx="29">
                  <c:v>0.353156703</c:v>
                </c:pt>
                <c:pt idx="30">
                  <c:v>0.3548311491</c:v>
                </c:pt>
                <c:pt idx="31">
                  <c:v>0.3587134491</c:v>
                </c:pt>
                <c:pt idx="32">
                  <c:v>0.3620954913</c:v>
                </c:pt>
                <c:pt idx="33">
                  <c:v>0.3616197392</c:v>
                </c:pt>
                <c:pt idx="34">
                  <c:v>0.3703025347</c:v>
                </c:pt>
                <c:pt idx="35">
                  <c:v>0.3692260345</c:v>
                </c:pt>
                <c:pt idx="36">
                  <c:v>0.374773126</c:v>
                </c:pt>
                <c:pt idx="37">
                  <c:v>0.3759180734</c:v>
                </c:pt>
                <c:pt idx="38">
                  <c:v>0.3767489784</c:v>
                </c:pt>
                <c:pt idx="39">
                  <c:v>0.3743948074</c:v>
                </c:pt>
                <c:pt idx="40">
                  <c:v>0.3790341305</c:v>
                </c:pt>
                <c:pt idx="41">
                  <c:v>0.3791539013</c:v>
                </c:pt>
                <c:pt idx="42">
                  <c:v>0.3798200198</c:v>
                </c:pt>
                <c:pt idx="43">
                  <c:v>0.3797511097</c:v>
                </c:pt>
                <c:pt idx="44">
                  <c:v>0.3794268048</c:v>
                </c:pt>
                <c:pt idx="45">
                  <c:v>0.3830557034</c:v>
                </c:pt>
                <c:pt idx="46">
                  <c:v>0.3831768844</c:v>
                </c:pt>
                <c:pt idx="47">
                  <c:v>0.3855285399</c:v>
                </c:pt>
                <c:pt idx="48">
                  <c:v>0.3869666041</c:v>
                </c:pt>
                <c:pt idx="49">
                  <c:v>0.3874273488</c:v>
                </c:pt>
                <c:pt idx="50">
                  <c:v>0.3855293557</c:v>
                </c:pt>
                <c:pt idx="51">
                  <c:v>0.3888631359</c:v>
                </c:pt>
                <c:pt idx="52">
                  <c:v>0.3882749428</c:v>
                </c:pt>
                <c:pt idx="53">
                  <c:v>0.3893634341</c:v>
                </c:pt>
                <c:pt idx="54">
                  <c:v>0.3890296856</c:v>
                </c:pt>
                <c:pt idx="55">
                  <c:v>0.3907957627</c:v>
                </c:pt>
                <c:pt idx="56">
                  <c:v>0.3878824212</c:v>
                </c:pt>
                <c:pt idx="57">
                  <c:v>0.3902881544</c:v>
                </c:pt>
                <c:pt idx="58">
                  <c:v>0.3923960651</c:v>
                </c:pt>
                <c:pt idx="59">
                  <c:v>0.3925516935</c:v>
                </c:pt>
                <c:pt idx="60">
                  <c:v>0.3925577801</c:v>
                </c:pt>
                <c:pt idx="61">
                  <c:v>0.3941783132</c:v>
                </c:pt>
                <c:pt idx="62">
                  <c:v>0.3924330283</c:v>
                </c:pt>
                <c:pt idx="63">
                  <c:v>0.3937298847</c:v>
                </c:pt>
                <c:pt idx="64">
                  <c:v>0.3996758305</c:v>
                </c:pt>
                <c:pt idx="65">
                  <c:v>0.3988162237</c:v>
                </c:pt>
                <c:pt idx="66">
                  <c:v>0.4001197703</c:v>
                </c:pt>
                <c:pt idx="67">
                  <c:v>0.3998922272</c:v>
                </c:pt>
                <c:pt idx="68">
                  <c:v>0.401077638</c:v>
                </c:pt>
                <c:pt idx="69">
                  <c:v>0.3995452864</c:v>
                </c:pt>
                <c:pt idx="70">
                  <c:v>0.4024507358</c:v>
                </c:pt>
                <c:pt idx="71">
                  <c:v>0.4055511999</c:v>
                </c:pt>
                <c:pt idx="72">
                  <c:v>0.4032028046</c:v>
                </c:pt>
                <c:pt idx="73">
                  <c:v>0.4040115642</c:v>
                </c:pt>
                <c:pt idx="74">
                  <c:v>0.4060441068</c:v>
                </c:pt>
                <c:pt idx="75">
                  <c:v>0.4059853074</c:v>
                </c:pt>
                <c:pt idx="76">
                  <c:v>0.4064198181</c:v>
                </c:pt>
                <c:pt idx="77">
                  <c:v>0.4077320411</c:v>
                </c:pt>
                <c:pt idx="78">
                  <c:v>0.4078915915</c:v>
                </c:pt>
                <c:pt idx="79">
                  <c:v>0.4096149006</c:v>
                </c:pt>
                <c:pt idx="80">
                  <c:v>0.410713303</c:v>
                </c:pt>
                <c:pt idx="81">
                  <c:v>0.4117521562</c:v>
                </c:pt>
                <c:pt idx="82">
                  <c:v>0.4112827249</c:v>
                </c:pt>
                <c:pt idx="83">
                  <c:v>0.411069439</c:v>
                </c:pt>
                <c:pt idx="84">
                  <c:v>0.4109919005</c:v>
                </c:pt>
                <c:pt idx="85">
                  <c:v>0.4121118385</c:v>
                </c:pt>
                <c:pt idx="86">
                  <c:v>0.4117510084</c:v>
                </c:pt>
                <c:pt idx="87">
                  <c:v>0.4107550419</c:v>
                </c:pt>
                <c:pt idx="88">
                  <c:v>0.4120825215</c:v>
                </c:pt>
                <c:pt idx="89">
                  <c:v>0.4116766512</c:v>
                </c:pt>
                <c:pt idx="90">
                  <c:v>0.4149063866</c:v>
                </c:pt>
                <c:pt idx="91">
                  <c:v>0.412118857</c:v>
                </c:pt>
                <c:pt idx="92">
                  <c:v>0.4136669597</c:v>
                </c:pt>
                <c:pt idx="93">
                  <c:v>0.41856748</c:v>
                </c:pt>
                <c:pt idx="94">
                  <c:v>0.4181976441</c:v>
                </c:pt>
                <c:pt idx="95">
                  <c:v>0.4209068733</c:v>
                </c:pt>
                <c:pt idx="96">
                  <c:v>0.4218301298</c:v>
                </c:pt>
                <c:pt idx="97">
                  <c:v>0.4175686606</c:v>
                </c:pt>
                <c:pt idx="98">
                  <c:v>0.4217641724</c:v>
                </c:pt>
                <c:pt idx="99">
                  <c:v>0.4206552234</c:v>
                </c:pt>
                <c:pt idx="100">
                  <c:v>0.4219333811</c:v>
                </c:pt>
                <c:pt idx="101">
                  <c:v>0.4237878064</c:v>
                </c:pt>
                <c:pt idx="102">
                  <c:v>0.4257543755</c:v>
                </c:pt>
                <c:pt idx="103">
                  <c:v>0.4256267022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0.2674207303</c:v>
                </c:pt>
                <c:pt idx="6">
                  <c:v>0.2718798452</c:v>
                </c:pt>
                <c:pt idx="7">
                  <c:v>0.2754885086</c:v>
                </c:pt>
                <c:pt idx="8">
                  <c:v>0.2777288332</c:v>
                </c:pt>
                <c:pt idx="9">
                  <c:v>0.2797438092</c:v>
                </c:pt>
                <c:pt idx="10">
                  <c:v>0.2806818242</c:v>
                </c:pt>
                <c:pt idx="11">
                  <c:v>0.2815690683</c:v>
                </c:pt>
                <c:pt idx="12">
                  <c:v>0.2836420727</c:v>
                </c:pt>
                <c:pt idx="13">
                  <c:v>0.2867378086</c:v>
                </c:pt>
                <c:pt idx="14">
                  <c:v>0.2885927307</c:v>
                </c:pt>
                <c:pt idx="15">
                  <c:v>0.2922748309</c:v>
                </c:pt>
                <c:pt idx="16">
                  <c:v>0.2944861546</c:v>
                </c:pt>
                <c:pt idx="17">
                  <c:v>0.2955739802</c:v>
                </c:pt>
                <c:pt idx="18">
                  <c:v>0.2980696494</c:v>
                </c:pt>
                <c:pt idx="19">
                  <c:v>0.302351839</c:v>
                </c:pt>
                <c:pt idx="20">
                  <c:v>0.2966015587</c:v>
                </c:pt>
                <c:pt idx="21">
                  <c:v>0.299375175</c:v>
                </c:pt>
                <c:pt idx="22">
                  <c:v>0.305041067</c:v>
                </c:pt>
                <c:pt idx="23">
                  <c:v>0.3101004358</c:v>
                </c:pt>
                <c:pt idx="24">
                  <c:v>0.3142974901</c:v>
                </c:pt>
                <c:pt idx="25">
                  <c:v>0.3179909854</c:v>
                </c:pt>
                <c:pt idx="26">
                  <c:v>0.3259105767</c:v>
                </c:pt>
                <c:pt idx="27">
                  <c:v>0.331188955</c:v>
                </c:pt>
                <c:pt idx="28">
                  <c:v>0.3365242306</c:v>
                </c:pt>
                <c:pt idx="29">
                  <c:v>0.3415071009</c:v>
                </c:pt>
                <c:pt idx="30">
                  <c:v>0.3452968033</c:v>
                </c:pt>
                <c:pt idx="31">
                  <c:v>0.3486989903</c:v>
                </c:pt>
                <c:pt idx="32">
                  <c:v>0.3527741501</c:v>
                </c:pt>
                <c:pt idx="33">
                  <c:v>0.3565358186</c:v>
                </c:pt>
                <c:pt idx="34">
                  <c:v>0.3611748449</c:v>
                </c:pt>
                <c:pt idx="35">
                  <c:v>0.3654064717</c:v>
                </c:pt>
                <c:pt idx="36">
                  <c:v>0.370023644</c:v>
                </c:pt>
                <c:pt idx="37">
                  <c:v>0.3732132162</c:v>
                </c:pt>
                <c:pt idx="38">
                  <c:v>0.3749674641</c:v>
                </c:pt>
                <c:pt idx="39">
                  <c:v>0.374870054</c:v>
                </c:pt>
                <c:pt idx="40">
                  <c:v>0.3775858361</c:v>
                </c:pt>
                <c:pt idx="41">
                  <c:v>0.3795132089</c:v>
                </c:pt>
                <c:pt idx="42">
                  <c:v>0.3804612715</c:v>
                </c:pt>
                <c:pt idx="43">
                  <c:v>0.3813329302</c:v>
                </c:pt>
                <c:pt idx="44">
                  <c:v>0.3817778474</c:v>
                </c:pt>
                <c:pt idx="45">
                  <c:v>0.3854465478</c:v>
                </c:pt>
                <c:pt idx="46">
                  <c:v>0.3859608212</c:v>
                </c:pt>
                <c:pt idx="47">
                  <c:v>0.3870285486</c:v>
                </c:pt>
                <c:pt idx="48">
                  <c:v>0.3878805063</c:v>
                </c:pt>
                <c:pt idx="49">
                  <c:v>0.3891396465</c:v>
                </c:pt>
                <c:pt idx="50">
                  <c:v>0.3902446798</c:v>
                </c:pt>
                <c:pt idx="51">
                  <c:v>0.391450037</c:v>
                </c:pt>
                <c:pt idx="52">
                  <c:v>0.3921773259</c:v>
                </c:pt>
                <c:pt idx="53">
                  <c:v>0.3938245667</c:v>
                </c:pt>
                <c:pt idx="54">
                  <c:v>0.39481317</c:v>
                </c:pt>
                <c:pt idx="55">
                  <c:v>0.3967998978</c:v>
                </c:pt>
                <c:pt idx="56">
                  <c:v>0.3955204951</c:v>
                </c:pt>
                <c:pt idx="57">
                  <c:v>0.3976516345</c:v>
                </c:pt>
                <c:pt idx="58">
                  <c:v>0.3998088698</c:v>
                </c:pt>
                <c:pt idx="59">
                  <c:v>0.4004399161</c:v>
                </c:pt>
                <c:pt idx="60">
                  <c:v>0.400761867</c:v>
                </c:pt>
                <c:pt idx="61">
                  <c:v>0.4011503155</c:v>
                </c:pt>
                <c:pt idx="62">
                  <c:v>0.4012284961</c:v>
                </c:pt>
                <c:pt idx="63">
                  <c:v>0.4031753934</c:v>
                </c:pt>
                <c:pt idx="64">
                  <c:v>0.4056430754</c:v>
                </c:pt>
                <c:pt idx="65">
                  <c:v>0.4063346149</c:v>
                </c:pt>
                <c:pt idx="66">
                  <c:v>0.4059675329</c:v>
                </c:pt>
                <c:pt idx="67">
                  <c:v>0.4076657949</c:v>
                </c:pt>
                <c:pt idx="68">
                  <c:v>0.40862337</c:v>
                </c:pt>
                <c:pt idx="69">
                  <c:v>0.4090491601</c:v>
                </c:pt>
                <c:pt idx="70">
                  <c:v>0.4105032312</c:v>
                </c:pt>
                <c:pt idx="71">
                  <c:v>0.4117504998</c:v>
                </c:pt>
                <c:pt idx="72">
                  <c:v>0.4105013767</c:v>
                </c:pt>
                <c:pt idx="73">
                  <c:v>0.4112829854</c:v>
                </c:pt>
                <c:pt idx="74">
                  <c:v>0.4132547783</c:v>
                </c:pt>
                <c:pt idx="75">
                  <c:v>0.4129252805</c:v>
                </c:pt>
                <c:pt idx="76">
                  <c:v>0.4140717438</c:v>
                </c:pt>
                <c:pt idx="77">
                  <c:v>0.4166444823</c:v>
                </c:pt>
                <c:pt idx="78">
                  <c:v>0.4179553653</c:v>
                </c:pt>
                <c:pt idx="79">
                  <c:v>0.4211947163</c:v>
                </c:pt>
                <c:pt idx="80">
                  <c:v>0.4225923058</c:v>
                </c:pt>
                <c:pt idx="81">
                  <c:v>0.4240428629</c:v>
                </c:pt>
                <c:pt idx="82">
                  <c:v>0.4230846336</c:v>
                </c:pt>
                <c:pt idx="83">
                  <c:v>0.4235429829</c:v>
                </c:pt>
                <c:pt idx="84">
                  <c:v>0.423200047</c:v>
                </c:pt>
                <c:pt idx="85">
                  <c:v>0.4233858626</c:v>
                </c:pt>
                <c:pt idx="86">
                  <c:v>0.4234719351</c:v>
                </c:pt>
                <c:pt idx="87">
                  <c:v>0.4239614941</c:v>
                </c:pt>
                <c:pt idx="88">
                  <c:v>0.4247157736</c:v>
                </c:pt>
                <c:pt idx="89">
                  <c:v>0.4262437598</c:v>
                </c:pt>
                <c:pt idx="90">
                  <c:v>0.4271476687</c:v>
                </c:pt>
                <c:pt idx="91">
                  <c:v>0.4272690657</c:v>
                </c:pt>
                <c:pt idx="92">
                  <c:v>0.4282990586</c:v>
                </c:pt>
                <c:pt idx="93">
                  <c:v>0.4312740929</c:v>
                </c:pt>
                <c:pt idx="94">
                  <c:v>0.431980715</c:v>
                </c:pt>
                <c:pt idx="95">
                  <c:v>0.4332506697</c:v>
                </c:pt>
                <c:pt idx="96">
                  <c:v>0.4335887667</c:v>
                </c:pt>
                <c:pt idx="97">
                  <c:v>0.432602317</c:v>
                </c:pt>
                <c:pt idx="98">
                  <c:v>0.4346498524</c:v>
                </c:pt>
                <c:pt idx="99">
                  <c:v>0.4351470748</c:v>
                </c:pt>
                <c:pt idx="100">
                  <c:v>0.434378153</c:v>
                </c:pt>
                <c:pt idx="101">
                  <c:v>0.436093535</c:v>
                </c:pt>
                <c:pt idx="102">
                  <c:v>0.4384748063</c:v>
                </c:pt>
                <c:pt idx="103">
                  <c:v>0.44041119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0.2855862776</c:v>
                </c:pt>
                <c:pt idx="6">
                  <c:v>0.2974043569</c:v>
                </c:pt>
                <c:pt idx="7">
                  <c:v>0.2946901493</c:v>
                </c:pt>
                <c:pt idx="8">
                  <c:v>0.3015273401</c:v>
                </c:pt>
                <c:pt idx="9">
                  <c:v>0.2971136249</c:v>
                </c:pt>
                <c:pt idx="10">
                  <c:v>0.3030715841</c:v>
                </c:pt>
                <c:pt idx="11">
                  <c:v>0.2983404762</c:v>
                </c:pt>
                <c:pt idx="12">
                  <c:v>0.3029023126</c:v>
                </c:pt>
                <c:pt idx="13">
                  <c:v>0.3045464791</c:v>
                </c:pt>
                <c:pt idx="14">
                  <c:v>0.3087004193</c:v>
                </c:pt>
                <c:pt idx="15">
                  <c:v>0.3125795309</c:v>
                </c:pt>
                <c:pt idx="16">
                  <c:v>0.3151060942</c:v>
                </c:pt>
                <c:pt idx="17">
                  <c:v>0.3157601658</c:v>
                </c:pt>
                <c:pt idx="18">
                  <c:v>0.3194967548</c:v>
                </c:pt>
                <c:pt idx="19">
                  <c:v>0.3190044891</c:v>
                </c:pt>
                <c:pt idx="20">
                  <c:v>0.3046533787</c:v>
                </c:pt>
                <c:pt idx="21">
                  <c:v>0.3029767779</c:v>
                </c:pt>
                <c:pt idx="22">
                  <c:v>0.2990863461</c:v>
                </c:pt>
                <c:pt idx="23">
                  <c:v>0.3039665444</c:v>
                </c:pt>
                <c:pt idx="24">
                  <c:v>0.3000502728</c:v>
                </c:pt>
                <c:pt idx="25">
                  <c:v>0.3026770506</c:v>
                </c:pt>
                <c:pt idx="26">
                  <c:v>0.3032346817</c:v>
                </c:pt>
                <c:pt idx="27">
                  <c:v>0.3089241295</c:v>
                </c:pt>
                <c:pt idx="28">
                  <c:v>0.3094157533</c:v>
                </c:pt>
                <c:pt idx="29">
                  <c:v>0.310712772</c:v>
                </c:pt>
                <c:pt idx="30">
                  <c:v>0.310429567</c:v>
                </c:pt>
                <c:pt idx="31">
                  <c:v>0.3100679096</c:v>
                </c:pt>
                <c:pt idx="32">
                  <c:v>0.3124358731</c:v>
                </c:pt>
                <c:pt idx="33">
                  <c:v>0.3095961537</c:v>
                </c:pt>
                <c:pt idx="34">
                  <c:v>0.3144796094</c:v>
                </c:pt>
                <c:pt idx="35">
                  <c:v>0.3138463108</c:v>
                </c:pt>
                <c:pt idx="36">
                  <c:v>0.3144461216</c:v>
                </c:pt>
                <c:pt idx="37">
                  <c:v>0.3157380011</c:v>
                </c:pt>
                <c:pt idx="38">
                  <c:v>0.3145588026</c:v>
                </c:pt>
                <c:pt idx="39">
                  <c:v>0.3146735953</c:v>
                </c:pt>
                <c:pt idx="40">
                  <c:v>0.3171771777</c:v>
                </c:pt>
                <c:pt idx="41">
                  <c:v>0.3182607771</c:v>
                </c:pt>
                <c:pt idx="42">
                  <c:v>0.3207907581</c:v>
                </c:pt>
                <c:pt idx="43">
                  <c:v>0.3224024215</c:v>
                </c:pt>
                <c:pt idx="44">
                  <c:v>0.3221204666</c:v>
                </c:pt>
                <c:pt idx="45">
                  <c:v>0.3246553129</c:v>
                </c:pt>
                <c:pt idx="46">
                  <c:v>0.3251558663</c:v>
                </c:pt>
                <c:pt idx="47">
                  <c:v>0.3236481708</c:v>
                </c:pt>
                <c:pt idx="48">
                  <c:v>0.3279105818</c:v>
                </c:pt>
                <c:pt idx="49">
                  <c:v>0.3283125475</c:v>
                </c:pt>
                <c:pt idx="50">
                  <c:v>0.327418201</c:v>
                </c:pt>
                <c:pt idx="51">
                  <c:v>0.3270353009</c:v>
                </c:pt>
                <c:pt idx="52">
                  <c:v>0.3285261103</c:v>
                </c:pt>
                <c:pt idx="53">
                  <c:v>0.3298689828</c:v>
                </c:pt>
                <c:pt idx="54">
                  <c:v>0.3309772127</c:v>
                </c:pt>
                <c:pt idx="55">
                  <c:v>0.3315268388</c:v>
                </c:pt>
                <c:pt idx="56">
                  <c:v>0.3314057314</c:v>
                </c:pt>
                <c:pt idx="57">
                  <c:v>0.332984654</c:v>
                </c:pt>
                <c:pt idx="58">
                  <c:v>0.3352154889</c:v>
                </c:pt>
                <c:pt idx="59">
                  <c:v>0.3361196449</c:v>
                </c:pt>
                <c:pt idx="60">
                  <c:v>0.337721661</c:v>
                </c:pt>
                <c:pt idx="61">
                  <c:v>0.3366202861</c:v>
                </c:pt>
                <c:pt idx="62">
                  <c:v>0.3374442972</c:v>
                </c:pt>
                <c:pt idx="63">
                  <c:v>0.3356101146</c:v>
                </c:pt>
                <c:pt idx="64">
                  <c:v>0.3388762609</c:v>
                </c:pt>
                <c:pt idx="65">
                  <c:v>0.3386768621</c:v>
                </c:pt>
                <c:pt idx="66">
                  <c:v>0.3404397797</c:v>
                </c:pt>
                <c:pt idx="67">
                  <c:v>0.3433095447</c:v>
                </c:pt>
                <c:pt idx="68">
                  <c:v>0.3444555822</c:v>
                </c:pt>
                <c:pt idx="69">
                  <c:v>0.3441446706</c:v>
                </c:pt>
                <c:pt idx="70">
                  <c:v>0.3479472996</c:v>
                </c:pt>
                <c:pt idx="71">
                  <c:v>0.3477548875</c:v>
                </c:pt>
                <c:pt idx="72">
                  <c:v>0.3472392665</c:v>
                </c:pt>
                <c:pt idx="73">
                  <c:v>0.3505870089</c:v>
                </c:pt>
                <c:pt idx="74">
                  <c:v>0.3508251793</c:v>
                </c:pt>
                <c:pt idx="75">
                  <c:v>0.3509690185</c:v>
                </c:pt>
                <c:pt idx="76">
                  <c:v>0.3497555661</c:v>
                </c:pt>
                <c:pt idx="77">
                  <c:v>0.350371829</c:v>
                </c:pt>
                <c:pt idx="78">
                  <c:v>0.3499488237</c:v>
                </c:pt>
                <c:pt idx="79">
                  <c:v>0.3500223846</c:v>
                </c:pt>
                <c:pt idx="80">
                  <c:v>0.3507916663</c:v>
                </c:pt>
                <c:pt idx="81">
                  <c:v>0.3535429929</c:v>
                </c:pt>
                <c:pt idx="82">
                  <c:v>0.3560292393</c:v>
                </c:pt>
                <c:pt idx="83">
                  <c:v>0.3538535389</c:v>
                </c:pt>
                <c:pt idx="84">
                  <c:v>0.3561105371</c:v>
                </c:pt>
                <c:pt idx="85">
                  <c:v>0.3557149992</c:v>
                </c:pt>
                <c:pt idx="86">
                  <c:v>0.3564884006</c:v>
                </c:pt>
                <c:pt idx="87">
                  <c:v>0.3565204579</c:v>
                </c:pt>
                <c:pt idx="88">
                  <c:v>0.3565361797</c:v>
                </c:pt>
                <c:pt idx="89">
                  <c:v>0.3574724275</c:v>
                </c:pt>
                <c:pt idx="90">
                  <c:v>0.3606229636</c:v>
                </c:pt>
                <c:pt idx="91">
                  <c:v>0.3582045791</c:v>
                </c:pt>
                <c:pt idx="92">
                  <c:v>0.3592379808</c:v>
                </c:pt>
                <c:pt idx="93">
                  <c:v>0.3618951754</c:v>
                </c:pt>
                <c:pt idx="94">
                  <c:v>0.3627016797</c:v>
                </c:pt>
                <c:pt idx="95">
                  <c:v>0.3649418213</c:v>
                </c:pt>
                <c:pt idx="96">
                  <c:v>0.3663778008</c:v>
                </c:pt>
                <c:pt idx="97">
                  <c:v>0.3638712619</c:v>
                </c:pt>
                <c:pt idx="98">
                  <c:v>0.3678553554</c:v>
                </c:pt>
                <c:pt idx="99">
                  <c:v>0.3659279363</c:v>
                </c:pt>
                <c:pt idx="100">
                  <c:v>0.3675454342</c:v>
                </c:pt>
                <c:pt idx="101">
                  <c:v>0.3690546753</c:v>
                </c:pt>
                <c:pt idx="102">
                  <c:v>0.3697315413</c:v>
                </c:pt>
                <c:pt idx="103">
                  <c:v>0.3695001468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0.266416103</c:v>
                </c:pt>
                <c:pt idx="7">
                  <c:v>0.2690005205</c:v>
                </c:pt>
                <c:pt idx="8">
                  <c:v>0.2711195395</c:v>
                </c:pt>
                <c:pt idx="9">
                  <c:v>0.2742356359</c:v>
                </c:pt>
                <c:pt idx="10">
                  <c:v>0.2760443974</c:v>
                </c:pt>
                <c:pt idx="11">
                  <c:v>0.2769220958</c:v>
                </c:pt>
                <c:pt idx="12">
                  <c:v>0.2789714909</c:v>
                </c:pt>
                <c:pt idx="13">
                  <c:v>0.2819616328</c:v>
                </c:pt>
                <c:pt idx="14">
                  <c:v>0.2842893169</c:v>
                </c:pt>
                <c:pt idx="15">
                  <c:v>0.2874648019</c:v>
                </c:pt>
                <c:pt idx="16">
                  <c:v>0.2898952673</c:v>
                </c:pt>
                <c:pt idx="17">
                  <c:v>0.2911903897</c:v>
                </c:pt>
                <c:pt idx="18">
                  <c:v>0.293032288</c:v>
                </c:pt>
                <c:pt idx="19">
                  <c:v>0.2922438728</c:v>
                </c:pt>
                <c:pt idx="20">
                  <c:v>0.2782464876</c:v>
                </c:pt>
                <c:pt idx="21">
                  <c:v>0.2782354041</c:v>
                </c:pt>
                <c:pt idx="22">
                  <c:v>0.2794649515</c:v>
                </c:pt>
                <c:pt idx="23">
                  <c:v>0.2795243931</c:v>
                </c:pt>
                <c:pt idx="24">
                  <c:v>0.2803000713</c:v>
                </c:pt>
                <c:pt idx="25">
                  <c:v>0.2806194154</c:v>
                </c:pt>
                <c:pt idx="26">
                  <c:v>0.2842668549</c:v>
                </c:pt>
                <c:pt idx="27">
                  <c:v>0.2873779238</c:v>
                </c:pt>
                <c:pt idx="28">
                  <c:v>0.2897302709</c:v>
                </c:pt>
                <c:pt idx="29">
                  <c:v>0.2907100872</c:v>
                </c:pt>
                <c:pt idx="30">
                  <c:v>0.2912898962</c:v>
                </c:pt>
                <c:pt idx="31">
                  <c:v>0.2914536204</c:v>
                </c:pt>
                <c:pt idx="32">
                  <c:v>0.2929978066</c:v>
                </c:pt>
                <c:pt idx="33">
                  <c:v>0.2930847248</c:v>
                </c:pt>
                <c:pt idx="34">
                  <c:v>0.2943818111</c:v>
                </c:pt>
                <c:pt idx="35">
                  <c:v>0.2960368058</c:v>
                </c:pt>
                <c:pt idx="36">
                  <c:v>0.2971731368</c:v>
                </c:pt>
                <c:pt idx="37">
                  <c:v>0.2980723231</c:v>
                </c:pt>
                <c:pt idx="38">
                  <c:v>0.2992249225</c:v>
                </c:pt>
                <c:pt idx="39">
                  <c:v>0.3003072063</c:v>
                </c:pt>
                <c:pt idx="40">
                  <c:v>0.3022569011</c:v>
                </c:pt>
                <c:pt idx="41">
                  <c:v>0.3037146047</c:v>
                </c:pt>
                <c:pt idx="42">
                  <c:v>0.305807251</c:v>
                </c:pt>
                <c:pt idx="43">
                  <c:v>0.3082815464</c:v>
                </c:pt>
                <c:pt idx="44">
                  <c:v>0.3090512373</c:v>
                </c:pt>
                <c:pt idx="45">
                  <c:v>0.3105165586</c:v>
                </c:pt>
                <c:pt idx="46">
                  <c:v>0.3114896791</c:v>
                </c:pt>
                <c:pt idx="47">
                  <c:v>0.3124438677</c:v>
                </c:pt>
                <c:pt idx="48">
                  <c:v>0.3138475259</c:v>
                </c:pt>
                <c:pt idx="49">
                  <c:v>0.3152982209</c:v>
                </c:pt>
                <c:pt idx="50">
                  <c:v>0.316621333</c:v>
                </c:pt>
                <c:pt idx="51">
                  <c:v>0.3179912835</c:v>
                </c:pt>
                <c:pt idx="52">
                  <c:v>0.3186338664</c:v>
                </c:pt>
                <c:pt idx="53">
                  <c:v>0.3205076105</c:v>
                </c:pt>
                <c:pt idx="54">
                  <c:v>0.3218622149</c:v>
                </c:pt>
                <c:pt idx="55">
                  <c:v>0.3230685409</c:v>
                </c:pt>
                <c:pt idx="56">
                  <c:v>0.324056294</c:v>
                </c:pt>
                <c:pt idx="57">
                  <c:v>0.3246759381</c:v>
                </c:pt>
                <c:pt idx="58">
                  <c:v>0.3257970134</c:v>
                </c:pt>
                <c:pt idx="59">
                  <c:v>0.3274078035</c:v>
                </c:pt>
                <c:pt idx="60">
                  <c:v>0.328939451</c:v>
                </c:pt>
                <c:pt idx="61">
                  <c:v>0.3295410518</c:v>
                </c:pt>
                <c:pt idx="62">
                  <c:v>0.3299604824</c:v>
                </c:pt>
                <c:pt idx="63">
                  <c:v>0.3292693689</c:v>
                </c:pt>
                <c:pt idx="64">
                  <c:v>0.3311452447</c:v>
                </c:pt>
                <c:pt idx="65">
                  <c:v>0.3325736046</c:v>
                </c:pt>
                <c:pt idx="66">
                  <c:v>0.3329389976</c:v>
                </c:pt>
                <c:pt idx="67">
                  <c:v>0.3348386919</c:v>
                </c:pt>
                <c:pt idx="68">
                  <c:v>0.3360972365</c:v>
                </c:pt>
                <c:pt idx="69">
                  <c:v>0.3371052427</c:v>
                </c:pt>
                <c:pt idx="70">
                  <c:v>0.3375550004</c:v>
                </c:pt>
                <c:pt idx="71">
                  <c:v>0.3385199713</c:v>
                </c:pt>
                <c:pt idx="72">
                  <c:v>0.3384496874</c:v>
                </c:pt>
                <c:pt idx="73">
                  <c:v>0.339689629</c:v>
                </c:pt>
                <c:pt idx="74">
                  <c:v>0.3408219123</c:v>
                </c:pt>
                <c:pt idx="75">
                  <c:v>0.3416729881</c:v>
                </c:pt>
                <c:pt idx="76">
                  <c:v>0.3418671519</c:v>
                </c:pt>
                <c:pt idx="77">
                  <c:v>0.3417912849</c:v>
                </c:pt>
                <c:pt idx="78">
                  <c:v>0.3424914887</c:v>
                </c:pt>
                <c:pt idx="79">
                  <c:v>0.3438842747</c:v>
                </c:pt>
                <c:pt idx="80">
                  <c:v>0.3443030241</c:v>
                </c:pt>
                <c:pt idx="81">
                  <c:v>0.346143125</c:v>
                </c:pt>
                <c:pt idx="82">
                  <c:v>0.3464790541</c:v>
                </c:pt>
                <c:pt idx="83">
                  <c:v>0.3477524576</c:v>
                </c:pt>
                <c:pt idx="84">
                  <c:v>0.3492197783</c:v>
                </c:pt>
                <c:pt idx="85">
                  <c:v>0.3499321154</c:v>
                </c:pt>
                <c:pt idx="86">
                  <c:v>0.3498487903</c:v>
                </c:pt>
                <c:pt idx="87">
                  <c:v>0.3502492208</c:v>
                </c:pt>
                <c:pt idx="88">
                  <c:v>0.3518344468</c:v>
                </c:pt>
                <c:pt idx="89">
                  <c:v>0.352030136</c:v>
                </c:pt>
                <c:pt idx="90">
                  <c:v>0.352994507</c:v>
                </c:pt>
                <c:pt idx="91">
                  <c:v>0.3536603875</c:v>
                </c:pt>
                <c:pt idx="92">
                  <c:v>0.3553435056</c:v>
                </c:pt>
                <c:pt idx="93">
                  <c:v>0.3558211775</c:v>
                </c:pt>
                <c:pt idx="94">
                  <c:v>0.3570658529</c:v>
                </c:pt>
                <c:pt idx="95">
                  <c:v>0.3573789519</c:v>
                </c:pt>
                <c:pt idx="96">
                  <c:v>0.3583793265</c:v>
                </c:pt>
                <c:pt idx="97">
                  <c:v>0.3587123364</c:v>
                </c:pt>
                <c:pt idx="98">
                  <c:v>0.3588655811</c:v>
                </c:pt>
                <c:pt idx="99">
                  <c:v>0.3591707516</c:v>
                </c:pt>
                <c:pt idx="100">
                  <c:v>0.3595377653</c:v>
                </c:pt>
                <c:pt idx="101">
                  <c:v>0.3605277298</c:v>
                </c:pt>
                <c:pt idx="102">
                  <c:v>0.3609034293</c:v>
                </c:pt>
                <c:pt idx="103">
                  <c:v>0.3624490068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02040"/>
        <c:axId val="-2080806808"/>
      </c:lineChart>
      <c:catAx>
        <c:axId val="-208080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0806808"/>
        <c:crosses val="autoZero"/>
        <c:auto val="1"/>
        <c:lblAlgn val="ctr"/>
        <c:lblOffset val="100"/>
        <c:noMultiLvlLbl val="0"/>
      </c:catAx>
      <c:valAx>
        <c:axId val="-2080806808"/>
        <c:scaling>
          <c:orientation val="minMax"/>
          <c:max val="0.45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0802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19746675501179"/>
          <c:y val="0.805420455039805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0.2987018276</c:v>
                </c:pt>
                <c:pt idx="6">
                  <c:v>0.312749328</c:v>
                </c:pt>
                <c:pt idx="7">
                  <c:v>0.308758233</c:v>
                </c:pt>
                <c:pt idx="8">
                  <c:v>0.3165726741</c:v>
                </c:pt>
                <c:pt idx="9">
                  <c:v>0.3092728685</c:v>
                </c:pt>
                <c:pt idx="10">
                  <c:v>0.3163630653</c:v>
                </c:pt>
                <c:pt idx="11">
                  <c:v>0.3092898179</c:v>
                </c:pt>
                <c:pt idx="12">
                  <c:v>0.3146558773</c:v>
                </c:pt>
                <c:pt idx="13">
                  <c:v>0.3176943704</c:v>
                </c:pt>
                <c:pt idx="14">
                  <c:v>0.3213876901</c:v>
                </c:pt>
                <c:pt idx="15">
                  <c:v>0.3252502237</c:v>
                </c:pt>
                <c:pt idx="16">
                  <c:v>0.3276435575</c:v>
                </c:pt>
                <c:pt idx="17">
                  <c:v>0.3291529841</c:v>
                </c:pt>
                <c:pt idx="18">
                  <c:v>0.3308282027</c:v>
                </c:pt>
                <c:pt idx="19">
                  <c:v>0.3318409275</c:v>
                </c:pt>
                <c:pt idx="20">
                  <c:v>0.3230773348</c:v>
                </c:pt>
                <c:pt idx="21">
                  <c:v>0.3196528306</c:v>
                </c:pt>
                <c:pt idx="22">
                  <c:v>0.3187455285</c:v>
                </c:pt>
                <c:pt idx="23">
                  <c:v>0.3255053759</c:v>
                </c:pt>
                <c:pt idx="24">
                  <c:v>0.3222149064</c:v>
                </c:pt>
                <c:pt idx="25">
                  <c:v>0.3244885832</c:v>
                </c:pt>
                <c:pt idx="26">
                  <c:v>0.3263022529</c:v>
                </c:pt>
                <c:pt idx="27">
                  <c:v>0.3301282369</c:v>
                </c:pt>
                <c:pt idx="28">
                  <c:v>0.3320743</c:v>
                </c:pt>
                <c:pt idx="29">
                  <c:v>0.3334287504</c:v>
                </c:pt>
                <c:pt idx="30">
                  <c:v>0.3330559707</c:v>
                </c:pt>
                <c:pt idx="31">
                  <c:v>0.3359106836</c:v>
                </c:pt>
                <c:pt idx="32">
                  <c:v>0.3376071992</c:v>
                </c:pt>
                <c:pt idx="33">
                  <c:v>0.3341110539</c:v>
                </c:pt>
                <c:pt idx="34">
                  <c:v>0.3401067148</c:v>
                </c:pt>
                <c:pt idx="35">
                  <c:v>0.3371186516</c:v>
                </c:pt>
                <c:pt idx="36">
                  <c:v>0.339723615</c:v>
                </c:pt>
                <c:pt idx="37">
                  <c:v>0.340761345</c:v>
                </c:pt>
                <c:pt idx="38">
                  <c:v>0.339207766</c:v>
                </c:pt>
                <c:pt idx="39">
                  <c:v>0.3386113939</c:v>
                </c:pt>
                <c:pt idx="40">
                  <c:v>0.342643444</c:v>
                </c:pt>
                <c:pt idx="41">
                  <c:v>0.3419497839</c:v>
                </c:pt>
                <c:pt idx="42">
                  <c:v>0.3430122519</c:v>
                </c:pt>
                <c:pt idx="43">
                  <c:v>0.3437955247</c:v>
                </c:pt>
                <c:pt idx="44">
                  <c:v>0.3424833017</c:v>
                </c:pt>
                <c:pt idx="45">
                  <c:v>0.3452416924</c:v>
                </c:pt>
                <c:pt idx="46">
                  <c:v>0.3452814128</c:v>
                </c:pt>
                <c:pt idx="47">
                  <c:v>0.3473459062</c:v>
                </c:pt>
                <c:pt idx="48">
                  <c:v>0.3491836513</c:v>
                </c:pt>
                <c:pt idx="49">
                  <c:v>0.3494624685</c:v>
                </c:pt>
                <c:pt idx="50">
                  <c:v>0.3479840121</c:v>
                </c:pt>
                <c:pt idx="51">
                  <c:v>0.3493918707</c:v>
                </c:pt>
                <c:pt idx="52">
                  <c:v>0.3499123698</c:v>
                </c:pt>
                <c:pt idx="53">
                  <c:v>0.3507519569</c:v>
                </c:pt>
                <c:pt idx="54">
                  <c:v>0.350351275</c:v>
                </c:pt>
                <c:pt idx="55">
                  <c:v>0.351700602</c:v>
                </c:pt>
                <c:pt idx="56">
                  <c:v>0.3500461259</c:v>
                </c:pt>
                <c:pt idx="57">
                  <c:v>0.3506878006</c:v>
                </c:pt>
                <c:pt idx="58">
                  <c:v>0.3517021708</c:v>
                </c:pt>
                <c:pt idx="59">
                  <c:v>0.3516150398</c:v>
                </c:pt>
                <c:pt idx="60">
                  <c:v>0.3530927032</c:v>
                </c:pt>
                <c:pt idx="61">
                  <c:v>0.3550110401</c:v>
                </c:pt>
                <c:pt idx="62">
                  <c:v>0.3539308999</c:v>
                </c:pt>
                <c:pt idx="63">
                  <c:v>0.353271228</c:v>
                </c:pt>
                <c:pt idx="64">
                  <c:v>0.3587569432</c:v>
                </c:pt>
                <c:pt idx="65">
                  <c:v>0.3575305189</c:v>
                </c:pt>
                <c:pt idx="66">
                  <c:v>0.3585922655</c:v>
                </c:pt>
                <c:pt idx="67">
                  <c:v>0.358327242</c:v>
                </c:pt>
                <c:pt idx="68">
                  <c:v>0.3592744495</c:v>
                </c:pt>
                <c:pt idx="69">
                  <c:v>0.3589511264</c:v>
                </c:pt>
                <c:pt idx="70">
                  <c:v>0.3619012837</c:v>
                </c:pt>
                <c:pt idx="71">
                  <c:v>0.3636820726</c:v>
                </c:pt>
                <c:pt idx="72">
                  <c:v>0.3616106948</c:v>
                </c:pt>
                <c:pt idx="73">
                  <c:v>0.364128678</c:v>
                </c:pt>
                <c:pt idx="74">
                  <c:v>0.3661819758</c:v>
                </c:pt>
                <c:pt idx="75">
                  <c:v>0.3671089785</c:v>
                </c:pt>
                <c:pt idx="76">
                  <c:v>0.3654121583</c:v>
                </c:pt>
                <c:pt idx="77">
                  <c:v>0.3665633252</c:v>
                </c:pt>
                <c:pt idx="78">
                  <c:v>0.3672444329</c:v>
                </c:pt>
                <c:pt idx="79">
                  <c:v>0.3663651793</c:v>
                </c:pt>
                <c:pt idx="80">
                  <c:v>0.3667705746</c:v>
                </c:pt>
                <c:pt idx="81">
                  <c:v>0.3685969201</c:v>
                </c:pt>
                <c:pt idx="82">
                  <c:v>0.3701494224</c:v>
                </c:pt>
                <c:pt idx="83">
                  <c:v>0.3691428556</c:v>
                </c:pt>
                <c:pt idx="84">
                  <c:v>0.3702324664</c:v>
                </c:pt>
                <c:pt idx="85">
                  <c:v>0.3700243092</c:v>
                </c:pt>
                <c:pt idx="86">
                  <c:v>0.3709758821</c:v>
                </c:pt>
                <c:pt idx="87">
                  <c:v>0.3696368316</c:v>
                </c:pt>
                <c:pt idx="88">
                  <c:v>0.3711522462</c:v>
                </c:pt>
                <c:pt idx="89">
                  <c:v>0.3707190309</c:v>
                </c:pt>
                <c:pt idx="90">
                  <c:v>0.3750146163</c:v>
                </c:pt>
                <c:pt idx="91">
                  <c:v>0.3719724238</c:v>
                </c:pt>
                <c:pt idx="92">
                  <c:v>0.373147665</c:v>
                </c:pt>
                <c:pt idx="93">
                  <c:v>0.3761034489</c:v>
                </c:pt>
                <c:pt idx="94">
                  <c:v>0.3750058862</c:v>
                </c:pt>
                <c:pt idx="95">
                  <c:v>0.3782247333</c:v>
                </c:pt>
                <c:pt idx="96">
                  <c:v>0.378348335</c:v>
                </c:pt>
                <c:pt idx="97">
                  <c:v>0.3765809856</c:v>
                </c:pt>
                <c:pt idx="98">
                  <c:v>0.3800727093</c:v>
                </c:pt>
                <c:pt idx="99">
                  <c:v>0.3781560264</c:v>
                </c:pt>
                <c:pt idx="100">
                  <c:v>0.3796664266</c:v>
                </c:pt>
                <c:pt idx="101">
                  <c:v>0.382671875</c:v>
                </c:pt>
                <c:pt idx="102">
                  <c:v>0.3825618249</c:v>
                </c:pt>
                <c:pt idx="103">
                  <c:v>0.3813528478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0.2654120914</c:v>
                </c:pt>
                <c:pt idx="5">
                  <c:v>0.2667536062</c:v>
                </c:pt>
                <c:pt idx="6">
                  <c:v>0.270844808</c:v>
                </c:pt>
                <c:pt idx="7">
                  <c:v>0.2744664651</c:v>
                </c:pt>
                <c:pt idx="8">
                  <c:v>0.2767168164</c:v>
                </c:pt>
                <c:pt idx="9">
                  <c:v>0.2787620539</c:v>
                </c:pt>
                <c:pt idx="10">
                  <c:v>0.279705742</c:v>
                </c:pt>
                <c:pt idx="11">
                  <c:v>0.2807012227</c:v>
                </c:pt>
                <c:pt idx="12">
                  <c:v>0.2827781369</c:v>
                </c:pt>
                <c:pt idx="13">
                  <c:v>0.2857259547</c:v>
                </c:pt>
                <c:pt idx="14">
                  <c:v>0.2879209653</c:v>
                </c:pt>
                <c:pt idx="15">
                  <c:v>0.2916105487</c:v>
                </c:pt>
                <c:pt idx="16">
                  <c:v>0.2938308525</c:v>
                </c:pt>
                <c:pt idx="17">
                  <c:v>0.2949273461</c:v>
                </c:pt>
                <c:pt idx="18">
                  <c:v>0.2974139583</c:v>
                </c:pt>
                <c:pt idx="19">
                  <c:v>0.2979954607</c:v>
                </c:pt>
                <c:pt idx="20">
                  <c:v>0.2889076546</c:v>
                </c:pt>
                <c:pt idx="21">
                  <c:v>0.2895626397</c:v>
                </c:pt>
                <c:pt idx="22">
                  <c:v>0.2926630827</c:v>
                </c:pt>
                <c:pt idx="23">
                  <c:v>0.29449603</c:v>
                </c:pt>
                <c:pt idx="24">
                  <c:v>0.2954307399</c:v>
                </c:pt>
                <c:pt idx="25">
                  <c:v>0.2961202525</c:v>
                </c:pt>
                <c:pt idx="26">
                  <c:v>0.3008647356</c:v>
                </c:pt>
                <c:pt idx="27">
                  <c:v>0.3034825038</c:v>
                </c:pt>
                <c:pt idx="28">
                  <c:v>0.305663999</c:v>
                </c:pt>
                <c:pt idx="29">
                  <c:v>0.3081859335</c:v>
                </c:pt>
                <c:pt idx="30">
                  <c:v>0.3093466576</c:v>
                </c:pt>
                <c:pt idx="31">
                  <c:v>0.3101013149</c:v>
                </c:pt>
                <c:pt idx="32">
                  <c:v>0.3116628281</c:v>
                </c:pt>
                <c:pt idx="33">
                  <c:v>0.3112996579</c:v>
                </c:pt>
                <c:pt idx="34">
                  <c:v>0.3129442272</c:v>
                </c:pt>
                <c:pt idx="35">
                  <c:v>0.3144363847</c:v>
                </c:pt>
                <c:pt idx="36">
                  <c:v>0.3146339477</c:v>
                </c:pt>
                <c:pt idx="37">
                  <c:v>0.3168772944</c:v>
                </c:pt>
                <c:pt idx="38">
                  <c:v>0.3165796135</c:v>
                </c:pt>
                <c:pt idx="39">
                  <c:v>0.3177796963</c:v>
                </c:pt>
                <c:pt idx="40">
                  <c:v>0.3201998869</c:v>
                </c:pt>
                <c:pt idx="41">
                  <c:v>0.3212894294</c:v>
                </c:pt>
                <c:pt idx="42">
                  <c:v>0.3218304898</c:v>
                </c:pt>
                <c:pt idx="43">
                  <c:v>0.3239496634</c:v>
                </c:pt>
                <c:pt idx="44">
                  <c:v>0.3245775726</c:v>
                </c:pt>
                <c:pt idx="45">
                  <c:v>0.3256841858</c:v>
                </c:pt>
                <c:pt idx="46">
                  <c:v>0.3265286003</c:v>
                </c:pt>
                <c:pt idx="47">
                  <c:v>0.3274206884</c:v>
                </c:pt>
                <c:pt idx="48">
                  <c:v>0.3287463794</c:v>
                </c:pt>
                <c:pt idx="49">
                  <c:v>0.3300533106</c:v>
                </c:pt>
                <c:pt idx="50">
                  <c:v>0.3314258419</c:v>
                </c:pt>
                <c:pt idx="51">
                  <c:v>0.3321257495</c:v>
                </c:pt>
                <c:pt idx="52">
                  <c:v>0.3327526716</c:v>
                </c:pt>
                <c:pt idx="53">
                  <c:v>0.3343016443</c:v>
                </c:pt>
                <c:pt idx="54">
                  <c:v>0.3347589889</c:v>
                </c:pt>
                <c:pt idx="55">
                  <c:v>0.3372928804</c:v>
                </c:pt>
                <c:pt idx="56">
                  <c:v>0.3367507146</c:v>
                </c:pt>
                <c:pt idx="57">
                  <c:v>0.3370508116</c:v>
                </c:pt>
                <c:pt idx="58">
                  <c:v>0.337848496</c:v>
                </c:pt>
                <c:pt idx="59">
                  <c:v>0.3381527818</c:v>
                </c:pt>
                <c:pt idx="60">
                  <c:v>0.3396821106</c:v>
                </c:pt>
                <c:pt idx="61">
                  <c:v>0.341297962</c:v>
                </c:pt>
                <c:pt idx="62">
                  <c:v>0.3420898258</c:v>
                </c:pt>
                <c:pt idx="63">
                  <c:v>0.3416584695</c:v>
                </c:pt>
                <c:pt idx="64">
                  <c:v>0.3439462704</c:v>
                </c:pt>
                <c:pt idx="65">
                  <c:v>0.3444942904</c:v>
                </c:pt>
                <c:pt idx="66">
                  <c:v>0.3442986964</c:v>
                </c:pt>
                <c:pt idx="67">
                  <c:v>0.3457602697</c:v>
                </c:pt>
                <c:pt idx="68">
                  <c:v>0.3461591358</c:v>
                </c:pt>
                <c:pt idx="69">
                  <c:v>0.3479516498</c:v>
                </c:pt>
                <c:pt idx="70">
                  <c:v>0.3481257455</c:v>
                </c:pt>
                <c:pt idx="71">
                  <c:v>0.3500916266</c:v>
                </c:pt>
                <c:pt idx="72">
                  <c:v>0.3488628006</c:v>
                </c:pt>
                <c:pt idx="73">
                  <c:v>0.3509044599</c:v>
                </c:pt>
                <c:pt idx="74">
                  <c:v>0.3522581336</c:v>
                </c:pt>
                <c:pt idx="75">
                  <c:v>0.3539303397</c:v>
                </c:pt>
                <c:pt idx="76">
                  <c:v>0.3528641956</c:v>
                </c:pt>
                <c:pt idx="77">
                  <c:v>0.3550399097</c:v>
                </c:pt>
                <c:pt idx="78">
                  <c:v>0.3559483737</c:v>
                </c:pt>
                <c:pt idx="79">
                  <c:v>0.3572088659</c:v>
                </c:pt>
                <c:pt idx="80">
                  <c:v>0.356429999</c:v>
                </c:pt>
                <c:pt idx="81">
                  <c:v>0.3591461127</c:v>
                </c:pt>
                <c:pt idx="82">
                  <c:v>0.3594999911</c:v>
                </c:pt>
                <c:pt idx="83">
                  <c:v>0.3602335656</c:v>
                </c:pt>
                <c:pt idx="84">
                  <c:v>0.3607556816</c:v>
                </c:pt>
                <c:pt idx="85">
                  <c:v>0.3610815184</c:v>
                </c:pt>
                <c:pt idx="86">
                  <c:v>0.3604080324</c:v>
                </c:pt>
                <c:pt idx="87">
                  <c:v>0.3608954859</c:v>
                </c:pt>
                <c:pt idx="88">
                  <c:v>0.361186306</c:v>
                </c:pt>
                <c:pt idx="89">
                  <c:v>0.3621027928</c:v>
                </c:pt>
                <c:pt idx="90">
                  <c:v>0.3634997003</c:v>
                </c:pt>
                <c:pt idx="91">
                  <c:v>0.363341621</c:v>
                </c:pt>
                <c:pt idx="92">
                  <c:v>0.3642580444</c:v>
                </c:pt>
                <c:pt idx="93">
                  <c:v>0.3653968555</c:v>
                </c:pt>
                <c:pt idx="94">
                  <c:v>0.3661813035</c:v>
                </c:pt>
                <c:pt idx="95">
                  <c:v>0.3661884413</c:v>
                </c:pt>
                <c:pt idx="96">
                  <c:v>0.3662761835</c:v>
                </c:pt>
                <c:pt idx="97">
                  <c:v>0.3680243903</c:v>
                </c:pt>
                <c:pt idx="98">
                  <c:v>0.3679474341</c:v>
                </c:pt>
                <c:pt idx="99">
                  <c:v>0.3677375326</c:v>
                </c:pt>
                <c:pt idx="100">
                  <c:v>0.3673426959</c:v>
                </c:pt>
                <c:pt idx="101">
                  <c:v>0.3695504827</c:v>
                </c:pt>
                <c:pt idx="102">
                  <c:v>0.368988868</c:v>
                </c:pt>
                <c:pt idx="103">
                  <c:v>0.370665485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0.2968247539</c:v>
                </c:pt>
                <c:pt idx="7">
                  <c:v>0.2941609366</c:v>
                </c:pt>
                <c:pt idx="8">
                  <c:v>0.3009620803</c:v>
                </c:pt>
                <c:pt idx="9">
                  <c:v>0.2965938852</c:v>
                </c:pt>
                <c:pt idx="10">
                  <c:v>0.302561082</c:v>
                </c:pt>
                <c:pt idx="11">
                  <c:v>0.2975286743</c:v>
                </c:pt>
                <c:pt idx="12">
                  <c:v>0.3021433812</c:v>
                </c:pt>
                <c:pt idx="13">
                  <c:v>0.3037923417</c:v>
                </c:pt>
                <c:pt idx="14">
                  <c:v>0.3075652055</c:v>
                </c:pt>
                <c:pt idx="15">
                  <c:v>0.3114813678</c:v>
                </c:pt>
                <c:pt idx="16">
                  <c:v>0.3139758558</c:v>
                </c:pt>
                <c:pt idx="17">
                  <c:v>0.3146267112</c:v>
                </c:pt>
                <c:pt idx="18">
                  <c:v>0.3183819169</c:v>
                </c:pt>
                <c:pt idx="19">
                  <c:v>0.3179001478</c:v>
                </c:pt>
                <c:pt idx="20">
                  <c:v>0.3035346247</c:v>
                </c:pt>
                <c:pt idx="21">
                  <c:v>0.3018878834</c:v>
                </c:pt>
                <c:pt idx="22">
                  <c:v>0.2974305827</c:v>
                </c:pt>
                <c:pt idx="23">
                  <c:v>0.3028048791</c:v>
                </c:pt>
                <c:pt idx="24">
                  <c:v>0.2985172252</c:v>
                </c:pt>
                <c:pt idx="25">
                  <c:v>0.3015153508</c:v>
                </c:pt>
                <c:pt idx="26">
                  <c:v>0.3016480948</c:v>
                </c:pt>
                <c:pt idx="27">
                  <c:v>0.3073046334</c:v>
                </c:pt>
                <c:pt idx="28">
                  <c:v>0.307841933</c:v>
                </c:pt>
                <c:pt idx="29">
                  <c:v>0.3091468967</c:v>
                </c:pt>
                <c:pt idx="30">
                  <c:v>0.3087514625</c:v>
                </c:pt>
                <c:pt idx="31">
                  <c:v>0.3082074093</c:v>
                </c:pt>
                <c:pt idx="32">
                  <c:v>0.3105261705</c:v>
                </c:pt>
                <c:pt idx="33">
                  <c:v>0.3075101494</c:v>
                </c:pt>
                <c:pt idx="34">
                  <c:v>0.3126453053</c:v>
                </c:pt>
                <c:pt idx="35">
                  <c:v>0.3119474014</c:v>
                </c:pt>
                <c:pt idx="36">
                  <c:v>0.3129022246</c:v>
                </c:pt>
                <c:pt idx="37">
                  <c:v>0.3133146032</c:v>
                </c:pt>
                <c:pt idx="38">
                  <c:v>0.3123353387</c:v>
                </c:pt>
                <c:pt idx="39">
                  <c:v>0.3121998265</c:v>
                </c:pt>
                <c:pt idx="40">
                  <c:v>0.3148919215</c:v>
                </c:pt>
                <c:pt idx="41">
                  <c:v>0.3159489747</c:v>
                </c:pt>
                <c:pt idx="42">
                  <c:v>0.3181546098</c:v>
                </c:pt>
                <c:pt idx="43">
                  <c:v>0.3197292468</c:v>
                </c:pt>
                <c:pt idx="44">
                  <c:v>0.3193962129</c:v>
                </c:pt>
                <c:pt idx="45">
                  <c:v>0.321952377</c:v>
                </c:pt>
                <c:pt idx="46">
                  <c:v>0.3221393616</c:v>
                </c:pt>
                <c:pt idx="47">
                  <c:v>0.3203618268</c:v>
                </c:pt>
                <c:pt idx="48">
                  <c:v>0.3243928593</c:v>
                </c:pt>
                <c:pt idx="49">
                  <c:v>0.3245279843</c:v>
                </c:pt>
                <c:pt idx="50">
                  <c:v>0.3243867484</c:v>
                </c:pt>
                <c:pt idx="51">
                  <c:v>0.3232784592</c:v>
                </c:pt>
                <c:pt idx="52">
                  <c:v>0.3246980164</c:v>
                </c:pt>
                <c:pt idx="53">
                  <c:v>0.3265091159</c:v>
                </c:pt>
                <c:pt idx="54">
                  <c:v>0.326855817</c:v>
                </c:pt>
                <c:pt idx="55">
                  <c:v>0.3272210839</c:v>
                </c:pt>
                <c:pt idx="56">
                  <c:v>0.3272350177</c:v>
                </c:pt>
                <c:pt idx="57">
                  <c:v>0.3288678546</c:v>
                </c:pt>
                <c:pt idx="58">
                  <c:v>0.3309338074</c:v>
                </c:pt>
                <c:pt idx="59">
                  <c:v>0.3314066901</c:v>
                </c:pt>
                <c:pt idx="60">
                  <c:v>0.3329895482</c:v>
                </c:pt>
                <c:pt idx="61">
                  <c:v>0.331841333</c:v>
                </c:pt>
                <c:pt idx="62">
                  <c:v>0.3326614529</c:v>
                </c:pt>
                <c:pt idx="63">
                  <c:v>0.3307220622</c:v>
                </c:pt>
                <c:pt idx="64">
                  <c:v>0.3333554825</c:v>
                </c:pt>
                <c:pt idx="65">
                  <c:v>0.3329578334</c:v>
                </c:pt>
                <c:pt idx="66">
                  <c:v>0.3350499627</c:v>
                </c:pt>
                <c:pt idx="67">
                  <c:v>0.3376350233</c:v>
                </c:pt>
                <c:pt idx="68">
                  <c:v>0.3380914176</c:v>
                </c:pt>
                <c:pt idx="69">
                  <c:v>0.337701055</c:v>
                </c:pt>
                <c:pt idx="70">
                  <c:v>0.3415852228</c:v>
                </c:pt>
                <c:pt idx="71">
                  <c:v>0.34091942</c:v>
                </c:pt>
                <c:pt idx="72">
                  <c:v>0.3401685859</c:v>
                </c:pt>
                <c:pt idx="73">
                  <c:v>0.343062204</c:v>
                </c:pt>
                <c:pt idx="74">
                  <c:v>0.3430214146</c:v>
                </c:pt>
                <c:pt idx="75">
                  <c:v>0.3432479873</c:v>
                </c:pt>
                <c:pt idx="76">
                  <c:v>0.341377065</c:v>
                </c:pt>
                <c:pt idx="77">
                  <c:v>0.3421322855</c:v>
                </c:pt>
                <c:pt idx="78">
                  <c:v>0.3411090575</c:v>
                </c:pt>
                <c:pt idx="79">
                  <c:v>0.3408861216</c:v>
                </c:pt>
                <c:pt idx="80">
                  <c:v>0.3416464218</c:v>
                </c:pt>
                <c:pt idx="81">
                  <c:v>0.3440356159</c:v>
                </c:pt>
                <c:pt idx="82">
                  <c:v>0.3460305622</c:v>
                </c:pt>
                <c:pt idx="83">
                  <c:v>0.3439827084</c:v>
                </c:pt>
                <c:pt idx="84">
                  <c:v>0.3457761127</c:v>
                </c:pt>
                <c:pt idx="85">
                  <c:v>0.3449981607</c:v>
                </c:pt>
                <c:pt idx="86">
                  <c:v>0.3457067392</c:v>
                </c:pt>
                <c:pt idx="87">
                  <c:v>0.3453468828</c:v>
                </c:pt>
                <c:pt idx="88">
                  <c:v>0.3447637995</c:v>
                </c:pt>
                <c:pt idx="89">
                  <c:v>0.3459278178</c:v>
                </c:pt>
                <c:pt idx="90">
                  <c:v>0.3482790759</c:v>
                </c:pt>
                <c:pt idx="91">
                  <c:v>0.3449714824</c:v>
                </c:pt>
                <c:pt idx="92">
                  <c:v>0.3459226935</c:v>
                </c:pt>
                <c:pt idx="93">
                  <c:v>0.3476947881</c:v>
                </c:pt>
                <c:pt idx="94">
                  <c:v>0.3480985771</c:v>
                </c:pt>
                <c:pt idx="95">
                  <c:v>0.3500506458</c:v>
                </c:pt>
                <c:pt idx="96">
                  <c:v>0.350802528</c:v>
                </c:pt>
                <c:pt idx="97">
                  <c:v>0.3481676242</c:v>
                </c:pt>
                <c:pt idx="98">
                  <c:v>0.3522798252</c:v>
                </c:pt>
                <c:pt idx="99">
                  <c:v>0.350221544</c:v>
                </c:pt>
                <c:pt idx="100">
                  <c:v>0.3513270511</c:v>
                </c:pt>
                <c:pt idx="101">
                  <c:v>0.3526929004</c:v>
                </c:pt>
                <c:pt idx="102">
                  <c:v>0.3522991326</c:v>
                </c:pt>
                <c:pt idx="103">
                  <c:v>0.3522072202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0.2657849565</c:v>
                </c:pt>
                <c:pt idx="7">
                  <c:v>0.2683776317</c:v>
                </c:pt>
                <c:pt idx="8">
                  <c:v>0.2705043486</c:v>
                </c:pt>
                <c:pt idx="9">
                  <c:v>0.2736261846</c:v>
                </c:pt>
                <c:pt idx="10">
                  <c:v>0.2754421659</c:v>
                </c:pt>
                <c:pt idx="11">
                  <c:v>0.2760609213</c:v>
                </c:pt>
                <c:pt idx="12">
                  <c:v>0.2781155818</c:v>
                </c:pt>
                <c:pt idx="13">
                  <c:v>0.2811126554</c:v>
                </c:pt>
                <c:pt idx="14">
                  <c:v>0.2830443316</c:v>
                </c:pt>
                <c:pt idx="15">
                  <c:v>0.2862316131</c:v>
                </c:pt>
                <c:pt idx="16">
                  <c:v>0.2886787989</c:v>
                </c:pt>
                <c:pt idx="17">
                  <c:v>0.289991061</c:v>
                </c:pt>
                <c:pt idx="18">
                  <c:v>0.2918492633</c:v>
                </c:pt>
                <c:pt idx="19">
                  <c:v>0.2910715283</c:v>
                </c:pt>
                <c:pt idx="20">
                  <c:v>0.2769757825</c:v>
                </c:pt>
                <c:pt idx="21">
                  <c:v>0.2769552836</c:v>
                </c:pt>
                <c:pt idx="22">
                  <c:v>0.2777628366</c:v>
                </c:pt>
                <c:pt idx="23">
                  <c:v>0.277827245</c:v>
                </c:pt>
                <c:pt idx="24">
                  <c:v>0.2785689543</c:v>
                </c:pt>
                <c:pt idx="25">
                  <c:v>0.2788474996</c:v>
                </c:pt>
                <c:pt idx="26">
                  <c:v>0.2825087455</c:v>
                </c:pt>
                <c:pt idx="27">
                  <c:v>0.2856385409</c:v>
                </c:pt>
                <c:pt idx="28">
                  <c:v>0.2878265115</c:v>
                </c:pt>
                <c:pt idx="29">
                  <c:v>0.2888149946</c:v>
                </c:pt>
                <c:pt idx="30">
                  <c:v>0.2890793508</c:v>
                </c:pt>
                <c:pt idx="31">
                  <c:v>0.2892817746</c:v>
                </c:pt>
                <c:pt idx="32">
                  <c:v>0.2908411589</c:v>
                </c:pt>
                <c:pt idx="33">
                  <c:v>0.2908903251</c:v>
                </c:pt>
                <c:pt idx="34">
                  <c:v>0.2922005941</c:v>
                </c:pt>
                <c:pt idx="35">
                  <c:v>0.2934416194</c:v>
                </c:pt>
                <c:pt idx="36">
                  <c:v>0.294618811</c:v>
                </c:pt>
                <c:pt idx="37">
                  <c:v>0.2955359207</c:v>
                </c:pt>
                <c:pt idx="38">
                  <c:v>0.2966107537</c:v>
                </c:pt>
                <c:pt idx="39">
                  <c:v>0.2976091881</c:v>
                </c:pt>
                <c:pt idx="40">
                  <c:v>0.2994018016</c:v>
                </c:pt>
                <c:pt idx="41">
                  <c:v>0.3004223458</c:v>
                </c:pt>
                <c:pt idx="42">
                  <c:v>0.302547116</c:v>
                </c:pt>
                <c:pt idx="43">
                  <c:v>0.3047546033</c:v>
                </c:pt>
                <c:pt idx="44">
                  <c:v>0.3055633025</c:v>
                </c:pt>
                <c:pt idx="45">
                  <c:v>0.3069688933</c:v>
                </c:pt>
                <c:pt idx="46">
                  <c:v>0.3076846284</c:v>
                </c:pt>
                <c:pt idx="47">
                  <c:v>0.308690653</c:v>
                </c:pt>
                <c:pt idx="48">
                  <c:v>0.3098355978</c:v>
                </c:pt>
                <c:pt idx="49">
                  <c:v>0.3109656776</c:v>
                </c:pt>
                <c:pt idx="50">
                  <c:v>0.3118393565</c:v>
                </c:pt>
                <c:pt idx="51">
                  <c:v>0.3133408494</c:v>
                </c:pt>
                <c:pt idx="52">
                  <c:v>0.3138736415</c:v>
                </c:pt>
                <c:pt idx="53">
                  <c:v>0.3157173702</c:v>
                </c:pt>
                <c:pt idx="54">
                  <c:v>0.3169447232</c:v>
                </c:pt>
                <c:pt idx="55">
                  <c:v>0.3177485714</c:v>
                </c:pt>
                <c:pt idx="56">
                  <c:v>0.3188333816</c:v>
                </c:pt>
                <c:pt idx="57">
                  <c:v>0.3193905067</c:v>
                </c:pt>
                <c:pt idx="58">
                  <c:v>0.3205500589</c:v>
                </c:pt>
                <c:pt idx="59">
                  <c:v>0.3216922784</c:v>
                </c:pt>
                <c:pt idx="60">
                  <c:v>0.3228039132</c:v>
                </c:pt>
                <c:pt idx="61">
                  <c:v>0.3230297439</c:v>
                </c:pt>
                <c:pt idx="62">
                  <c:v>0.3237223093</c:v>
                </c:pt>
                <c:pt idx="63">
                  <c:v>0.3233004422</c:v>
                </c:pt>
                <c:pt idx="64">
                  <c:v>0.3246904209</c:v>
                </c:pt>
                <c:pt idx="65">
                  <c:v>0.3259529079</c:v>
                </c:pt>
                <c:pt idx="66">
                  <c:v>0.3262926254</c:v>
                </c:pt>
                <c:pt idx="67">
                  <c:v>0.3279523531</c:v>
                </c:pt>
                <c:pt idx="68">
                  <c:v>0.3287122723</c:v>
                </c:pt>
                <c:pt idx="69">
                  <c:v>0.3292818649</c:v>
                </c:pt>
                <c:pt idx="70">
                  <c:v>0.3300812017</c:v>
                </c:pt>
                <c:pt idx="71">
                  <c:v>0.3305628047</c:v>
                </c:pt>
                <c:pt idx="72">
                  <c:v>0.3303348122</c:v>
                </c:pt>
                <c:pt idx="73">
                  <c:v>0.3312026596</c:v>
                </c:pt>
                <c:pt idx="74">
                  <c:v>0.3319479684</c:v>
                </c:pt>
                <c:pt idx="75">
                  <c:v>0.3327594846</c:v>
                </c:pt>
                <c:pt idx="76">
                  <c:v>0.3325916322</c:v>
                </c:pt>
                <c:pt idx="77">
                  <c:v>0.3323837071</c:v>
                </c:pt>
                <c:pt idx="78">
                  <c:v>0.3328421705</c:v>
                </c:pt>
                <c:pt idx="79">
                  <c:v>0.3339981485</c:v>
                </c:pt>
                <c:pt idx="80">
                  <c:v>0.334217202</c:v>
                </c:pt>
                <c:pt idx="81">
                  <c:v>0.3354777255</c:v>
                </c:pt>
                <c:pt idx="82">
                  <c:v>0.3357492943</c:v>
                </c:pt>
                <c:pt idx="83">
                  <c:v>0.3368605703</c:v>
                </c:pt>
                <c:pt idx="84">
                  <c:v>0.3380067643</c:v>
                </c:pt>
                <c:pt idx="85">
                  <c:v>0.3385576498</c:v>
                </c:pt>
                <c:pt idx="86">
                  <c:v>0.3384828286</c:v>
                </c:pt>
                <c:pt idx="87">
                  <c:v>0.3381724351</c:v>
                </c:pt>
                <c:pt idx="88">
                  <c:v>0.338786233</c:v>
                </c:pt>
                <c:pt idx="89">
                  <c:v>0.3386933917</c:v>
                </c:pt>
                <c:pt idx="90">
                  <c:v>0.3392925344</c:v>
                </c:pt>
                <c:pt idx="91">
                  <c:v>0.3392839314</c:v>
                </c:pt>
                <c:pt idx="92">
                  <c:v>0.340203954</c:v>
                </c:pt>
                <c:pt idx="93">
                  <c:v>0.3403356203</c:v>
                </c:pt>
                <c:pt idx="94">
                  <c:v>0.3412042978</c:v>
                </c:pt>
                <c:pt idx="95">
                  <c:v>0.3411550679</c:v>
                </c:pt>
                <c:pt idx="96">
                  <c:v>0.3416330781</c:v>
                </c:pt>
                <c:pt idx="97">
                  <c:v>0.3419058449</c:v>
                </c:pt>
                <c:pt idx="98">
                  <c:v>0.3423797931</c:v>
                </c:pt>
                <c:pt idx="99">
                  <c:v>0.3423995151</c:v>
                </c:pt>
                <c:pt idx="100">
                  <c:v>0.3423274908</c:v>
                </c:pt>
                <c:pt idx="101">
                  <c:v>0.3429191778</c:v>
                </c:pt>
                <c:pt idx="102">
                  <c:v>0.3427636659</c:v>
                </c:pt>
                <c:pt idx="103">
                  <c:v>0.3438057101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54312"/>
        <c:axId val="-2080860312"/>
      </c:lineChart>
      <c:catAx>
        <c:axId val="-208085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0860312"/>
        <c:crosses val="autoZero"/>
        <c:auto val="1"/>
        <c:lblAlgn val="ctr"/>
        <c:lblOffset val="100"/>
        <c:noMultiLvlLbl val="0"/>
      </c:catAx>
      <c:valAx>
        <c:axId val="-2080860312"/>
        <c:scaling>
          <c:orientation val="minMax"/>
          <c:max val="0.4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080854312"/>
        <c:crosses val="autoZero"/>
        <c:crossBetween val="between"/>
        <c:majorUnit val="0.02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ln w="4752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ln w="47520">
              <a:solidFill>
                <a:srgbClr val="98B855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33140344"/>
        <c:axId val="-2033137048"/>
      </c:lineChart>
      <c:lineChart>
        <c:grouping val="standard"/>
        <c:varyColors val="1"/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33154232"/>
        <c:axId val="-2033151256"/>
      </c:lineChart>
      <c:catAx>
        <c:axId val="-203314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3137048"/>
        <c:crosses val="autoZero"/>
        <c:auto val="1"/>
        <c:lblAlgn val="ctr"/>
        <c:lblOffset val="100"/>
        <c:noMultiLvlLbl val="1"/>
      </c:catAx>
      <c:valAx>
        <c:axId val="-2033137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3140344"/>
        <c:crosses val="autoZero"/>
        <c:crossBetween val="between"/>
      </c:valAx>
      <c:catAx>
        <c:axId val="-2033154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3151256"/>
        <c:crosses val="autoZero"/>
        <c:auto val="1"/>
        <c:lblAlgn val="ctr"/>
        <c:lblOffset val="100"/>
        <c:noMultiLvlLbl val="1"/>
      </c:catAx>
      <c:valAx>
        <c:axId val="-2033151256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3154232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692955098902038"/>
          <c:y val="0.0304728772065455"/>
          <c:w val="0.850215747425984"/>
          <c:h val="0.640123695400077"/>
        </c:manualLayout>
      </c:layout>
      <c:lineChart>
        <c:grouping val="standard"/>
        <c:varyColors val="1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ln w="4752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ln w="47520">
              <a:solidFill>
                <a:srgbClr val="80808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00166632"/>
        <c:axId val="-2000183720"/>
      </c:lineChart>
      <c:lineChart>
        <c:grouping val="standard"/>
        <c:varyColors val="1"/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00573848"/>
        <c:axId val="-1999810008"/>
      </c:lineChart>
      <c:catAx>
        <c:axId val="-200016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00183720"/>
        <c:crosses val="autoZero"/>
        <c:auto val="1"/>
        <c:lblAlgn val="ctr"/>
        <c:lblOffset val="100"/>
        <c:noMultiLvlLbl val="1"/>
      </c:catAx>
      <c:valAx>
        <c:axId val="-2000183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00166632"/>
        <c:crosses val="autoZero"/>
        <c:crossBetween val="between"/>
      </c:valAx>
      <c:catAx>
        <c:axId val="-2000573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99810008"/>
        <c:crosses val="autoZero"/>
        <c:auto val="1"/>
        <c:lblAlgn val="ctr"/>
        <c:lblOffset val="100"/>
        <c:noMultiLvlLbl val="1"/>
      </c:catAx>
      <c:valAx>
        <c:axId val="-1999810008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00573848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517240697853945"/>
          <c:y val="0.71228400143163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Pension_coverage_detailed!$AQ$2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cat>
            <c:numRef>
              <c:f>Pension_coverage_detailed!$AP$3:$AP$106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Pension_coverage_detailed!$AQ$3:$AQ$106</c:f>
              <c:numCache>
                <c:formatCode>General</c:formatCode>
                <c:ptCount val="104"/>
                <c:pt idx="0">
                  <c:v>0.8969479736</c:v>
                </c:pt>
                <c:pt idx="1">
                  <c:v>0.8915099833</c:v>
                </c:pt>
                <c:pt idx="2">
                  <c:v>0.8851509695</c:v>
                </c:pt>
                <c:pt idx="3">
                  <c:v>0.8773239857</c:v>
                </c:pt>
                <c:pt idx="4">
                  <c:v>0.8681739934</c:v>
                </c:pt>
                <c:pt idx="5">
                  <c:v>0.8612998305</c:v>
                </c:pt>
                <c:pt idx="6">
                  <c:v>0.852925813</c:v>
                </c:pt>
                <c:pt idx="7">
                  <c:v>0.8460096872</c:v>
                </c:pt>
                <c:pt idx="8">
                  <c:v>0.8342984358</c:v>
                </c:pt>
                <c:pt idx="9">
                  <c:v>0.8288952004</c:v>
                </c:pt>
                <c:pt idx="10">
                  <c:v>0.8226750168</c:v>
                </c:pt>
                <c:pt idx="11">
                  <c:v>0.8161755264</c:v>
                </c:pt>
                <c:pt idx="12">
                  <c:v>0.8090544465</c:v>
                </c:pt>
                <c:pt idx="13">
                  <c:v>0.8003618838</c:v>
                </c:pt>
                <c:pt idx="14">
                  <c:v>0.7924160334</c:v>
                </c:pt>
                <c:pt idx="15">
                  <c:v>0.7859132952</c:v>
                </c:pt>
                <c:pt idx="16">
                  <c:v>0.7785578987</c:v>
                </c:pt>
                <c:pt idx="17">
                  <c:v>0.7723827528</c:v>
                </c:pt>
                <c:pt idx="18">
                  <c:v>0.7670982471</c:v>
                </c:pt>
                <c:pt idx="19">
                  <c:v>0.7580090717</c:v>
                </c:pt>
                <c:pt idx="20">
                  <c:v>0.7481848241</c:v>
                </c:pt>
                <c:pt idx="21">
                  <c:v>0.7402925226</c:v>
                </c:pt>
                <c:pt idx="22">
                  <c:v>0.7359309359</c:v>
                </c:pt>
                <c:pt idx="23">
                  <c:v>0.7287720155</c:v>
                </c:pt>
                <c:pt idx="24">
                  <c:v>0.7192728544</c:v>
                </c:pt>
                <c:pt idx="25">
                  <c:v>0.712901706</c:v>
                </c:pt>
                <c:pt idx="26">
                  <c:v>0.7062549464</c:v>
                </c:pt>
                <c:pt idx="27">
                  <c:v>0.6997911076</c:v>
                </c:pt>
                <c:pt idx="28">
                  <c:v>0.6919046434</c:v>
                </c:pt>
                <c:pt idx="29">
                  <c:v>0.6844456738</c:v>
                </c:pt>
                <c:pt idx="30">
                  <c:v>0.6770739545</c:v>
                </c:pt>
                <c:pt idx="31">
                  <c:v>0.6667008575</c:v>
                </c:pt>
                <c:pt idx="32">
                  <c:v>0.6612343861</c:v>
                </c:pt>
                <c:pt idx="33">
                  <c:v>0.6539644076</c:v>
                </c:pt>
                <c:pt idx="34">
                  <c:v>0.6498133363</c:v>
                </c:pt>
                <c:pt idx="35">
                  <c:v>0.640721194</c:v>
                </c:pt>
                <c:pt idx="36">
                  <c:v>0.6334023384</c:v>
                </c:pt>
                <c:pt idx="37">
                  <c:v>0.6221006116</c:v>
                </c:pt>
                <c:pt idx="38">
                  <c:v>0.6170210435</c:v>
                </c:pt>
                <c:pt idx="39">
                  <c:v>0.6104283564</c:v>
                </c:pt>
                <c:pt idx="40">
                  <c:v>0.6039992479</c:v>
                </c:pt>
                <c:pt idx="41">
                  <c:v>0.5985198724</c:v>
                </c:pt>
                <c:pt idx="42">
                  <c:v>0.5907926961</c:v>
                </c:pt>
                <c:pt idx="43">
                  <c:v>0.5860770721</c:v>
                </c:pt>
                <c:pt idx="44">
                  <c:v>0.5803843346</c:v>
                </c:pt>
                <c:pt idx="45">
                  <c:v>0.5749495148</c:v>
                </c:pt>
                <c:pt idx="46">
                  <c:v>0.5690305627</c:v>
                </c:pt>
                <c:pt idx="47">
                  <c:v>0.5653078138</c:v>
                </c:pt>
                <c:pt idx="48">
                  <c:v>0.5612371143</c:v>
                </c:pt>
                <c:pt idx="49">
                  <c:v>0.5544801612</c:v>
                </c:pt>
                <c:pt idx="50">
                  <c:v>0.5471408961</c:v>
                </c:pt>
                <c:pt idx="51">
                  <c:v>0.5411172867</c:v>
                </c:pt>
                <c:pt idx="52">
                  <c:v>0.53651341</c:v>
                </c:pt>
                <c:pt idx="53">
                  <c:v>0.5295748492</c:v>
                </c:pt>
                <c:pt idx="54">
                  <c:v>0.5234382802</c:v>
                </c:pt>
                <c:pt idx="55">
                  <c:v>0.5180323439</c:v>
                </c:pt>
                <c:pt idx="56">
                  <c:v>0.5138172288</c:v>
                </c:pt>
                <c:pt idx="57">
                  <c:v>0.5079148851</c:v>
                </c:pt>
                <c:pt idx="58">
                  <c:v>0.5053602532</c:v>
                </c:pt>
                <c:pt idx="59">
                  <c:v>0.5005311858</c:v>
                </c:pt>
                <c:pt idx="60">
                  <c:v>0.4972451968</c:v>
                </c:pt>
                <c:pt idx="61">
                  <c:v>0.494067074</c:v>
                </c:pt>
                <c:pt idx="62">
                  <c:v>0.4891632359</c:v>
                </c:pt>
                <c:pt idx="63">
                  <c:v>0.4857607373</c:v>
                </c:pt>
                <c:pt idx="64">
                  <c:v>0.4823485985</c:v>
                </c:pt>
                <c:pt idx="65">
                  <c:v>0.4774626589</c:v>
                </c:pt>
                <c:pt idx="66">
                  <c:v>0.4728846264</c:v>
                </c:pt>
                <c:pt idx="67">
                  <c:v>0.4691929276</c:v>
                </c:pt>
                <c:pt idx="68">
                  <c:v>0.4652567998</c:v>
                </c:pt>
                <c:pt idx="69">
                  <c:v>0.4612905789</c:v>
                </c:pt>
                <c:pt idx="70">
                  <c:v>0.4591127219</c:v>
                </c:pt>
                <c:pt idx="71">
                  <c:v>0.4555718225</c:v>
                </c:pt>
                <c:pt idx="72">
                  <c:v>0.4505888276</c:v>
                </c:pt>
                <c:pt idx="73">
                  <c:v>0.4476780684</c:v>
                </c:pt>
                <c:pt idx="74">
                  <c:v>0.4424503794</c:v>
                </c:pt>
                <c:pt idx="75">
                  <c:v>0.4397976531</c:v>
                </c:pt>
                <c:pt idx="76">
                  <c:v>0.4367419372</c:v>
                </c:pt>
                <c:pt idx="77">
                  <c:v>0.4328744404</c:v>
                </c:pt>
                <c:pt idx="78">
                  <c:v>0.4296436357</c:v>
                </c:pt>
                <c:pt idx="79">
                  <c:v>0.4238083926</c:v>
                </c:pt>
                <c:pt idx="80">
                  <c:v>0.420992954</c:v>
                </c:pt>
                <c:pt idx="81">
                  <c:v>0.4188483723</c:v>
                </c:pt>
                <c:pt idx="82">
                  <c:v>0.4159103491</c:v>
                </c:pt>
                <c:pt idx="83">
                  <c:v>0.4128382469</c:v>
                </c:pt>
                <c:pt idx="84">
                  <c:v>0.409224671</c:v>
                </c:pt>
                <c:pt idx="85">
                  <c:v>0.4052996399</c:v>
                </c:pt>
                <c:pt idx="86">
                  <c:v>0.4023318621</c:v>
                </c:pt>
                <c:pt idx="87">
                  <c:v>0.39841255</c:v>
                </c:pt>
                <c:pt idx="88">
                  <c:v>0.3934665023</c:v>
                </c:pt>
                <c:pt idx="89">
                  <c:v>0.3916357717</c:v>
                </c:pt>
                <c:pt idx="90">
                  <c:v>0.3874280024</c:v>
                </c:pt>
                <c:pt idx="91">
                  <c:v>0.383257959</c:v>
                </c:pt>
                <c:pt idx="92">
                  <c:v>0.3804697953</c:v>
                </c:pt>
                <c:pt idx="93">
                  <c:v>0.3773180417</c:v>
                </c:pt>
                <c:pt idx="94">
                  <c:v>0.3724053152</c:v>
                </c:pt>
                <c:pt idx="95">
                  <c:v>0.3712374125</c:v>
                </c:pt>
                <c:pt idx="96">
                  <c:v>0.3672521056</c:v>
                </c:pt>
                <c:pt idx="97">
                  <c:v>0.3641418159</c:v>
                </c:pt>
                <c:pt idx="98">
                  <c:v>0.3632786913</c:v>
                </c:pt>
                <c:pt idx="99">
                  <c:v>0.3605276389</c:v>
                </c:pt>
                <c:pt idx="100">
                  <c:v>0.3565950703</c:v>
                </c:pt>
                <c:pt idx="101">
                  <c:v>0.3538249812</c:v>
                </c:pt>
                <c:pt idx="102">
                  <c:v>0.3526726758</c:v>
                </c:pt>
                <c:pt idx="103">
                  <c:v>0.3498982406</c:v>
                </c:pt>
              </c:numCache>
            </c:numRef>
          </c:val>
        </c:ser>
        <c:ser>
          <c:idx val="2"/>
          <c:order val="1"/>
          <c:tx>
            <c:strRef>
              <c:f>Pension_coverage_detailed!$AR$2</c:f>
              <c:strCache>
                <c:ptCount val="1"/>
                <c:pt idx="0">
                  <c:v>2014 moratorium pension</c:v>
                </c:pt>
              </c:strCache>
            </c:strRef>
          </c:tx>
          <c:cat>
            <c:numRef>
              <c:f>Pension_coverage_detailed!$AP$3:$AP$106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Pension_coverage_detailed!$AR$3:$AR$106</c:f>
              <c:numCache>
                <c:formatCode>General</c:formatCode>
                <c:ptCount val="104"/>
                <c:pt idx="0">
                  <c:v>0.097089264</c:v>
                </c:pt>
                <c:pt idx="1">
                  <c:v>0.1025817601</c:v>
                </c:pt>
                <c:pt idx="2">
                  <c:v>0.1093901942</c:v>
                </c:pt>
                <c:pt idx="3">
                  <c:v>0.118390408</c:v>
                </c:pt>
                <c:pt idx="4">
                  <c:v>0.1270163099</c:v>
                </c:pt>
                <c:pt idx="5">
                  <c:v>0.1340156815</c:v>
                </c:pt>
                <c:pt idx="6">
                  <c:v>0.1423393402</c:v>
                </c:pt>
                <c:pt idx="7">
                  <c:v>0.146839062</c:v>
                </c:pt>
                <c:pt idx="8">
                  <c:v>0.1524119515</c:v>
                </c:pt>
                <c:pt idx="9">
                  <c:v>0.1543150128</c:v>
                </c:pt>
                <c:pt idx="10">
                  <c:v>0.1574757469</c:v>
                </c:pt>
                <c:pt idx="11">
                  <c:v>0.1593458575</c:v>
                </c:pt>
                <c:pt idx="12">
                  <c:v>0.1640278338</c:v>
                </c:pt>
                <c:pt idx="13">
                  <c:v>0.1683393636</c:v>
                </c:pt>
                <c:pt idx="14">
                  <c:v>0.1724588408</c:v>
                </c:pt>
                <c:pt idx="15">
                  <c:v>0.1773030283</c:v>
                </c:pt>
                <c:pt idx="16">
                  <c:v>0.181091586</c:v>
                </c:pt>
                <c:pt idx="17">
                  <c:v>0.1852727744</c:v>
                </c:pt>
                <c:pt idx="18">
                  <c:v>0.1873815934</c:v>
                </c:pt>
                <c:pt idx="19">
                  <c:v>0.192503065</c:v>
                </c:pt>
                <c:pt idx="20">
                  <c:v>0.1976896213</c:v>
                </c:pt>
                <c:pt idx="21">
                  <c:v>0.2037488241</c:v>
                </c:pt>
                <c:pt idx="22">
                  <c:v>0.2065653272</c:v>
                </c:pt>
                <c:pt idx="23">
                  <c:v>0.2119428285</c:v>
                </c:pt>
                <c:pt idx="24">
                  <c:v>0.2174235432</c:v>
                </c:pt>
                <c:pt idx="25">
                  <c:v>0.2212593476</c:v>
                </c:pt>
                <c:pt idx="26">
                  <c:v>0.2232726194</c:v>
                </c:pt>
                <c:pt idx="27">
                  <c:v>0.2263470291</c:v>
                </c:pt>
                <c:pt idx="28">
                  <c:v>0.2304584383</c:v>
                </c:pt>
                <c:pt idx="29">
                  <c:v>0.2351526103</c:v>
                </c:pt>
                <c:pt idx="30">
                  <c:v>0.2398295074</c:v>
                </c:pt>
                <c:pt idx="31">
                  <c:v>0.2460933996</c:v>
                </c:pt>
                <c:pt idx="32">
                  <c:v>0.2496702796</c:v>
                </c:pt>
                <c:pt idx="33">
                  <c:v>0.254737822</c:v>
                </c:pt>
                <c:pt idx="34">
                  <c:v>0.2568268593</c:v>
                </c:pt>
                <c:pt idx="35">
                  <c:v>0.2630069418</c:v>
                </c:pt>
                <c:pt idx="36">
                  <c:v>0.267043869</c:v>
                </c:pt>
                <c:pt idx="37">
                  <c:v>0.2743342512</c:v>
                </c:pt>
                <c:pt idx="38">
                  <c:v>0.2763554949</c:v>
                </c:pt>
                <c:pt idx="39">
                  <c:v>0.2732555967</c:v>
                </c:pt>
                <c:pt idx="40">
                  <c:v>0.2705668744</c:v>
                </c:pt>
                <c:pt idx="41">
                  <c:v>0.2681992369</c:v>
                </c:pt>
                <c:pt idx="42">
                  <c:v>0.2647447304</c:v>
                </c:pt>
                <c:pt idx="43">
                  <c:v>0.2627536405</c:v>
                </c:pt>
                <c:pt idx="44">
                  <c:v>0.2606102694</c:v>
                </c:pt>
                <c:pt idx="45">
                  <c:v>0.2580276791</c:v>
                </c:pt>
                <c:pt idx="46">
                  <c:v>0.2527143799</c:v>
                </c:pt>
                <c:pt idx="47">
                  <c:v>0.2492892934</c:v>
                </c:pt>
                <c:pt idx="48">
                  <c:v>0.2453264976</c:v>
                </c:pt>
                <c:pt idx="49">
                  <c:v>0.2429297026</c:v>
                </c:pt>
                <c:pt idx="50">
                  <c:v>0.2398954463</c:v>
                </c:pt>
                <c:pt idx="51">
                  <c:v>0.2367472215</c:v>
                </c:pt>
                <c:pt idx="52">
                  <c:v>0.233653707</c:v>
                </c:pt>
                <c:pt idx="53">
                  <c:v>0.2310183072</c:v>
                </c:pt>
                <c:pt idx="54">
                  <c:v>0.2282363228</c:v>
                </c:pt>
                <c:pt idx="55">
                  <c:v>0.2250318647</c:v>
                </c:pt>
                <c:pt idx="56">
                  <c:v>0.2216615916</c:v>
                </c:pt>
                <c:pt idx="57">
                  <c:v>0.2202336637</c:v>
                </c:pt>
                <c:pt idx="58">
                  <c:v>0.2173312437</c:v>
                </c:pt>
                <c:pt idx="59">
                  <c:v>0.2150252775</c:v>
                </c:pt>
                <c:pt idx="60">
                  <c:v>0.2123449494</c:v>
                </c:pt>
                <c:pt idx="61">
                  <c:v>0.2087379407</c:v>
                </c:pt>
                <c:pt idx="62">
                  <c:v>0.2067067259</c:v>
                </c:pt>
                <c:pt idx="63">
                  <c:v>0.2064380952</c:v>
                </c:pt>
                <c:pt idx="64">
                  <c:v>0.2038454699</c:v>
                </c:pt>
                <c:pt idx="65">
                  <c:v>0.2002934519</c:v>
                </c:pt>
                <c:pt idx="66">
                  <c:v>0.1977016766</c:v>
                </c:pt>
                <c:pt idx="67">
                  <c:v>0.1957071213</c:v>
                </c:pt>
                <c:pt idx="68">
                  <c:v>0.1920669759</c:v>
                </c:pt>
                <c:pt idx="69">
                  <c:v>0.1884920369</c:v>
                </c:pt>
                <c:pt idx="70">
                  <c:v>0.1856450297</c:v>
                </c:pt>
                <c:pt idx="71">
                  <c:v>0.1826873635</c:v>
                </c:pt>
                <c:pt idx="72">
                  <c:v>0.1806686411</c:v>
                </c:pt>
                <c:pt idx="73">
                  <c:v>0.1777001739</c:v>
                </c:pt>
                <c:pt idx="74">
                  <c:v>0.1752258784</c:v>
                </c:pt>
                <c:pt idx="75">
                  <c:v>0.172319104</c:v>
                </c:pt>
                <c:pt idx="76">
                  <c:v>0.1699886105</c:v>
                </c:pt>
                <c:pt idx="77">
                  <c:v>0.1669068531</c:v>
                </c:pt>
                <c:pt idx="78">
                  <c:v>0.1644658345</c:v>
                </c:pt>
                <c:pt idx="79">
                  <c:v>0.1622892132</c:v>
                </c:pt>
                <c:pt idx="80">
                  <c:v>0.1582556661</c:v>
                </c:pt>
                <c:pt idx="81">
                  <c:v>0.1561089302</c:v>
                </c:pt>
                <c:pt idx="82">
                  <c:v>0.1533255616</c:v>
                </c:pt>
                <c:pt idx="83">
                  <c:v>0.1498982569</c:v>
                </c:pt>
                <c:pt idx="84">
                  <c:v>0.1468388644</c:v>
                </c:pt>
                <c:pt idx="85">
                  <c:v>0.1454469953</c:v>
                </c:pt>
                <c:pt idx="86">
                  <c:v>0.1414355649</c:v>
                </c:pt>
                <c:pt idx="87">
                  <c:v>0.1383138798</c:v>
                </c:pt>
                <c:pt idx="88">
                  <c:v>0.1354973529</c:v>
                </c:pt>
                <c:pt idx="89">
                  <c:v>0.1319440621</c:v>
                </c:pt>
                <c:pt idx="90">
                  <c:v>0.1294133145</c:v>
                </c:pt>
                <c:pt idx="91">
                  <c:v>0.1268456353</c:v>
                </c:pt>
                <c:pt idx="92">
                  <c:v>0.1237326065</c:v>
                </c:pt>
                <c:pt idx="93">
                  <c:v>0.1214615121</c:v>
                </c:pt>
                <c:pt idx="94">
                  <c:v>0.1192842967</c:v>
                </c:pt>
                <c:pt idx="95">
                  <c:v>0.1167498809</c:v>
                </c:pt>
                <c:pt idx="96">
                  <c:v>0.1137448986</c:v>
                </c:pt>
                <c:pt idx="97">
                  <c:v>0.1113958016</c:v>
                </c:pt>
                <c:pt idx="98">
                  <c:v>0.109446795</c:v>
                </c:pt>
                <c:pt idx="99">
                  <c:v>0.1073758029</c:v>
                </c:pt>
                <c:pt idx="100">
                  <c:v>0.1053952031</c:v>
                </c:pt>
                <c:pt idx="101">
                  <c:v>0.1026573241</c:v>
                </c:pt>
                <c:pt idx="102">
                  <c:v>0.0999804178</c:v>
                </c:pt>
                <c:pt idx="103">
                  <c:v>0.0976776652</c:v>
                </c:pt>
              </c:numCache>
            </c:numRef>
          </c:val>
        </c:ser>
        <c:ser>
          <c:idx val="3"/>
          <c:order val="2"/>
          <c:tx>
            <c:strRef>
              <c:f>Pension_coverage_detailed!$AS$2</c:f>
              <c:strCache>
                <c:ptCount val="1"/>
                <c:pt idx="0">
                  <c:v>PUAM</c:v>
                </c:pt>
              </c:strCache>
            </c:strRef>
          </c:tx>
          <c:cat>
            <c:numRef>
              <c:f>Pension_coverage_detailed!$AP$3:$AP$106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Pension_coverage_detailed!$AS$3:$AS$106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0.0029111712</c:v>
                </c:pt>
                <c:pt idx="8">
                  <c:v>0.0091645349</c:v>
                </c:pt>
                <c:pt idx="9">
                  <c:v>0.0126856317</c:v>
                </c:pt>
                <c:pt idx="10">
                  <c:v>0.0157835362</c:v>
                </c:pt>
                <c:pt idx="11">
                  <c:v>0.0200786126</c:v>
                </c:pt>
                <c:pt idx="12">
                  <c:v>0.0230563689</c:v>
                </c:pt>
                <c:pt idx="13">
                  <c:v>0.0272446503</c:v>
                </c:pt>
                <c:pt idx="14">
                  <c:v>0.0305365608</c:v>
                </c:pt>
                <c:pt idx="15">
                  <c:v>0.0321827406</c:v>
                </c:pt>
                <c:pt idx="16">
                  <c:v>0.035717249</c:v>
                </c:pt>
                <c:pt idx="17">
                  <c:v>0.0379402472</c:v>
                </c:pt>
                <c:pt idx="18">
                  <c:v>0.041062853</c:v>
                </c:pt>
                <c:pt idx="19">
                  <c:v>0.0450756428</c:v>
                </c:pt>
                <c:pt idx="20">
                  <c:v>0.0496962188</c:v>
                </c:pt>
                <c:pt idx="21">
                  <c:v>0.0516123651</c:v>
                </c:pt>
                <c:pt idx="22">
                  <c:v>0.0525430034</c:v>
                </c:pt>
                <c:pt idx="23">
                  <c:v>0.0543384569</c:v>
                </c:pt>
                <c:pt idx="24">
                  <c:v>0.0585358995</c:v>
                </c:pt>
                <c:pt idx="25">
                  <c:v>0.0612618183</c:v>
                </c:pt>
                <c:pt idx="26">
                  <c:v>0.065625469</c:v>
                </c:pt>
                <c:pt idx="27">
                  <c:v>0.0690455159</c:v>
                </c:pt>
                <c:pt idx="28">
                  <c:v>0.0725981649</c:v>
                </c:pt>
                <c:pt idx="29">
                  <c:v>0.0753789298</c:v>
                </c:pt>
                <c:pt idx="30">
                  <c:v>0.0775630231</c:v>
                </c:pt>
                <c:pt idx="31">
                  <c:v>0.0811028167</c:v>
                </c:pt>
                <c:pt idx="32">
                  <c:v>0.0830217893</c:v>
                </c:pt>
                <c:pt idx="33">
                  <c:v>0.0852108468</c:v>
                </c:pt>
                <c:pt idx="34">
                  <c:v>0.0872982474</c:v>
                </c:pt>
                <c:pt idx="35">
                  <c:v>0.0894139619</c:v>
                </c:pt>
                <c:pt idx="36">
                  <c:v>0.0927054917</c:v>
                </c:pt>
                <c:pt idx="37">
                  <c:v>0.0965402977</c:v>
                </c:pt>
                <c:pt idx="38">
                  <c:v>0.0988836357</c:v>
                </c:pt>
                <c:pt idx="39">
                  <c:v>0.1083726562</c:v>
                </c:pt>
                <c:pt idx="40">
                  <c:v>0.1172620938</c:v>
                </c:pt>
                <c:pt idx="41">
                  <c:v>0.1244350503</c:v>
                </c:pt>
                <c:pt idx="42">
                  <c:v>0.1355007233</c:v>
                </c:pt>
                <c:pt idx="43">
                  <c:v>0.14156982</c:v>
                </c:pt>
                <c:pt idx="44">
                  <c:v>0.1491573153</c:v>
                </c:pt>
                <c:pt idx="45">
                  <c:v>0.1569820401</c:v>
                </c:pt>
                <c:pt idx="46">
                  <c:v>0.1678092497</c:v>
                </c:pt>
                <c:pt idx="47">
                  <c:v>0.1750975798</c:v>
                </c:pt>
                <c:pt idx="48">
                  <c:v>0.1828164522</c:v>
                </c:pt>
                <c:pt idx="49">
                  <c:v>0.1914462447</c:v>
                </c:pt>
                <c:pt idx="50">
                  <c:v>0.2006606993</c:v>
                </c:pt>
                <c:pt idx="51">
                  <c:v>0.2099519534</c:v>
                </c:pt>
                <c:pt idx="52">
                  <c:v>0.2174157242</c:v>
                </c:pt>
                <c:pt idx="53">
                  <c:v>0.2266192611</c:v>
                </c:pt>
                <c:pt idx="54">
                  <c:v>0.2345632709</c:v>
                </c:pt>
                <c:pt idx="55">
                  <c:v>0.2417128917</c:v>
                </c:pt>
                <c:pt idx="56">
                  <c:v>0.2492844365</c:v>
                </c:pt>
                <c:pt idx="57">
                  <c:v>0.2563632476</c:v>
                </c:pt>
                <c:pt idx="58">
                  <c:v>0.2614243352</c:v>
                </c:pt>
                <c:pt idx="59">
                  <c:v>0.2677697875</c:v>
                </c:pt>
                <c:pt idx="60">
                  <c:v>0.2719897106</c:v>
                </c:pt>
                <c:pt idx="61">
                  <c:v>0.2790890511</c:v>
                </c:pt>
                <c:pt idx="62">
                  <c:v>0.2856119836</c:v>
                </c:pt>
                <c:pt idx="63">
                  <c:v>0.2892667281</c:v>
                </c:pt>
                <c:pt idx="64">
                  <c:v>0.294022077</c:v>
                </c:pt>
                <c:pt idx="65">
                  <c:v>0.3007320991</c:v>
                </c:pt>
                <c:pt idx="66">
                  <c:v>0.3075197076</c:v>
                </c:pt>
                <c:pt idx="67">
                  <c:v>0.3115502548</c:v>
                </c:pt>
                <c:pt idx="68">
                  <c:v>0.3183372797</c:v>
                </c:pt>
                <c:pt idx="69">
                  <c:v>0.3251753624</c:v>
                </c:pt>
                <c:pt idx="70">
                  <c:v>0.3305626946</c:v>
                </c:pt>
                <c:pt idx="71">
                  <c:v>0.336075549</c:v>
                </c:pt>
                <c:pt idx="72">
                  <c:v>0.3418496971</c:v>
                </c:pt>
                <c:pt idx="73">
                  <c:v>0.3465313153</c:v>
                </c:pt>
                <c:pt idx="74">
                  <c:v>0.3531498821</c:v>
                </c:pt>
                <c:pt idx="75">
                  <c:v>0.358565268</c:v>
                </c:pt>
                <c:pt idx="76">
                  <c:v>0.3625442203</c:v>
                </c:pt>
                <c:pt idx="77">
                  <c:v>0.3692185048</c:v>
                </c:pt>
                <c:pt idx="78">
                  <c:v>0.3742617962</c:v>
                </c:pt>
                <c:pt idx="79">
                  <c:v>0.380631014</c:v>
                </c:pt>
                <c:pt idx="80">
                  <c:v>0.386518659</c:v>
                </c:pt>
                <c:pt idx="81">
                  <c:v>0.38970491</c:v>
                </c:pt>
                <c:pt idx="82">
                  <c:v>0.3948400571</c:v>
                </c:pt>
                <c:pt idx="83">
                  <c:v>0.3998345351</c:v>
                </c:pt>
                <c:pt idx="84">
                  <c:v>0.4056339937</c:v>
                </c:pt>
                <c:pt idx="85">
                  <c:v>0.4099500701</c:v>
                </c:pt>
                <c:pt idx="86">
                  <c:v>0.4165344052</c:v>
                </c:pt>
                <c:pt idx="87">
                  <c:v>0.4216246415</c:v>
                </c:pt>
                <c:pt idx="88">
                  <c:v>0.427317837</c:v>
                </c:pt>
                <c:pt idx="89">
                  <c:v>0.4314909595</c:v>
                </c:pt>
                <c:pt idx="90">
                  <c:v>0.4371639241</c:v>
                </c:pt>
                <c:pt idx="91">
                  <c:v>0.4424970968</c:v>
                </c:pt>
                <c:pt idx="92">
                  <c:v>0.4467267777</c:v>
                </c:pt>
                <c:pt idx="93">
                  <c:v>0.4514980982</c:v>
                </c:pt>
                <c:pt idx="94">
                  <c:v>0.4573264784</c:v>
                </c:pt>
                <c:pt idx="95">
                  <c:v>0.4599762549</c:v>
                </c:pt>
                <c:pt idx="96">
                  <c:v>0.4652961508</c:v>
                </c:pt>
                <c:pt idx="97">
                  <c:v>0.4706182474</c:v>
                </c:pt>
                <c:pt idx="98">
                  <c:v>0.4735523543</c:v>
                </c:pt>
                <c:pt idx="99">
                  <c:v>0.4775608667</c:v>
                </c:pt>
                <c:pt idx="100">
                  <c:v>0.4820210436</c:v>
                </c:pt>
                <c:pt idx="101">
                  <c:v>0.4864664723</c:v>
                </c:pt>
                <c:pt idx="102">
                  <c:v>0.4891610878</c:v>
                </c:pt>
                <c:pt idx="103">
                  <c:v>0.4924683126</c:v>
                </c:pt>
              </c:numCache>
            </c:numRef>
          </c:val>
        </c:ser>
        <c:ser>
          <c:idx val="4"/>
          <c:order val="3"/>
          <c:tx>
            <c:strRef>
              <c:f>Pension_coverage_detailed!$AT$2</c:f>
              <c:strCache>
                <c:ptCount val="1"/>
                <c:pt idx="0">
                  <c:v>Only survivors benefit</c:v>
                </c:pt>
              </c:strCache>
            </c:strRef>
          </c:tx>
          <c:cat>
            <c:numRef>
              <c:f>Pension_coverage_detailed!$AP$3:$AP$106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Pension_coverage_detailed!$AT$3:$AT$106</c:f>
              <c:numCache>
                <c:formatCode>General</c:formatCode>
                <c:ptCount val="104"/>
                <c:pt idx="0">
                  <c:v>0.00453637750000002</c:v>
                </c:pt>
                <c:pt idx="1">
                  <c:v>0.00451754500000001</c:v>
                </c:pt>
                <c:pt idx="2">
                  <c:v>0.00408597889999995</c:v>
                </c:pt>
                <c:pt idx="3">
                  <c:v>0.00345465839999992</c:v>
                </c:pt>
                <c:pt idx="4">
                  <c:v>0.00294400859999999</c:v>
                </c:pt>
                <c:pt idx="5">
                  <c:v>0.00280025179999999</c:v>
                </c:pt>
                <c:pt idx="6">
                  <c:v>0.00278891489999999</c:v>
                </c:pt>
                <c:pt idx="7">
                  <c:v>0.00221290199999991</c:v>
                </c:pt>
                <c:pt idx="8">
                  <c:v>0.00219192580000005</c:v>
                </c:pt>
                <c:pt idx="9">
                  <c:v>0.00236350079999992</c:v>
                </c:pt>
                <c:pt idx="10">
                  <c:v>0.0023413552999999</c:v>
                </c:pt>
                <c:pt idx="11">
                  <c:v>0.00232391510000007</c:v>
                </c:pt>
                <c:pt idx="12">
                  <c:v>0.00179208320000002</c:v>
                </c:pt>
                <c:pt idx="13">
                  <c:v>0.00178498069999999</c:v>
                </c:pt>
                <c:pt idx="14">
                  <c:v>0.00177189350000007</c:v>
                </c:pt>
                <c:pt idx="15">
                  <c:v>0.00176294180000003</c:v>
                </c:pt>
                <c:pt idx="16">
                  <c:v>0.0017450215</c:v>
                </c:pt>
                <c:pt idx="17">
                  <c:v>0.00155141250000002</c:v>
                </c:pt>
                <c:pt idx="18">
                  <c:v>0.00153433780000001</c:v>
                </c:pt>
                <c:pt idx="19">
                  <c:v>0.00151881789999997</c:v>
                </c:pt>
                <c:pt idx="20">
                  <c:v>0.00142544080000007</c:v>
                </c:pt>
                <c:pt idx="21">
                  <c:v>0.00133270930000007</c:v>
                </c:pt>
                <c:pt idx="22">
                  <c:v>0.00132848750000003</c:v>
                </c:pt>
                <c:pt idx="23">
                  <c:v>0.00132472910000003</c:v>
                </c:pt>
                <c:pt idx="24">
                  <c:v>0.00103583389999995</c:v>
                </c:pt>
                <c:pt idx="25">
                  <c:v>0.00102824150000003</c:v>
                </c:pt>
                <c:pt idx="26">
                  <c:v>0.00112296680000001</c:v>
                </c:pt>
                <c:pt idx="27">
                  <c:v>0.00111587320000006</c:v>
                </c:pt>
                <c:pt idx="28">
                  <c:v>0.00110843030000007</c:v>
                </c:pt>
                <c:pt idx="29">
                  <c:v>0.00110491779999999</c:v>
                </c:pt>
                <c:pt idx="30">
                  <c:v>0.00103932259999995</c:v>
                </c:pt>
                <c:pt idx="31">
                  <c:v>0.00108417239999992</c:v>
                </c:pt>
                <c:pt idx="32">
                  <c:v>0.00107895290000004</c:v>
                </c:pt>
                <c:pt idx="33">
                  <c:v>0.00109109879999991</c:v>
                </c:pt>
                <c:pt idx="34">
                  <c:v>0.00108655170000005</c:v>
                </c:pt>
                <c:pt idx="35">
                  <c:v>0.00107901250000009</c:v>
                </c:pt>
                <c:pt idx="36">
                  <c:v>0.00107266319999999</c:v>
                </c:pt>
                <c:pt idx="37">
                  <c:v>0.00118458519999998</c:v>
                </c:pt>
                <c:pt idx="38">
                  <c:v>0.00117535680000003</c:v>
                </c:pt>
                <c:pt idx="39">
                  <c:v>0.00111262120000011</c:v>
                </c:pt>
                <c:pt idx="40">
                  <c:v>0.00110485649999992</c:v>
                </c:pt>
                <c:pt idx="41">
                  <c:v>0.00116398439999998</c:v>
                </c:pt>
                <c:pt idx="42">
                  <c:v>0.00131973769999993</c:v>
                </c:pt>
                <c:pt idx="43">
                  <c:v>0.00131732229999992</c:v>
                </c:pt>
                <c:pt idx="44">
                  <c:v>0.00155616650000001</c:v>
                </c:pt>
                <c:pt idx="45">
                  <c:v>0.00155023250000008</c:v>
                </c:pt>
                <c:pt idx="46">
                  <c:v>0.00164415780000005</c:v>
                </c:pt>
                <c:pt idx="47">
                  <c:v>0.00163879320000004</c:v>
                </c:pt>
                <c:pt idx="48">
                  <c:v>0.00162427229999995</c:v>
                </c:pt>
                <c:pt idx="49">
                  <c:v>0.00161454390000004</c:v>
                </c:pt>
                <c:pt idx="50">
                  <c:v>0.0017122905000001</c:v>
                </c:pt>
                <c:pt idx="51">
                  <c:v>0.00177039839999993</c:v>
                </c:pt>
                <c:pt idx="52">
                  <c:v>0.0018639747000001</c:v>
                </c:pt>
                <c:pt idx="53">
                  <c:v>0.00196493819999999</c:v>
                </c:pt>
                <c:pt idx="54">
                  <c:v>0.00207603789999999</c:v>
                </c:pt>
                <c:pt idx="55">
                  <c:v>0.00233325849999999</c:v>
                </c:pt>
                <c:pt idx="56">
                  <c:v>0.00236644630000005</c:v>
                </c:pt>
                <c:pt idx="57">
                  <c:v>0.00249283160000002</c:v>
                </c:pt>
                <c:pt idx="58">
                  <c:v>0.00249141350000004</c:v>
                </c:pt>
                <c:pt idx="59">
                  <c:v>0.00252525250000002</c:v>
                </c:pt>
                <c:pt idx="60">
                  <c:v>0.0027319952</c:v>
                </c:pt>
                <c:pt idx="61">
                  <c:v>0.00213751120000005</c:v>
                </c:pt>
                <c:pt idx="62">
                  <c:v>0.00284972490000002</c:v>
                </c:pt>
                <c:pt idx="63">
                  <c:v>0.00289081410000003</c:v>
                </c:pt>
                <c:pt idx="64">
                  <c:v>0.00289274880000001</c:v>
                </c:pt>
                <c:pt idx="65">
                  <c:v>0.00367823210000007</c:v>
                </c:pt>
                <c:pt idx="66">
                  <c:v>0.00386327529999997</c:v>
                </c:pt>
                <c:pt idx="67">
                  <c:v>0.00400417790000007</c:v>
                </c:pt>
                <c:pt idx="68">
                  <c:v>0.00436655099999994</c:v>
                </c:pt>
                <c:pt idx="69">
                  <c:v>0.00452333410000005</c:v>
                </c:pt>
                <c:pt idx="70">
                  <c:v>0.00472375759999999</c:v>
                </c:pt>
                <c:pt idx="71">
                  <c:v>0.004904138</c:v>
                </c:pt>
                <c:pt idx="72">
                  <c:v>0.00508550689999998</c:v>
                </c:pt>
                <c:pt idx="73">
                  <c:v>0.00514950300000005</c:v>
                </c:pt>
                <c:pt idx="74">
                  <c:v>0.00532714590000005</c:v>
                </c:pt>
                <c:pt idx="75">
                  <c:v>0.00531187560000001</c:v>
                </c:pt>
                <c:pt idx="76">
                  <c:v>0.00585617429999996</c:v>
                </c:pt>
                <c:pt idx="77">
                  <c:v>0.00666159519999998</c:v>
                </c:pt>
                <c:pt idx="78">
                  <c:v>0.00659939819999999</c:v>
                </c:pt>
                <c:pt idx="79">
                  <c:v>0.00691777319999997</c:v>
                </c:pt>
                <c:pt idx="80">
                  <c:v>0.00733579439999998</c:v>
                </c:pt>
                <c:pt idx="81">
                  <c:v>0.00740760000000007</c:v>
                </c:pt>
                <c:pt idx="82">
                  <c:v>0.00751396439999996</c:v>
                </c:pt>
                <c:pt idx="83">
                  <c:v>0.00822106280000001</c:v>
                </c:pt>
                <c:pt idx="84">
                  <c:v>0.00862768860000007</c:v>
                </c:pt>
                <c:pt idx="85">
                  <c:v>0.0087406498</c:v>
                </c:pt>
                <c:pt idx="86">
                  <c:v>0.00903963470000002</c:v>
                </c:pt>
                <c:pt idx="87">
                  <c:v>0.00998602980000007</c:v>
                </c:pt>
                <c:pt idx="88">
                  <c:v>0.0103948109999999</c:v>
                </c:pt>
                <c:pt idx="89">
                  <c:v>0.0105529702</c:v>
                </c:pt>
                <c:pt idx="90">
                  <c:v>0.0103530481</c:v>
                </c:pt>
                <c:pt idx="91">
                  <c:v>0.0101795612</c:v>
                </c:pt>
                <c:pt idx="92">
                  <c:v>0.0103908874</c:v>
                </c:pt>
                <c:pt idx="93">
                  <c:v>0.0104452944</c:v>
                </c:pt>
                <c:pt idx="94">
                  <c:v>0.0104853135</c:v>
                </c:pt>
                <c:pt idx="95">
                  <c:v>0.0110262959</c:v>
                </c:pt>
                <c:pt idx="96">
                  <c:v>0.0115845279</c:v>
                </c:pt>
                <c:pt idx="97">
                  <c:v>0.0114434044999999</c:v>
                </c:pt>
                <c:pt idx="98">
                  <c:v>0.0112876579</c:v>
                </c:pt>
                <c:pt idx="99">
                  <c:v>0.011837686</c:v>
                </c:pt>
                <c:pt idx="100">
                  <c:v>0.0119094975</c:v>
                </c:pt>
                <c:pt idx="101">
                  <c:v>0.0125193453</c:v>
                </c:pt>
                <c:pt idx="102">
                  <c:v>0.0125610414</c:v>
                </c:pt>
                <c:pt idx="103">
                  <c:v>0.0124421652000001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910840"/>
        <c:axId val="-2001907720"/>
      </c:areaChart>
      <c:catAx>
        <c:axId val="-200191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1907720"/>
        <c:crosses val="autoZero"/>
        <c:auto val="1"/>
        <c:lblAlgn val="ctr"/>
        <c:lblOffset val="100"/>
        <c:noMultiLvlLbl val="0"/>
      </c:catAx>
      <c:valAx>
        <c:axId val="-2001907720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019108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Pension_coverage_detailed!$I$2</c:f>
              <c:strCache>
                <c:ptCount val="1"/>
                <c:pt idx="0">
                  <c:v>Contributory retirement coverage legal age</c:v>
                </c:pt>
              </c:strCache>
            </c:strRef>
          </c:tx>
          <c:cat>
            <c:numRef>
              <c:f>Pension_coverage_detailed!$H$3:$H$106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Pension_coverage_detailed!$I$3:$I$106</c:f>
              <c:numCache>
                <c:formatCode>General</c:formatCode>
                <c:ptCount val="104"/>
                <c:pt idx="0">
                  <c:v>0.8070012781</c:v>
                </c:pt>
                <c:pt idx="1">
                  <c:v>0.7995458338</c:v>
                </c:pt>
                <c:pt idx="2">
                  <c:v>0.7935763426</c:v>
                </c:pt>
                <c:pt idx="3">
                  <c:v>0.7843775648</c:v>
                </c:pt>
                <c:pt idx="4">
                  <c:v>0.7750125619</c:v>
                </c:pt>
                <c:pt idx="5">
                  <c:v>0.7682920877</c:v>
                </c:pt>
                <c:pt idx="6">
                  <c:v>0.7608926939</c:v>
                </c:pt>
                <c:pt idx="7">
                  <c:v>0.7556814587</c:v>
                </c:pt>
                <c:pt idx="8">
                  <c:v>0.7464568297</c:v>
                </c:pt>
                <c:pt idx="9">
                  <c:v>0.7392396455</c:v>
                </c:pt>
                <c:pt idx="10">
                  <c:v>0.7324937699</c:v>
                </c:pt>
                <c:pt idx="11">
                  <c:v>0.7231430334</c:v>
                </c:pt>
                <c:pt idx="12">
                  <c:v>0.7182456594</c:v>
                </c:pt>
                <c:pt idx="13">
                  <c:v>0.7095141328</c:v>
                </c:pt>
                <c:pt idx="14">
                  <c:v>0.7037583455</c:v>
                </c:pt>
                <c:pt idx="15">
                  <c:v>0.6955466452</c:v>
                </c:pt>
                <c:pt idx="16">
                  <c:v>0.6878776877</c:v>
                </c:pt>
                <c:pt idx="17">
                  <c:v>0.6812809982</c:v>
                </c:pt>
                <c:pt idx="18">
                  <c:v>0.6749901849</c:v>
                </c:pt>
                <c:pt idx="19">
                  <c:v>0.6688176571</c:v>
                </c:pt>
                <c:pt idx="20">
                  <c:v>0.661213734</c:v>
                </c:pt>
                <c:pt idx="21">
                  <c:v>0.6553071981</c:v>
                </c:pt>
                <c:pt idx="22">
                  <c:v>0.6485838323</c:v>
                </c:pt>
                <c:pt idx="23">
                  <c:v>0.6417924451</c:v>
                </c:pt>
                <c:pt idx="24">
                  <c:v>0.6347528323</c:v>
                </c:pt>
                <c:pt idx="25">
                  <c:v>0.6274809417</c:v>
                </c:pt>
                <c:pt idx="26">
                  <c:v>0.6189964989</c:v>
                </c:pt>
                <c:pt idx="27">
                  <c:v>0.6121028322</c:v>
                </c:pt>
                <c:pt idx="28">
                  <c:v>0.6042670854</c:v>
                </c:pt>
                <c:pt idx="29">
                  <c:v>0.598339591</c:v>
                </c:pt>
                <c:pt idx="30">
                  <c:v>0.591481277</c:v>
                </c:pt>
                <c:pt idx="31">
                  <c:v>0.5850505437</c:v>
                </c:pt>
                <c:pt idx="32">
                  <c:v>0.5799499078</c:v>
                </c:pt>
                <c:pt idx="33">
                  <c:v>0.5743550313</c:v>
                </c:pt>
                <c:pt idx="34">
                  <c:v>0.5697602459</c:v>
                </c:pt>
                <c:pt idx="35">
                  <c:v>0.5624661518</c:v>
                </c:pt>
                <c:pt idx="36">
                  <c:v>0.5559528785</c:v>
                </c:pt>
                <c:pt idx="37">
                  <c:v>0.5499442722</c:v>
                </c:pt>
                <c:pt idx="38">
                  <c:v>0.54459256</c:v>
                </c:pt>
                <c:pt idx="39">
                  <c:v>0.5389399391</c:v>
                </c:pt>
                <c:pt idx="40">
                  <c:v>0.532803312</c:v>
                </c:pt>
                <c:pt idx="41">
                  <c:v>0.5256281037</c:v>
                </c:pt>
                <c:pt idx="42">
                  <c:v>0.5227755392</c:v>
                </c:pt>
                <c:pt idx="43">
                  <c:v>0.5188003207</c:v>
                </c:pt>
                <c:pt idx="44">
                  <c:v>0.5131160193</c:v>
                </c:pt>
                <c:pt idx="45">
                  <c:v>0.5066000509</c:v>
                </c:pt>
                <c:pt idx="46">
                  <c:v>0.5014367002</c:v>
                </c:pt>
                <c:pt idx="47">
                  <c:v>0.4966251096</c:v>
                </c:pt>
                <c:pt idx="48">
                  <c:v>0.4913357198</c:v>
                </c:pt>
                <c:pt idx="49">
                  <c:v>0.4859930987</c:v>
                </c:pt>
                <c:pt idx="50">
                  <c:v>0.4814316061</c:v>
                </c:pt>
                <c:pt idx="51">
                  <c:v>0.4750048105</c:v>
                </c:pt>
                <c:pt idx="52">
                  <c:v>0.4709549291</c:v>
                </c:pt>
                <c:pt idx="53">
                  <c:v>0.4667964576</c:v>
                </c:pt>
                <c:pt idx="54">
                  <c:v>0.4613249012</c:v>
                </c:pt>
                <c:pt idx="55">
                  <c:v>0.4574113294</c:v>
                </c:pt>
                <c:pt idx="56">
                  <c:v>0.4529696551</c:v>
                </c:pt>
                <c:pt idx="57">
                  <c:v>0.4481288615</c:v>
                </c:pt>
                <c:pt idx="58">
                  <c:v>0.4444958645</c:v>
                </c:pt>
                <c:pt idx="59">
                  <c:v>0.4394939812</c:v>
                </c:pt>
                <c:pt idx="60">
                  <c:v>0.4331076387</c:v>
                </c:pt>
                <c:pt idx="61">
                  <c:v>0.4313658314</c:v>
                </c:pt>
                <c:pt idx="62">
                  <c:v>0.4279885552</c:v>
                </c:pt>
                <c:pt idx="63">
                  <c:v>0.4254118314</c:v>
                </c:pt>
                <c:pt idx="64">
                  <c:v>0.4228842581</c:v>
                </c:pt>
                <c:pt idx="65">
                  <c:v>0.4190806924</c:v>
                </c:pt>
                <c:pt idx="66">
                  <c:v>0.4171526015</c:v>
                </c:pt>
                <c:pt idx="67">
                  <c:v>0.4135065207</c:v>
                </c:pt>
                <c:pt idx="68">
                  <c:v>0.4082614052</c:v>
                </c:pt>
                <c:pt idx="69">
                  <c:v>0.4050965831</c:v>
                </c:pt>
                <c:pt idx="70">
                  <c:v>0.4005515381</c:v>
                </c:pt>
                <c:pt idx="71">
                  <c:v>0.3975176992</c:v>
                </c:pt>
                <c:pt idx="72">
                  <c:v>0.3930491751</c:v>
                </c:pt>
                <c:pt idx="73">
                  <c:v>0.3908184492</c:v>
                </c:pt>
                <c:pt idx="74">
                  <c:v>0.3862139063</c:v>
                </c:pt>
                <c:pt idx="75">
                  <c:v>0.3842070383</c:v>
                </c:pt>
                <c:pt idx="76">
                  <c:v>0.3800225344</c:v>
                </c:pt>
                <c:pt idx="77">
                  <c:v>0.3767563458</c:v>
                </c:pt>
                <c:pt idx="78">
                  <c:v>0.3724225637</c:v>
                </c:pt>
                <c:pt idx="79">
                  <c:v>0.3704522755</c:v>
                </c:pt>
                <c:pt idx="80">
                  <c:v>0.366660756</c:v>
                </c:pt>
                <c:pt idx="81">
                  <c:v>0.3633035527</c:v>
                </c:pt>
                <c:pt idx="82">
                  <c:v>0.3620813731</c:v>
                </c:pt>
                <c:pt idx="83">
                  <c:v>0.3583259914</c:v>
                </c:pt>
                <c:pt idx="84">
                  <c:v>0.3563177917</c:v>
                </c:pt>
                <c:pt idx="85">
                  <c:v>0.3535516926</c:v>
                </c:pt>
                <c:pt idx="86">
                  <c:v>0.3515014488</c:v>
                </c:pt>
                <c:pt idx="87">
                  <c:v>0.350043744</c:v>
                </c:pt>
                <c:pt idx="88">
                  <c:v>0.3474357998</c:v>
                </c:pt>
                <c:pt idx="89">
                  <c:v>0.3449622057</c:v>
                </c:pt>
                <c:pt idx="90">
                  <c:v>0.3406696859</c:v>
                </c:pt>
                <c:pt idx="91">
                  <c:v>0.3387816029</c:v>
                </c:pt>
                <c:pt idx="92">
                  <c:v>0.3352660585</c:v>
                </c:pt>
                <c:pt idx="93">
                  <c:v>0.3324651704</c:v>
                </c:pt>
                <c:pt idx="94">
                  <c:v>0.3293323887</c:v>
                </c:pt>
                <c:pt idx="95">
                  <c:v>0.3259675914</c:v>
                </c:pt>
                <c:pt idx="96">
                  <c:v>0.3232749307</c:v>
                </c:pt>
                <c:pt idx="97">
                  <c:v>0.3193863092</c:v>
                </c:pt>
                <c:pt idx="98">
                  <c:v>0.3157212439</c:v>
                </c:pt>
                <c:pt idx="99">
                  <c:v>0.3131513177</c:v>
                </c:pt>
                <c:pt idx="100">
                  <c:v>0.3098010675</c:v>
                </c:pt>
                <c:pt idx="101">
                  <c:v>0.3064861809</c:v>
                </c:pt>
                <c:pt idx="102">
                  <c:v>0.3047322921</c:v>
                </c:pt>
                <c:pt idx="103">
                  <c:v>0.3022301128</c:v>
                </c:pt>
              </c:numCache>
            </c:numRef>
          </c:val>
        </c:ser>
        <c:ser>
          <c:idx val="2"/>
          <c:order val="1"/>
          <c:tx>
            <c:strRef>
              <c:f>Pension_coverage_detailed!$J$2</c:f>
              <c:strCache>
                <c:ptCount val="1"/>
                <c:pt idx="0">
                  <c:v>Moratorium benefit coverage legal age</c:v>
                </c:pt>
              </c:strCache>
            </c:strRef>
          </c:tx>
          <c:cat>
            <c:numRef>
              <c:f>Pension_coverage_detailed!$H$3:$H$106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Pension_coverage_detailed!$J$3:$J$106</c:f>
              <c:numCache>
                <c:formatCode>General</c:formatCode>
                <c:ptCount val="104"/>
                <c:pt idx="0">
                  <c:v>0.1865033961</c:v>
                </c:pt>
                <c:pt idx="1">
                  <c:v>0.1937827407</c:v>
                </c:pt>
                <c:pt idx="2">
                  <c:v>0.2001046963</c:v>
                </c:pt>
                <c:pt idx="3">
                  <c:v>0.21026192</c:v>
                </c:pt>
                <c:pt idx="4">
                  <c:v>0.2199449221</c:v>
                </c:pt>
                <c:pt idx="5">
                  <c:v>0.2267995246</c:v>
                </c:pt>
                <c:pt idx="6">
                  <c:v>0.2335474486</c:v>
                </c:pt>
                <c:pt idx="7">
                  <c:v>0.2367847829</c:v>
                </c:pt>
                <c:pt idx="8">
                  <c:v>0.2409629503</c:v>
                </c:pt>
                <c:pt idx="9">
                  <c:v>0.2453481388</c:v>
                </c:pt>
                <c:pt idx="10">
                  <c:v>0.2494464075</c:v>
                </c:pt>
                <c:pt idx="11">
                  <c:v>0.255172818</c:v>
                </c:pt>
                <c:pt idx="12">
                  <c:v>0.258027406</c:v>
                </c:pt>
                <c:pt idx="13">
                  <c:v>0.2630860043</c:v>
                </c:pt>
                <c:pt idx="14">
                  <c:v>0.2660701297</c:v>
                </c:pt>
                <c:pt idx="15">
                  <c:v>0.2729439751</c:v>
                </c:pt>
                <c:pt idx="16">
                  <c:v>0.2776825902</c:v>
                </c:pt>
                <c:pt idx="17">
                  <c:v>0.2830696402</c:v>
                </c:pt>
                <c:pt idx="18">
                  <c:v>0.2865724712</c:v>
                </c:pt>
                <c:pt idx="19">
                  <c:v>0.282266411</c:v>
                </c:pt>
                <c:pt idx="20">
                  <c:v>0.2790304077</c:v>
                </c:pt>
                <c:pt idx="21">
                  <c:v>0.2778534148</c:v>
                </c:pt>
                <c:pt idx="22">
                  <c:v>0.2749463644</c:v>
                </c:pt>
                <c:pt idx="23">
                  <c:v>0.2727243445</c:v>
                </c:pt>
                <c:pt idx="24">
                  <c:v>0.2707448801</c:v>
                </c:pt>
                <c:pt idx="25">
                  <c:v>0.269176348</c:v>
                </c:pt>
                <c:pt idx="26">
                  <c:v>0.2657286023</c:v>
                </c:pt>
                <c:pt idx="27">
                  <c:v>0.2630476862</c:v>
                </c:pt>
                <c:pt idx="28">
                  <c:v>0.2602999218</c:v>
                </c:pt>
                <c:pt idx="29">
                  <c:v>0.258483877</c:v>
                </c:pt>
                <c:pt idx="30">
                  <c:v>0.2555418017</c:v>
                </c:pt>
                <c:pt idx="31">
                  <c:v>0.2530278901</c:v>
                </c:pt>
                <c:pt idx="32">
                  <c:v>0.2507506817</c:v>
                </c:pt>
                <c:pt idx="33">
                  <c:v>0.2478427701</c:v>
                </c:pt>
                <c:pt idx="34">
                  <c:v>0.2451226085</c:v>
                </c:pt>
                <c:pt idx="35">
                  <c:v>0.2424596037</c:v>
                </c:pt>
                <c:pt idx="36">
                  <c:v>0.239524438</c:v>
                </c:pt>
                <c:pt idx="37">
                  <c:v>0.2373718715</c:v>
                </c:pt>
                <c:pt idx="38">
                  <c:v>0.2351364057</c:v>
                </c:pt>
                <c:pt idx="39">
                  <c:v>0.2327882418</c:v>
                </c:pt>
                <c:pt idx="40">
                  <c:v>0.2297224723</c:v>
                </c:pt>
                <c:pt idx="41">
                  <c:v>0.2264948408</c:v>
                </c:pt>
                <c:pt idx="42">
                  <c:v>0.2233093931</c:v>
                </c:pt>
                <c:pt idx="43">
                  <c:v>0.2219496548</c:v>
                </c:pt>
                <c:pt idx="44">
                  <c:v>0.2205519916</c:v>
                </c:pt>
                <c:pt idx="45">
                  <c:v>0.2177687056</c:v>
                </c:pt>
                <c:pt idx="46">
                  <c:v>0.215000593</c:v>
                </c:pt>
                <c:pt idx="47">
                  <c:v>0.2134483732</c:v>
                </c:pt>
                <c:pt idx="48">
                  <c:v>0.2101601142</c:v>
                </c:pt>
                <c:pt idx="49">
                  <c:v>0.2073713316</c:v>
                </c:pt>
                <c:pt idx="50">
                  <c:v>0.2055008398</c:v>
                </c:pt>
                <c:pt idx="51">
                  <c:v>0.2031365699</c:v>
                </c:pt>
                <c:pt idx="52">
                  <c:v>0.200124916</c:v>
                </c:pt>
                <c:pt idx="53">
                  <c:v>0.197249909</c:v>
                </c:pt>
                <c:pt idx="54">
                  <c:v>0.195565015</c:v>
                </c:pt>
                <c:pt idx="55">
                  <c:v>0.1924402418</c:v>
                </c:pt>
                <c:pt idx="56">
                  <c:v>0.1903198692</c:v>
                </c:pt>
                <c:pt idx="57">
                  <c:v>0.1871460167</c:v>
                </c:pt>
                <c:pt idx="58">
                  <c:v>0.1853534156</c:v>
                </c:pt>
                <c:pt idx="59">
                  <c:v>0.1840122144</c:v>
                </c:pt>
                <c:pt idx="60">
                  <c:v>0.1825044363</c:v>
                </c:pt>
                <c:pt idx="61">
                  <c:v>0.1800563401</c:v>
                </c:pt>
                <c:pt idx="62">
                  <c:v>0.1776332882</c:v>
                </c:pt>
                <c:pt idx="63">
                  <c:v>0.1747696377</c:v>
                </c:pt>
                <c:pt idx="64">
                  <c:v>0.1714134428</c:v>
                </c:pt>
                <c:pt idx="65">
                  <c:v>0.1690252014</c:v>
                </c:pt>
                <c:pt idx="66">
                  <c:v>0.1662590682</c:v>
                </c:pt>
                <c:pt idx="67">
                  <c:v>0.1648135498</c:v>
                </c:pt>
                <c:pt idx="68">
                  <c:v>0.163144028</c:v>
                </c:pt>
                <c:pt idx="69">
                  <c:v>0.1606785963</c:v>
                </c:pt>
                <c:pt idx="70">
                  <c:v>0.1588287478</c:v>
                </c:pt>
                <c:pt idx="71">
                  <c:v>0.1562835243</c:v>
                </c:pt>
                <c:pt idx="72">
                  <c:v>0.1540711871</c:v>
                </c:pt>
                <c:pt idx="73">
                  <c:v>0.1522674959</c:v>
                </c:pt>
                <c:pt idx="74">
                  <c:v>0.1499428654</c:v>
                </c:pt>
                <c:pt idx="75">
                  <c:v>0.1482266947</c:v>
                </c:pt>
                <c:pt idx="76">
                  <c:v>0.1456218205</c:v>
                </c:pt>
                <c:pt idx="77">
                  <c:v>0.1427948317</c:v>
                </c:pt>
                <c:pt idx="78">
                  <c:v>0.1398506023</c:v>
                </c:pt>
                <c:pt idx="79">
                  <c:v>0.1365943257</c:v>
                </c:pt>
                <c:pt idx="80">
                  <c:v>0.134088095</c:v>
                </c:pt>
                <c:pt idx="81">
                  <c:v>0.1296323071</c:v>
                </c:pt>
                <c:pt idx="82">
                  <c:v>0.1275687777</c:v>
                </c:pt>
                <c:pt idx="83">
                  <c:v>0.1252967226</c:v>
                </c:pt>
                <c:pt idx="84">
                  <c:v>0.1230886099</c:v>
                </c:pt>
                <c:pt idx="85">
                  <c:v>0.1211251526</c:v>
                </c:pt>
                <c:pt idx="86">
                  <c:v>0.1187168429</c:v>
                </c:pt>
                <c:pt idx="87">
                  <c:v>0.1154693045</c:v>
                </c:pt>
                <c:pt idx="88">
                  <c:v>0.1133929862</c:v>
                </c:pt>
                <c:pt idx="89">
                  <c:v>0.1101926296</c:v>
                </c:pt>
                <c:pt idx="90">
                  <c:v>0.1084042456</c:v>
                </c:pt>
                <c:pt idx="91">
                  <c:v>0.1057771617</c:v>
                </c:pt>
                <c:pt idx="92">
                  <c:v>0.1022916092</c:v>
                </c:pt>
                <c:pt idx="93">
                  <c:v>0.1005232941</c:v>
                </c:pt>
                <c:pt idx="94">
                  <c:v>0.0982939226</c:v>
                </c:pt>
                <c:pt idx="95">
                  <c:v>0.0957954318</c:v>
                </c:pt>
                <c:pt idx="96">
                  <c:v>0.0941788819</c:v>
                </c:pt>
                <c:pt idx="97">
                  <c:v>0.0923222856</c:v>
                </c:pt>
                <c:pt idx="98">
                  <c:v>0.0906763638</c:v>
                </c:pt>
                <c:pt idx="99">
                  <c:v>0.0891988118</c:v>
                </c:pt>
                <c:pt idx="100">
                  <c:v>0.0870840289</c:v>
                </c:pt>
                <c:pt idx="101">
                  <c:v>0.0845910538</c:v>
                </c:pt>
                <c:pt idx="102">
                  <c:v>0.0824075386</c:v>
                </c:pt>
                <c:pt idx="103">
                  <c:v>0.0802068601</c:v>
                </c:pt>
              </c:numCache>
            </c:numRef>
          </c:val>
        </c:ser>
        <c:ser>
          <c:idx val="3"/>
          <c:order val="2"/>
          <c:tx>
            <c:strRef>
              <c:f>Pension_coverage_detailed!$K$2</c:f>
              <c:strCache>
                <c:ptCount val="1"/>
                <c:pt idx="0">
                  <c:v>PUAM coverage legal age</c:v>
                </c:pt>
              </c:strCache>
            </c:strRef>
          </c:tx>
          <c:cat>
            <c:numRef>
              <c:f>Pension_coverage_detailed!$H$3:$H$106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Pension_coverage_detailed!$K$3:$K$106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0.0023843499</c:v>
                </c:pt>
                <c:pt idx="8">
                  <c:v>0.0075269066</c:v>
                </c:pt>
                <c:pt idx="9">
                  <c:v>0.0104163021</c:v>
                </c:pt>
                <c:pt idx="10">
                  <c:v>0.0130240461</c:v>
                </c:pt>
                <c:pt idx="11">
                  <c:v>0.0165321467</c:v>
                </c:pt>
                <c:pt idx="12">
                  <c:v>0.0190156199</c:v>
                </c:pt>
                <c:pt idx="13">
                  <c:v>0.0224876281</c:v>
                </c:pt>
                <c:pt idx="14">
                  <c:v>0.0252806275</c:v>
                </c:pt>
                <c:pt idx="15">
                  <c:v>0.0266183699</c:v>
                </c:pt>
                <c:pt idx="16">
                  <c:v>0.0295342542</c:v>
                </c:pt>
                <c:pt idx="17">
                  <c:v>0.0313906776</c:v>
                </c:pt>
                <c:pt idx="18">
                  <c:v>0.0340553931</c:v>
                </c:pt>
                <c:pt idx="19">
                  <c:v>0.0373953772</c:v>
                </c:pt>
                <c:pt idx="20">
                  <c:v>0.0412497315</c:v>
                </c:pt>
                <c:pt idx="21">
                  <c:v>0.0431005085</c:v>
                </c:pt>
                <c:pt idx="22">
                  <c:v>0.0436980915</c:v>
                </c:pt>
                <c:pt idx="23">
                  <c:v>0.0455895458</c:v>
                </c:pt>
                <c:pt idx="24">
                  <c:v>0.0489138386</c:v>
                </c:pt>
                <c:pt idx="25">
                  <c:v>0.051815881</c:v>
                </c:pt>
                <c:pt idx="26">
                  <c:v>0.0551868553</c:v>
                </c:pt>
                <c:pt idx="27">
                  <c:v>0.0578876149</c:v>
                </c:pt>
                <c:pt idx="28">
                  <c:v>0.0609793225</c:v>
                </c:pt>
                <c:pt idx="29">
                  <c:v>0.0631816207</c:v>
                </c:pt>
                <c:pt idx="30">
                  <c:v>0.0659743087</c:v>
                </c:pt>
                <c:pt idx="31">
                  <c:v>0.0686832263</c:v>
                </c:pt>
                <c:pt idx="32">
                  <c:v>0.0696805721</c:v>
                </c:pt>
                <c:pt idx="33">
                  <c:v>0.0711509994</c:v>
                </c:pt>
                <c:pt idx="34">
                  <c:v>0.0724596154</c:v>
                </c:pt>
                <c:pt idx="35">
                  <c:v>0.0754970412</c:v>
                </c:pt>
                <c:pt idx="36">
                  <c:v>0.0767982093</c:v>
                </c:pt>
                <c:pt idx="37">
                  <c:v>0.080230567</c:v>
                </c:pt>
                <c:pt idx="38">
                  <c:v>0.0833644134</c:v>
                </c:pt>
                <c:pt idx="39">
                  <c:v>0.0922557279</c:v>
                </c:pt>
                <c:pt idx="40">
                  <c:v>0.1004480402</c:v>
                </c:pt>
                <c:pt idx="41">
                  <c:v>0.1077892687</c:v>
                </c:pt>
                <c:pt idx="42">
                  <c:v>0.1169823338</c:v>
                </c:pt>
                <c:pt idx="43">
                  <c:v>0.1231516909</c:v>
                </c:pt>
                <c:pt idx="44">
                  <c:v>0.1298915232</c:v>
                </c:pt>
                <c:pt idx="45">
                  <c:v>0.1358503995</c:v>
                </c:pt>
                <c:pt idx="46">
                  <c:v>0.1445423035</c:v>
                </c:pt>
                <c:pt idx="47">
                  <c:v>0.151559884</c:v>
                </c:pt>
                <c:pt idx="48">
                  <c:v>0.157981135</c:v>
                </c:pt>
                <c:pt idx="49">
                  <c:v>0.1647438996</c:v>
                </c:pt>
                <c:pt idx="50">
                  <c:v>0.1718374157</c:v>
                </c:pt>
                <c:pt idx="51">
                  <c:v>0.1789493024</c:v>
                </c:pt>
                <c:pt idx="52">
                  <c:v>0.186984291</c:v>
                </c:pt>
                <c:pt idx="53">
                  <c:v>0.1949563285</c:v>
                </c:pt>
                <c:pt idx="54">
                  <c:v>0.2007779304</c:v>
                </c:pt>
                <c:pt idx="55">
                  <c:v>0.2072074293</c:v>
                </c:pt>
                <c:pt idx="56">
                  <c:v>0.2158142687</c:v>
                </c:pt>
                <c:pt idx="57">
                  <c:v>0.2214178802</c:v>
                </c:pt>
                <c:pt idx="58">
                  <c:v>0.2257067462</c:v>
                </c:pt>
                <c:pt idx="59">
                  <c:v>0.2329145938</c:v>
                </c:pt>
                <c:pt idx="60">
                  <c:v>0.2408101478</c:v>
                </c:pt>
                <c:pt idx="61">
                  <c:v>0.2469881699</c:v>
                </c:pt>
                <c:pt idx="62">
                  <c:v>0.2505311522</c:v>
                </c:pt>
                <c:pt idx="63">
                  <c:v>0.2522766384</c:v>
                </c:pt>
                <c:pt idx="64">
                  <c:v>0.2565352786</c:v>
                </c:pt>
                <c:pt idx="65">
                  <c:v>0.2633944316</c:v>
                </c:pt>
                <c:pt idx="66">
                  <c:v>0.2676508128</c:v>
                </c:pt>
                <c:pt idx="67">
                  <c:v>0.2701855346</c:v>
                </c:pt>
                <c:pt idx="68">
                  <c:v>0.2759438188</c:v>
                </c:pt>
                <c:pt idx="69">
                  <c:v>0.2825284823</c:v>
                </c:pt>
                <c:pt idx="70">
                  <c:v>0.2871133348</c:v>
                </c:pt>
                <c:pt idx="71">
                  <c:v>0.2902900828</c:v>
                </c:pt>
                <c:pt idx="72">
                  <c:v>0.29306867</c:v>
                </c:pt>
                <c:pt idx="73">
                  <c:v>0.2991973358</c:v>
                </c:pt>
                <c:pt idx="74">
                  <c:v>0.3033187635</c:v>
                </c:pt>
                <c:pt idx="75">
                  <c:v>0.3075014901</c:v>
                </c:pt>
                <c:pt idx="76">
                  <c:v>0.3099051452</c:v>
                </c:pt>
                <c:pt idx="77">
                  <c:v>0.3155107103</c:v>
                </c:pt>
                <c:pt idx="78">
                  <c:v>0.318875552</c:v>
                </c:pt>
                <c:pt idx="79">
                  <c:v>0.320217472</c:v>
                </c:pt>
                <c:pt idx="80">
                  <c:v>0.324209692</c:v>
                </c:pt>
                <c:pt idx="81">
                  <c:v>0.3282303466</c:v>
                </c:pt>
                <c:pt idx="82">
                  <c:v>0.3331974454</c:v>
                </c:pt>
                <c:pt idx="83">
                  <c:v>0.3397130615</c:v>
                </c:pt>
                <c:pt idx="84">
                  <c:v>0.3434247732</c:v>
                </c:pt>
                <c:pt idx="85">
                  <c:v>0.346399116</c:v>
                </c:pt>
                <c:pt idx="86">
                  <c:v>0.349686674</c:v>
                </c:pt>
                <c:pt idx="87">
                  <c:v>0.3533973907</c:v>
                </c:pt>
                <c:pt idx="88">
                  <c:v>0.3569297591</c:v>
                </c:pt>
                <c:pt idx="89">
                  <c:v>0.3616209481</c:v>
                </c:pt>
                <c:pt idx="90">
                  <c:v>0.364945057</c:v>
                </c:pt>
                <c:pt idx="91">
                  <c:v>0.3704137736</c:v>
                </c:pt>
                <c:pt idx="92">
                  <c:v>0.3746334387</c:v>
                </c:pt>
                <c:pt idx="93">
                  <c:v>0.3780566753</c:v>
                </c:pt>
                <c:pt idx="94">
                  <c:v>0.3830738356</c:v>
                </c:pt>
                <c:pt idx="95">
                  <c:v>0.3838937426</c:v>
                </c:pt>
                <c:pt idx="96">
                  <c:v>0.3892282195</c:v>
                </c:pt>
                <c:pt idx="97">
                  <c:v>0.3962742507</c:v>
                </c:pt>
                <c:pt idx="98">
                  <c:v>0.3991276299</c:v>
                </c:pt>
                <c:pt idx="99">
                  <c:v>0.4024911542</c:v>
                </c:pt>
                <c:pt idx="100">
                  <c:v>0.4072611531</c:v>
                </c:pt>
                <c:pt idx="101">
                  <c:v>0.4115527081</c:v>
                </c:pt>
                <c:pt idx="102">
                  <c:v>0.4137920397</c:v>
                </c:pt>
                <c:pt idx="103">
                  <c:v>0.4177680206</c:v>
                </c:pt>
              </c:numCache>
            </c:numRef>
          </c:val>
        </c:ser>
        <c:ser>
          <c:idx val="4"/>
          <c:order val="3"/>
          <c:tx>
            <c:strRef>
              <c:f>Pension_coverage_detailed!$L$2</c:f>
              <c:strCache>
                <c:ptCount val="1"/>
                <c:pt idx="0">
                  <c:v>Survivors benefits only, legal age</c:v>
                </c:pt>
              </c:strCache>
            </c:strRef>
          </c:tx>
          <c:cat>
            <c:numRef>
              <c:f>Pension_coverage_detailed!$H$3:$H$106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Pension_coverage_detailed!$L$3:$L$106</c:f>
              <c:numCache>
                <c:formatCode>General</c:formatCode>
                <c:ptCount val="104"/>
                <c:pt idx="0">
                  <c:v>0.00365661260000005</c:v>
                </c:pt>
                <c:pt idx="1">
                  <c:v>0.00364404119999995</c:v>
                </c:pt>
                <c:pt idx="2">
                  <c:v>0.00331402669999992</c:v>
                </c:pt>
                <c:pt idx="3">
                  <c:v>0.00280810860000002</c:v>
                </c:pt>
                <c:pt idx="4">
                  <c:v>0.00239449400000002</c:v>
                </c:pt>
                <c:pt idx="5">
                  <c:v>0.0022833538</c:v>
                </c:pt>
                <c:pt idx="6">
                  <c:v>0.0023712199</c:v>
                </c:pt>
                <c:pt idx="7">
                  <c:v>0.00190326230000004</c:v>
                </c:pt>
                <c:pt idx="8">
                  <c:v>0.0018904542</c:v>
                </c:pt>
                <c:pt idx="9">
                  <c:v>0.00203042329999992</c:v>
                </c:pt>
                <c:pt idx="10">
                  <c:v>0.00202133500000001</c:v>
                </c:pt>
                <c:pt idx="11">
                  <c:v>0.00200191289999996</c:v>
                </c:pt>
                <c:pt idx="12">
                  <c:v>0.00156633639999992</c:v>
                </c:pt>
                <c:pt idx="13">
                  <c:v>0.00156136070000001</c:v>
                </c:pt>
                <c:pt idx="14">
                  <c:v>0.00155457850000007</c:v>
                </c:pt>
                <c:pt idx="15">
                  <c:v>0.00154526769999996</c:v>
                </c:pt>
                <c:pt idx="16">
                  <c:v>0.00152917120000007</c:v>
                </c:pt>
                <c:pt idx="17">
                  <c:v>0.00136881559999991</c:v>
                </c:pt>
                <c:pt idx="18">
                  <c:v>0.00135698449999999</c:v>
                </c:pt>
                <c:pt idx="19">
                  <c:v>0.00185521310000003</c:v>
                </c:pt>
                <c:pt idx="20">
                  <c:v>0.00351345959999993</c:v>
                </c:pt>
                <c:pt idx="21">
                  <c:v>0.00478780069999995</c:v>
                </c:pt>
                <c:pt idx="22">
                  <c:v>0.00649441280000007</c:v>
                </c:pt>
                <c:pt idx="23">
                  <c:v>0.00789411659999994</c:v>
                </c:pt>
                <c:pt idx="24">
                  <c:v>0.00817010540000007</c:v>
                </c:pt>
                <c:pt idx="25">
                  <c:v>0.00905610249999999</c:v>
                </c:pt>
                <c:pt idx="26">
                  <c:v>0.0103334566</c:v>
                </c:pt>
                <c:pt idx="27">
                  <c:v>0.0116501231</c:v>
                </c:pt>
                <c:pt idx="28">
                  <c:v>0.0135321829</c:v>
                </c:pt>
                <c:pt idx="29">
                  <c:v>0.0141526670000001</c:v>
                </c:pt>
                <c:pt idx="30">
                  <c:v>0.0161151861</c:v>
                </c:pt>
                <c:pt idx="31">
                  <c:v>0.0173194499</c:v>
                </c:pt>
                <c:pt idx="32">
                  <c:v>0.0191512655999999</c:v>
                </c:pt>
                <c:pt idx="33">
                  <c:v>0.0201805973</c:v>
                </c:pt>
                <c:pt idx="34">
                  <c:v>0.0209366676</c:v>
                </c:pt>
                <c:pt idx="35">
                  <c:v>0.0225194783</c:v>
                </c:pt>
                <c:pt idx="36">
                  <c:v>0.0244135777</c:v>
                </c:pt>
                <c:pt idx="37">
                  <c:v>0.0252536352</c:v>
                </c:pt>
                <c:pt idx="38">
                  <c:v>0.0261655748</c:v>
                </c:pt>
                <c:pt idx="39">
                  <c:v>0.0264309863000001</c:v>
                </c:pt>
                <c:pt idx="40">
                  <c:v>0.0258510368999999</c:v>
                </c:pt>
                <c:pt idx="41">
                  <c:v>0.026685617</c:v>
                </c:pt>
                <c:pt idx="42">
                  <c:v>0.0251713408</c:v>
                </c:pt>
                <c:pt idx="43">
                  <c:v>0.0252556997</c:v>
                </c:pt>
                <c:pt idx="44">
                  <c:v>0.0249490465000001</c:v>
                </c:pt>
                <c:pt idx="45">
                  <c:v>0.0260125177</c:v>
                </c:pt>
                <c:pt idx="46">
                  <c:v>0.0256910172</c:v>
                </c:pt>
                <c:pt idx="47">
                  <c:v>0.0261180236999999</c:v>
                </c:pt>
                <c:pt idx="48">
                  <c:v>0.0244885059</c:v>
                </c:pt>
                <c:pt idx="49">
                  <c:v>0.0256019512000001</c:v>
                </c:pt>
                <c:pt idx="50">
                  <c:v>0.0239944581</c:v>
                </c:pt>
                <c:pt idx="51">
                  <c:v>0.023536649</c:v>
                </c:pt>
                <c:pt idx="52">
                  <c:v>0.0218487339</c:v>
                </c:pt>
                <c:pt idx="53">
                  <c:v>0.0213577141</c:v>
                </c:pt>
                <c:pt idx="54">
                  <c:v>0.022029579</c:v>
                </c:pt>
                <c:pt idx="55">
                  <c:v>0.0210603328000001</c:v>
                </c:pt>
                <c:pt idx="56">
                  <c:v>0.0207859567999999</c:v>
                </c:pt>
                <c:pt idx="57">
                  <c:v>0.0212116908</c:v>
                </c:pt>
                <c:pt idx="58">
                  <c:v>0.0213522189999999</c:v>
                </c:pt>
                <c:pt idx="59">
                  <c:v>0.0216879938</c:v>
                </c:pt>
                <c:pt idx="60">
                  <c:v>0.0225112127</c:v>
                </c:pt>
                <c:pt idx="61">
                  <c:v>0.0218936309</c:v>
                </c:pt>
                <c:pt idx="62">
                  <c:v>0.0225616265999999</c:v>
                </c:pt>
                <c:pt idx="63">
                  <c:v>0.0224572241000001</c:v>
                </c:pt>
                <c:pt idx="64">
                  <c:v>0.02212076</c:v>
                </c:pt>
                <c:pt idx="65">
                  <c:v>0.0207389299</c:v>
                </c:pt>
                <c:pt idx="66">
                  <c:v>0.0208510489</c:v>
                </c:pt>
                <c:pt idx="67">
                  <c:v>0.0218319525</c:v>
                </c:pt>
                <c:pt idx="68">
                  <c:v>0.0210870986</c:v>
                </c:pt>
                <c:pt idx="69">
                  <c:v>0.0207197387</c:v>
                </c:pt>
                <c:pt idx="70">
                  <c:v>0.0209537219</c:v>
                </c:pt>
                <c:pt idx="71">
                  <c:v>0.0226722417</c:v>
                </c:pt>
                <c:pt idx="72">
                  <c:v>0.0232919764</c:v>
                </c:pt>
                <c:pt idx="73">
                  <c:v>0.0232428735</c:v>
                </c:pt>
                <c:pt idx="74">
                  <c:v>0.0236456401</c:v>
                </c:pt>
                <c:pt idx="75">
                  <c:v>0.0234212552999999</c:v>
                </c:pt>
                <c:pt idx="76">
                  <c:v>0.0235593675000001</c:v>
                </c:pt>
                <c:pt idx="77">
                  <c:v>0.0225864531</c:v>
                </c:pt>
                <c:pt idx="78">
                  <c:v>0.0233835388</c:v>
                </c:pt>
                <c:pt idx="79">
                  <c:v>0.0245529830000001</c:v>
                </c:pt>
                <c:pt idx="80">
                  <c:v>0.0243378489999999</c:v>
                </c:pt>
                <c:pt idx="81">
                  <c:v>0.0257311493</c:v>
                </c:pt>
                <c:pt idx="82">
                  <c:v>0.0255386305999999</c:v>
                </c:pt>
                <c:pt idx="83">
                  <c:v>0.0256031788</c:v>
                </c:pt>
                <c:pt idx="84">
                  <c:v>0.0262232086</c:v>
                </c:pt>
                <c:pt idx="85">
                  <c:v>0.0272160843</c:v>
                </c:pt>
                <c:pt idx="86">
                  <c:v>0.0269321739999999</c:v>
                </c:pt>
                <c:pt idx="87">
                  <c:v>0.0270484451</c:v>
                </c:pt>
                <c:pt idx="88">
                  <c:v>0.0272279519999999</c:v>
                </c:pt>
                <c:pt idx="89">
                  <c:v>0.0272960079</c:v>
                </c:pt>
                <c:pt idx="90">
                  <c:v>0.0278221119999999</c:v>
                </c:pt>
                <c:pt idx="91">
                  <c:v>0.0262633479</c:v>
                </c:pt>
                <c:pt idx="92">
                  <c:v>0.0271178686</c:v>
                </c:pt>
                <c:pt idx="93">
                  <c:v>0.0265359718</c:v>
                </c:pt>
                <c:pt idx="94">
                  <c:v>0.0267460719</c:v>
                </c:pt>
                <c:pt idx="95">
                  <c:v>0.0272999054</c:v>
                </c:pt>
                <c:pt idx="96">
                  <c:v>0.027242921</c:v>
                </c:pt>
                <c:pt idx="97">
                  <c:v>0.0274533778</c:v>
                </c:pt>
                <c:pt idx="98">
                  <c:v>0.0277255811</c:v>
                </c:pt>
                <c:pt idx="99">
                  <c:v>0.0282520648000001</c:v>
                </c:pt>
                <c:pt idx="100">
                  <c:v>0.0291775484</c:v>
                </c:pt>
                <c:pt idx="101">
                  <c:v>0.028082633</c:v>
                </c:pt>
                <c:pt idx="102">
                  <c:v>0.0276053412</c:v>
                </c:pt>
                <c:pt idx="103">
                  <c:v>0.0285442638000001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677672"/>
        <c:axId val="-2084775944"/>
      </c:areaChart>
      <c:catAx>
        <c:axId val="-208467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775944"/>
        <c:crosses val="autoZero"/>
        <c:auto val="1"/>
        <c:lblAlgn val="ctr"/>
        <c:lblOffset val="100"/>
        <c:noMultiLvlLbl val="0"/>
      </c:catAx>
      <c:valAx>
        <c:axId val="-2084775944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467767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coverage'!$E$2:$E$2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0.4656997915</c:v>
                </c:pt>
                <c:pt idx="16">
                  <c:v>0.4578937084</c:v>
                </c:pt>
                <c:pt idx="17">
                  <c:v>0.4733143161</c:v>
                </c:pt>
                <c:pt idx="18">
                  <c:v>0.4624104299</c:v>
                </c:pt>
                <c:pt idx="19">
                  <c:v>0.4696095566</c:v>
                </c:pt>
                <c:pt idx="20">
                  <c:v>0.466925917</c:v>
                </c:pt>
                <c:pt idx="21">
                  <c:v>0.4925776269</c:v>
                </c:pt>
                <c:pt idx="22">
                  <c:v>0.4572910719</c:v>
                </c:pt>
                <c:pt idx="23">
                  <c:v>0.4773310411</c:v>
                </c:pt>
                <c:pt idx="24">
                  <c:v>0.462888257</c:v>
                </c:pt>
                <c:pt idx="25">
                  <c:v>0.4721363135</c:v>
                </c:pt>
                <c:pt idx="26">
                  <c:v>0.4688723264</c:v>
                </c:pt>
                <c:pt idx="27">
                  <c:v>0.4731516356</c:v>
                </c:pt>
                <c:pt idx="28">
                  <c:v>0.4622231583</c:v>
                </c:pt>
                <c:pt idx="29">
                  <c:v>0.488429838</c:v>
                </c:pt>
                <c:pt idx="30">
                  <c:v>0.4762007692</c:v>
                </c:pt>
                <c:pt idx="31">
                  <c:v>0.504913582</c:v>
                </c:pt>
                <c:pt idx="32">
                  <c:v>0.4882002477</c:v>
                </c:pt>
                <c:pt idx="33">
                  <c:v>0.4903900002</c:v>
                </c:pt>
                <c:pt idx="34">
                  <c:v>0.4782574343</c:v>
                </c:pt>
                <c:pt idx="35">
                  <c:v>0.4948418807</c:v>
                </c:pt>
                <c:pt idx="36">
                  <c:v>0.4965379899</c:v>
                </c:pt>
                <c:pt idx="37">
                  <c:v>0.4965981232</c:v>
                </c:pt>
                <c:pt idx="38">
                  <c:v>0.4929230474</c:v>
                </c:pt>
                <c:pt idx="39">
                  <c:v>0.5115138303</c:v>
                </c:pt>
                <c:pt idx="40">
                  <c:v>0.4882016799</c:v>
                </c:pt>
                <c:pt idx="41">
                  <c:v>0.4966424668</c:v>
                </c:pt>
                <c:pt idx="42">
                  <c:v>0.4994515662</c:v>
                </c:pt>
                <c:pt idx="43">
                  <c:v>0.5085647472</c:v>
                </c:pt>
                <c:pt idx="44">
                  <c:v>0.5034673674</c:v>
                </c:pt>
                <c:pt idx="45">
                  <c:v>0.5107047907</c:v>
                </c:pt>
                <c:pt idx="46">
                  <c:v>0.5011893424</c:v>
                </c:pt>
                <c:pt idx="47">
                  <c:v>0.5044955206</c:v>
                </c:pt>
                <c:pt idx="48">
                  <c:v>0.5022431128</c:v>
                </c:pt>
                <c:pt idx="49">
                  <c:v>0.5018358306</c:v>
                </c:pt>
                <c:pt idx="50">
                  <c:v>0.4991713663</c:v>
                </c:pt>
                <c:pt idx="51">
                  <c:v>0.5059033787</c:v>
                </c:pt>
                <c:pt idx="52">
                  <c:v>0.4970960727</c:v>
                </c:pt>
                <c:pt idx="53">
                  <c:v>0.5340409391</c:v>
                </c:pt>
                <c:pt idx="54">
                  <c:v>0.5067213264</c:v>
                </c:pt>
                <c:pt idx="55">
                  <c:v>0.520600024</c:v>
                </c:pt>
                <c:pt idx="56">
                  <c:v>0.5337997092</c:v>
                </c:pt>
                <c:pt idx="57">
                  <c:v>0.5344219093</c:v>
                </c:pt>
                <c:pt idx="58">
                  <c:v>0.5293534808</c:v>
                </c:pt>
                <c:pt idx="59">
                  <c:v>0.5277573173</c:v>
                </c:pt>
                <c:pt idx="60">
                  <c:v>0.5462143082</c:v>
                </c:pt>
                <c:pt idx="61">
                  <c:v>0.5362098334</c:v>
                </c:pt>
                <c:pt idx="62">
                  <c:v>0.5513044811</c:v>
                </c:pt>
                <c:pt idx="63">
                  <c:v>0.5298120479</c:v>
                </c:pt>
                <c:pt idx="64">
                  <c:v>0.5332358194</c:v>
                </c:pt>
                <c:pt idx="65">
                  <c:v>0.5498568413</c:v>
                </c:pt>
                <c:pt idx="66">
                  <c:v>0.5537959713</c:v>
                </c:pt>
                <c:pt idx="67">
                  <c:v>0.5533830803</c:v>
                </c:pt>
                <c:pt idx="68">
                  <c:v>0.5642762158</c:v>
                </c:pt>
                <c:pt idx="69">
                  <c:v>0.5519274692</c:v>
                </c:pt>
                <c:pt idx="70">
                  <c:v>0.5640297007</c:v>
                </c:pt>
                <c:pt idx="71">
                  <c:v>0.5452263966</c:v>
                </c:pt>
                <c:pt idx="72">
                  <c:v>0.5590536234</c:v>
                </c:pt>
                <c:pt idx="73">
                  <c:v>0.5774244283</c:v>
                </c:pt>
                <c:pt idx="74">
                  <c:v>0.5595060174</c:v>
                </c:pt>
                <c:pt idx="75">
                  <c:v>0.5802106346</c:v>
                </c:pt>
                <c:pt idx="76">
                  <c:v>0.5840277848</c:v>
                </c:pt>
                <c:pt idx="77">
                  <c:v>0.5847484757</c:v>
                </c:pt>
                <c:pt idx="78">
                  <c:v>0.584881092</c:v>
                </c:pt>
                <c:pt idx="79">
                  <c:v>0.5728845902</c:v>
                </c:pt>
                <c:pt idx="80">
                  <c:v>0.5825161796</c:v>
                </c:pt>
                <c:pt idx="81">
                  <c:v>0.5838402909</c:v>
                </c:pt>
                <c:pt idx="82">
                  <c:v>0.5822448034</c:v>
                </c:pt>
                <c:pt idx="83">
                  <c:v>0.5929804478</c:v>
                </c:pt>
                <c:pt idx="84">
                  <c:v>0.6017548077</c:v>
                </c:pt>
                <c:pt idx="85">
                  <c:v>0.6158703512</c:v>
                </c:pt>
                <c:pt idx="86">
                  <c:v>0.6140305645</c:v>
                </c:pt>
                <c:pt idx="87">
                  <c:v>0.6121347921</c:v>
                </c:pt>
                <c:pt idx="88">
                  <c:v>0.6054083241</c:v>
                </c:pt>
                <c:pt idx="89">
                  <c:v>0.6046306537</c:v>
                </c:pt>
                <c:pt idx="90">
                  <c:v>0.5899779232</c:v>
                </c:pt>
                <c:pt idx="91">
                  <c:v>0.613320744</c:v>
                </c:pt>
                <c:pt idx="92">
                  <c:v>0.6134196406</c:v>
                </c:pt>
                <c:pt idx="93">
                  <c:v>0.6326680832</c:v>
                </c:pt>
                <c:pt idx="94">
                  <c:v>0.6115197136</c:v>
                </c:pt>
                <c:pt idx="95">
                  <c:v>0.6118292211</c:v>
                </c:pt>
                <c:pt idx="96">
                  <c:v>0.5952617672</c:v>
                </c:pt>
                <c:pt idx="97">
                  <c:v>0.6131026522</c:v>
                </c:pt>
                <c:pt idx="98">
                  <c:v>0.6182840866</c:v>
                </c:pt>
                <c:pt idx="99">
                  <c:v>0.6215818829</c:v>
                </c:pt>
                <c:pt idx="100">
                  <c:v>0.6356990846</c:v>
                </c:pt>
                <c:pt idx="101">
                  <c:v>0.6262446597</c:v>
                </c:pt>
                <c:pt idx="102">
                  <c:v>0.639340651</c:v>
                </c:pt>
                <c:pt idx="103">
                  <c:v>0.6371655032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coverage'!$F$2:$F$2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0.2170004715</c:v>
                </c:pt>
                <c:pt idx="18">
                  <c:v>0.2221327945</c:v>
                </c:pt>
                <c:pt idx="19">
                  <c:v>0.2334032736</c:v>
                </c:pt>
                <c:pt idx="20">
                  <c:v>0.2183858276</c:v>
                </c:pt>
                <c:pt idx="21">
                  <c:v>0.2195575557</c:v>
                </c:pt>
                <c:pt idx="22">
                  <c:v>0.2274702604</c:v>
                </c:pt>
                <c:pt idx="23">
                  <c:v>0.2237045009</c:v>
                </c:pt>
                <c:pt idx="24">
                  <c:v>0.2182228714</c:v>
                </c:pt>
                <c:pt idx="25">
                  <c:v>0.2354108825</c:v>
                </c:pt>
                <c:pt idx="26">
                  <c:v>0.2107690443</c:v>
                </c:pt>
                <c:pt idx="27">
                  <c:v>0.2180656579</c:v>
                </c:pt>
                <c:pt idx="28">
                  <c:v>0.2183613894</c:v>
                </c:pt>
                <c:pt idx="29">
                  <c:v>0.2115139219</c:v>
                </c:pt>
                <c:pt idx="30">
                  <c:v>0.2142378205</c:v>
                </c:pt>
                <c:pt idx="31">
                  <c:v>0.2128377693</c:v>
                </c:pt>
                <c:pt idx="32">
                  <c:v>0.2118021753</c:v>
                </c:pt>
                <c:pt idx="33">
                  <c:v>0.2197948178</c:v>
                </c:pt>
                <c:pt idx="34">
                  <c:v>0.2222600882</c:v>
                </c:pt>
                <c:pt idx="35">
                  <c:v>0.2053069853</c:v>
                </c:pt>
                <c:pt idx="36">
                  <c:v>0.2066913831</c:v>
                </c:pt>
                <c:pt idx="37">
                  <c:v>0.2195697793</c:v>
                </c:pt>
                <c:pt idx="38">
                  <c:v>0.2173319191</c:v>
                </c:pt>
                <c:pt idx="39">
                  <c:v>0.2095657303</c:v>
                </c:pt>
                <c:pt idx="40">
                  <c:v>0.2197262967</c:v>
                </c:pt>
                <c:pt idx="41">
                  <c:v>0.2169101707</c:v>
                </c:pt>
                <c:pt idx="42">
                  <c:v>0.2116978044</c:v>
                </c:pt>
                <c:pt idx="43">
                  <c:v>0.2114194154</c:v>
                </c:pt>
                <c:pt idx="44">
                  <c:v>0.2079445006</c:v>
                </c:pt>
                <c:pt idx="45">
                  <c:v>0.2002460208</c:v>
                </c:pt>
                <c:pt idx="46">
                  <c:v>0.2099556141</c:v>
                </c:pt>
                <c:pt idx="47">
                  <c:v>0.2264729958</c:v>
                </c:pt>
                <c:pt idx="48">
                  <c:v>0.2242465592</c:v>
                </c:pt>
                <c:pt idx="49">
                  <c:v>0.2225636697</c:v>
                </c:pt>
                <c:pt idx="50">
                  <c:v>0.2140792066</c:v>
                </c:pt>
                <c:pt idx="51">
                  <c:v>0.2109853206</c:v>
                </c:pt>
                <c:pt idx="52">
                  <c:v>0.2144198251</c:v>
                </c:pt>
                <c:pt idx="53">
                  <c:v>0.2055349458</c:v>
                </c:pt>
                <c:pt idx="54">
                  <c:v>0.211084839</c:v>
                </c:pt>
                <c:pt idx="55">
                  <c:v>0.218420644</c:v>
                </c:pt>
                <c:pt idx="56">
                  <c:v>0.2153618218</c:v>
                </c:pt>
                <c:pt idx="57">
                  <c:v>0.2144268539</c:v>
                </c:pt>
                <c:pt idx="58">
                  <c:v>0.2212983284</c:v>
                </c:pt>
                <c:pt idx="59">
                  <c:v>0.2123673226</c:v>
                </c:pt>
                <c:pt idx="60">
                  <c:v>0.2054538172</c:v>
                </c:pt>
                <c:pt idx="61">
                  <c:v>0.2222706241</c:v>
                </c:pt>
                <c:pt idx="62">
                  <c:v>0.2261243482</c:v>
                </c:pt>
                <c:pt idx="63">
                  <c:v>0.2066016305</c:v>
                </c:pt>
                <c:pt idx="64">
                  <c:v>0.2064077171</c:v>
                </c:pt>
                <c:pt idx="65">
                  <c:v>0.1863277945</c:v>
                </c:pt>
                <c:pt idx="66">
                  <c:v>0.2011916089</c:v>
                </c:pt>
                <c:pt idx="67">
                  <c:v>0.1967193247</c:v>
                </c:pt>
                <c:pt idx="68">
                  <c:v>0.1981293248</c:v>
                </c:pt>
                <c:pt idx="69">
                  <c:v>0.20150849</c:v>
                </c:pt>
                <c:pt idx="70">
                  <c:v>0.1973071132</c:v>
                </c:pt>
                <c:pt idx="71">
                  <c:v>0.2105674158</c:v>
                </c:pt>
                <c:pt idx="72">
                  <c:v>0.2095307067</c:v>
                </c:pt>
                <c:pt idx="73">
                  <c:v>0.1977696202</c:v>
                </c:pt>
                <c:pt idx="74">
                  <c:v>0.1950463124</c:v>
                </c:pt>
                <c:pt idx="75">
                  <c:v>0.2034132982</c:v>
                </c:pt>
                <c:pt idx="76">
                  <c:v>0.1986588521</c:v>
                </c:pt>
                <c:pt idx="77">
                  <c:v>0.1980136756</c:v>
                </c:pt>
                <c:pt idx="78">
                  <c:v>0.1888096245</c:v>
                </c:pt>
                <c:pt idx="79">
                  <c:v>0.1998264283</c:v>
                </c:pt>
                <c:pt idx="80">
                  <c:v>0.1899876294</c:v>
                </c:pt>
                <c:pt idx="81">
                  <c:v>0.1984176132</c:v>
                </c:pt>
                <c:pt idx="82">
                  <c:v>0.1915246415</c:v>
                </c:pt>
                <c:pt idx="83">
                  <c:v>0.1753353313</c:v>
                </c:pt>
                <c:pt idx="84">
                  <c:v>0.1726688746</c:v>
                </c:pt>
                <c:pt idx="85">
                  <c:v>0.1763232507</c:v>
                </c:pt>
                <c:pt idx="86">
                  <c:v>0.1855070872</c:v>
                </c:pt>
                <c:pt idx="87">
                  <c:v>0.1956093405</c:v>
                </c:pt>
                <c:pt idx="88">
                  <c:v>0.1991833972</c:v>
                </c:pt>
                <c:pt idx="89">
                  <c:v>0.1904756653</c:v>
                </c:pt>
                <c:pt idx="90">
                  <c:v>0.206345783</c:v>
                </c:pt>
                <c:pt idx="91">
                  <c:v>0.1953395543</c:v>
                </c:pt>
                <c:pt idx="92">
                  <c:v>0.1941087401</c:v>
                </c:pt>
                <c:pt idx="93">
                  <c:v>0.176975945</c:v>
                </c:pt>
                <c:pt idx="94">
                  <c:v>0.1813687274</c:v>
                </c:pt>
                <c:pt idx="95">
                  <c:v>0.1786436314</c:v>
                </c:pt>
                <c:pt idx="96">
                  <c:v>0.1946065125</c:v>
                </c:pt>
                <c:pt idx="97">
                  <c:v>0.1964001044</c:v>
                </c:pt>
                <c:pt idx="98">
                  <c:v>0.1918220345</c:v>
                </c:pt>
                <c:pt idx="99">
                  <c:v>0.1860400321</c:v>
                </c:pt>
                <c:pt idx="100">
                  <c:v>0.1680346006</c:v>
                </c:pt>
                <c:pt idx="101">
                  <c:v>0.1800975742</c:v>
                </c:pt>
                <c:pt idx="102">
                  <c:v>0.170933416</c:v>
                </c:pt>
                <c:pt idx="103">
                  <c:v>0.1687793802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530392"/>
        <c:axId val="-2060772696"/>
      </c:areaChart>
      <c:catAx>
        <c:axId val="-199453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60772696"/>
        <c:crosses val="autoZero"/>
        <c:auto val="1"/>
        <c:lblAlgn val="ctr"/>
        <c:lblOffset val="100"/>
        <c:noMultiLvlLbl val="1"/>
      </c:catAx>
      <c:valAx>
        <c:axId val="-2060772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4530392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771443021037835"/>
          <c:y val="0.875942297844382"/>
          <c:w val="0.88617010262067"/>
          <c:h val="0.1076965193838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coverage'!$B$2:$B$2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0.4659635764</c:v>
                </c:pt>
                <c:pt idx="16">
                  <c:v>0.4584553798</c:v>
                </c:pt>
                <c:pt idx="17">
                  <c:v>0.4736285352</c:v>
                </c:pt>
                <c:pt idx="18">
                  <c:v>0.4596123962</c:v>
                </c:pt>
                <c:pt idx="19">
                  <c:v>0.4682432649</c:v>
                </c:pt>
                <c:pt idx="20">
                  <c:v>0.4618046016</c:v>
                </c:pt>
                <c:pt idx="21">
                  <c:v>0.4857858604</c:v>
                </c:pt>
                <c:pt idx="22">
                  <c:v>0.4491434302</c:v>
                </c:pt>
                <c:pt idx="23">
                  <c:v>0.4721393017</c:v>
                </c:pt>
                <c:pt idx="24">
                  <c:v>0.4597511521</c:v>
                </c:pt>
                <c:pt idx="25">
                  <c:v>0.4891970418</c:v>
                </c:pt>
                <c:pt idx="26">
                  <c:v>0.4581830372</c:v>
                </c:pt>
                <c:pt idx="27">
                  <c:v>0.4738944122</c:v>
                </c:pt>
                <c:pt idx="28">
                  <c:v>0.4741934818</c:v>
                </c:pt>
                <c:pt idx="29">
                  <c:v>0.4770351502</c:v>
                </c:pt>
                <c:pt idx="30">
                  <c:v>0.4580356554</c:v>
                </c:pt>
                <c:pt idx="31">
                  <c:v>0.4625360499</c:v>
                </c:pt>
                <c:pt idx="32">
                  <c:v>0.4632676876</c:v>
                </c:pt>
                <c:pt idx="33">
                  <c:v>0.4789157998</c:v>
                </c:pt>
                <c:pt idx="34">
                  <c:v>0.4684622812</c:v>
                </c:pt>
                <c:pt idx="35">
                  <c:v>0.4804734795</c:v>
                </c:pt>
                <c:pt idx="36">
                  <c:v>0.4707429643</c:v>
                </c:pt>
                <c:pt idx="37">
                  <c:v>0.4816558981</c:v>
                </c:pt>
                <c:pt idx="38">
                  <c:v>0.4780422976</c:v>
                </c:pt>
                <c:pt idx="39">
                  <c:v>0.4718750083</c:v>
                </c:pt>
                <c:pt idx="40">
                  <c:v>0.4787428829</c:v>
                </c:pt>
                <c:pt idx="41">
                  <c:v>0.4850265127</c:v>
                </c:pt>
                <c:pt idx="42">
                  <c:v>0.4870240476</c:v>
                </c:pt>
                <c:pt idx="43">
                  <c:v>0.4792791003</c:v>
                </c:pt>
                <c:pt idx="44">
                  <c:v>0.4611362378</c:v>
                </c:pt>
                <c:pt idx="45">
                  <c:v>0.4614825877</c:v>
                </c:pt>
                <c:pt idx="46">
                  <c:v>0.4515149648</c:v>
                </c:pt>
                <c:pt idx="47">
                  <c:v>0.4722572628</c:v>
                </c:pt>
                <c:pt idx="48">
                  <c:v>0.4788837</c:v>
                </c:pt>
                <c:pt idx="49">
                  <c:v>0.4725414513</c:v>
                </c:pt>
                <c:pt idx="50">
                  <c:v>0.4716760774</c:v>
                </c:pt>
                <c:pt idx="51">
                  <c:v>0.4719036869</c:v>
                </c:pt>
                <c:pt idx="52">
                  <c:v>0.4818772887</c:v>
                </c:pt>
                <c:pt idx="53">
                  <c:v>0.4931555377</c:v>
                </c:pt>
                <c:pt idx="54">
                  <c:v>0.4923769253</c:v>
                </c:pt>
                <c:pt idx="55">
                  <c:v>0.483899065</c:v>
                </c:pt>
                <c:pt idx="56">
                  <c:v>0.4974870433</c:v>
                </c:pt>
                <c:pt idx="57">
                  <c:v>0.5075807831</c:v>
                </c:pt>
                <c:pt idx="58">
                  <c:v>0.5109097043</c:v>
                </c:pt>
                <c:pt idx="59">
                  <c:v>0.5040399008</c:v>
                </c:pt>
                <c:pt idx="60">
                  <c:v>0.513983343</c:v>
                </c:pt>
                <c:pt idx="61">
                  <c:v>0.523049786</c:v>
                </c:pt>
                <c:pt idx="62">
                  <c:v>0.5120133203</c:v>
                </c:pt>
                <c:pt idx="63">
                  <c:v>0.5139776277</c:v>
                </c:pt>
                <c:pt idx="64">
                  <c:v>0.5140523493</c:v>
                </c:pt>
                <c:pt idx="65">
                  <c:v>0.5364707656</c:v>
                </c:pt>
                <c:pt idx="66">
                  <c:v>0.5255564226</c:v>
                </c:pt>
                <c:pt idx="67">
                  <c:v>0.5265811983</c:v>
                </c:pt>
                <c:pt idx="68">
                  <c:v>0.5139190982</c:v>
                </c:pt>
                <c:pt idx="69">
                  <c:v>0.5286156472</c:v>
                </c:pt>
                <c:pt idx="70">
                  <c:v>0.5435394944</c:v>
                </c:pt>
                <c:pt idx="71">
                  <c:v>0.5479970456</c:v>
                </c:pt>
                <c:pt idx="72">
                  <c:v>0.5672786083</c:v>
                </c:pt>
                <c:pt idx="73">
                  <c:v>0.5609203638</c:v>
                </c:pt>
                <c:pt idx="74">
                  <c:v>0.5506180725</c:v>
                </c:pt>
                <c:pt idx="75">
                  <c:v>0.5656899983</c:v>
                </c:pt>
                <c:pt idx="76">
                  <c:v>0.5681823488</c:v>
                </c:pt>
                <c:pt idx="77">
                  <c:v>0.573137567</c:v>
                </c:pt>
                <c:pt idx="78">
                  <c:v>0.5568382839</c:v>
                </c:pt>
                <c:pt idx="79">
                  <c:v>0.5652759117</c:v>
                </c:pt>
                <c:pt idx="80">
                  <c:v>0.5571367648</c:v>
                </c:pt>
                <c:pt idx="81">
                  <c:v>0.5600431893</c:v>
                </c:pt>
                <c:pt idx="82">
                  <c:v>0.5508312404</c:v>
                </c:pt>
                <c:pt idx="83">
                  <c:v>0.5697330497</c:v>
                </c:pt>
                <c:pt idx="84">
                  <c:v>0.5690599775</c:v>
                </c:pt>
                <c:pt idx="85">
                  <c:v>0.5539132734</c:v>
                </c:pt>
                <c:pt idx="86">
                  <c:v>0.5669106848</c:v>
                </c:pt>
                <c:pt idx="87">
                  <c:v>0.5756707424</c:v>
                </c:pt>
                <c:pt idx="88">
                  <c:v>0.55793058</c:v>
                </c:pt>
                <c:pt idx="89">
                  <c:v>0.5439282013</c:v>
                </c:pt>
                <c:pt idx="90">
                  <c:v>0.5620805457</c:v>
                </c:pt>
                <c:pt idx="91">
                  <c:v>0.5612364724</c:v>
                </c:pt>
                <c:pt idx="92">
                  <c:v>0.5555047916</c:v>
                </c:pt>
                <c:pt idx="93">
                  <c:v>0.561957821</c:v>
                </c:pt>
                <c:pt idx="94">
                  <c:v>0.5654183948</c:v>
                </c:pt>
                <c:pt idx="95">
                  <c:v>0.5669890919</c:v>
                </c:pt>
                <c:pt idx="96">
                  <c:v>0.5751898187</c:v>
                </c:pt>
                <c:pt idx="97">
                  <c:v>0.559005822</c:v>
                </c:pt>
                <c:pt idx="98">
                  <c:v>0.538286174</c:v>
                </c:pt>
                <c:pt idx="99">
                  <c:v>0.5543374943</c:v>
                </c:pt>
                <c:pt idx="100">
                  <c:v>0.550470488</c:v>
                </c:pt>
                <c:pt idx="101">
                  <c:v>0.5519715532</c:v>
                </c:pt>
                <c:pt idx="102">
                  <c:v>0.5520424036</c:v>
                </c:pt>
                <c:pt idx="103">
                  <c:v>0.5609235689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coverage'!$C$2:$C$2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0.217177178</c:v>
                </c:pt>
                <c:pt idx="18">
                  <c:v>0.2251352643</c:v>
                </c:pt>
                <c:pt idx="19">
                  <c:v>0.2358250111</c:v>
                </c:pt>
                <c:pt idx="20">
                  <c:v>0.2229973846</c:v>
                </c:pt>
                <c:pt idx="21">
                  <c:v>0.2260635999</c:v>
                </c:pt>
                <c:pt idx="22">
                  <c:v>0.2347295425</c:v>
                </c:pt>
                <c:pt idx="23">
                  <c:v>0.2308102943</c:v>
                </c:pt>
                <c:pt idx="24">
                  <c:v>0.2214260137</c:v>
                </c:pt>
                <c:pt idx="25">
                  <c:v>0.2121270112</c:v>
                </c:pt>
                <c:pt idx="26">
                  <c:v>0.2346850325</c:v>
                </c:pt>
                <c:pt idx="27">
                  <c:v>0.2394965417</c:v>
                </c:pt>
                <c:pt idx="28">
                  <c:v>0.2256927778</c:v>
                </c:pt>
                <c:pt idx="29">
                  <c:v>0.2286988701</c:v>
                </c:pt>
                <c:pt idx="30">
                  <c:v>0.241403092</c:v>
                </c:pt>
                <c:pt idx="31">
                  <c:v>0.2495217158</c:v>
                </c:pt>
                <c:pt idx="32">
                  <c:v>0.2345699992</c:v>
                </c:pt>
                <c:pt idx="33">
                  <c:v>0.232467957</c:v>
                </c:pt>
                <c:pt idx="34">
                  <c:v>0.2396446524</c:v>
                </c:pt>
                <c:pt idx="35">
                  <c:v>0.236968307</c:v>
                </c:pt>
                <c:pt idx="36">
                  <c:v>0.2372451962</c:v>
                </c:pt>
                <c:pt idx="37">
                  <c:v>0.231910235</c:v>
                </c:pt>
                <c:pt idx="38">
                  <c:v>0.2225304967</c:v>
                </c:pt>
                <c:pt idx="39">
                  <c:v>0.2281913286</c:v>
                </c:pt>
                <c:pt idx="40">
                  <c:v>0.2253081107</c:v>
                </c:pt>
                <c:pt idx="41">
                  <c:v>0.2271616091</c:v>
                </c:pt>
                <c:pt idx="42">
                  <c:v>0.231074313</c:v>
                </c:pt>
                <c:pt idx="43">
                  <c:v>0.2320171926</c:v>
                </c:pt>
                <c:pt idx="44">
                  <c:v>0.2399278538</c:v>
                </c:pt>
                <c:pt idx="45">
                  <c:v>0.2445603511</c:v>
                </c:pt>
                <c:pt idx="46">
                  <c:v>0.2522080289</c:v>
                </c:pt>
                <c:pt idx="47">
                  <c:v>0.2427581038</c:v>
                </c:pt>
                <c:pt idx="48">
                  <c:v>0.2362337076</c:v>
                </c:pt>
                <c:pt idx="49">
                  <c:v>0.2529328875</c:v>
                </c:pt>
                <c:pt idx="50">
                  <c:v>0.2471056145</c:v>
                </c:pt>
                <c:pt idx="51">
                  <c:v>0.2462990032</c:v>
                </c:pt>
                <c:pt idx="52">
                  <c:v>0.239725435</c:v>
                </c:pt>
                <c:pt idx="53">
                  <c:v>0.2451679896</c:v>
                </c:pt>
                <c:pt idx="54">
                  <c:v>0.2326181636</c:v>
                </c:pt>
                <c:pt idx="55">
                  <c:v>0.2409813879</c:v>
                </c:pt>
                <c:pt idx="56">
                  <c:v>0.244760207</c:v>
                </c:pt>
                <c:pt idx="57">
                  <c:v>0.2381793106</c:v>
                </c:pt>
                <c:pt idx="58">
                  <c:v>0.243509339</c:v>
                </c:pt>
                <c:pt idx="59">
                  <c:v>0.2448492862</c:v>
                </c:pt>
                <c:pt idx="60">
                  <c:v>0.2412201486</c:v>
                </c:pt>
                <c:pt idx="61">
                  <c:v>0.2370705017</c:v>
                </c:pt>
                <c:pt idx="62">
                  <c:v>0.2371931256</c:v>
                </c:pt>
                <c:pt idx="63">
                  <c:v>0.2491339239</c:v>
                </c:pt>
                <c:pt idx="64">
                  <c:v>0.2433645236</c:v>
                </c:pt>
                <c:pt idx="65">
                  <c:v>0.2335763112</c:v>
                </c:pt>
                <c:pt idx="66">
                  <c:v>0.2354236307</c:v>
                </c:pt>
                <c:pt idx="67">
                  <c:v>0.2372926999</c:v>
                </c:pt>
                <c:pt idx="68">
                  <c:v>0.2569995929</c:v>
                </c:pt>
                <c:pt idx="69">
                  <c:v>0.2419610481</c:v>
                </c:pt>
                <c:pt idx="70">
                  <c:v>0.2334606499</c:v>
                </c:pt>
                <c:pt idx="71">
                  <c:v>0.2442350376</c:v>
                </c:pt>
                <c:pt idx="72">
                  <c:v>0.2354431766</c:v>
                </c:pt>
                <c:pt idx="73">
                  <c:v>0.2275139012</c:v>
                </c:pt>
                <c:pt idx="74">
                  <c:v>0.2266450076</c:v>
                </c:pt>
                <c:pt idx="75">
                  <c:v>0.223469149</c:v>
                </c:pt>
                <c:pt idx="76">
                  <c:v>0.2260925073</c:v>
                </c:pt>
                <c:pt idx="77">
                  <c:v>0.2196590695</c:v>
                </c:pt>
                <c:pt idx="78">
                  <c:v>0.2217191555</c:v>
                </c:pt>
                <c:pt idx="79">
                  <c:v>0.2261970131</c:v>
                </c:pt>
                <c:pt idx="80">
                  <c:v>0.2178428555</c:v>
                </c:pt>
                <c:pt idx="81">
                  <c:v>0.2383156659</c:v>
                </c:pt>
                <c:pt idx="82">
                  <c:v>0.2265531882</c:v>
                </c:pt>
                <c:pt idx="83">
                  <c:v>0.2190849737</c:v>
                </c:pt>
                <c:pt idx="84">
                  <c:v>0.2196927669</c:v>
                </c:pt>
                <c:pt idx="85">
                  <c:v>0.2387130754</c:v>
                </c:pt>
                <c:pt idx="86">
                  <c:v>0.2456843939</c:v>
                </c:pt>
                <c:pt idx="87">
                  <c:v>0.2263763167</c:v>
                </c:pt>
                <c:pt idx="88">
                  <c:v>0.2432680652</c:v>
                </c:pt>
                <c:pt idx="89">
                  <c:v>0.2490256533</c:v>
                </c:pt>
                <c:pt idx="90">
                  <c:v>0.2273763959</c:v>
                </c:pt>
                <c:pt idx="91">
                  <c:v>0.2275017427</c:v>
                </c:pt>
                <c:pt idx="92">
                  <c:v>0.2218416948</c:v>
                </c:pt>
                <c:pt idx="93">
                  <c:v>0.2206795449</c:v>
                </c:pt>
                <c:pt idx="94">
                  <c:v>0.2159115106</c:v>
                </c:pt>
                <c:pt idx="95">
                  <c:v>0.2179144271</c:v>
                </c:pt>
                <c:pt idx="96">
                  <c:v>0.2140694846</c:v>
                </c:pt>
                <c:pt idx="97">
                  <c:v>0.2299305224</c:v>
                </c:pt>
                <c:pt idx="98">
                  <c:v>0.2398175309</c:v>
                </c:pt>
                <c:pt idx="99">
                  <c:v>0.2231294823</c:v>
                </c:pt>
                <c:pt idx="100">
                  <c:v>0.2208753317</c:v>
                </c:pt>
                <c:pt idx="101">
                  <c:v>0.2428627128</c:v>
                </c:pt>
                <c:pt idx="102">
                  <c:v>0.2290466272</c:v>
                </c:pt>
                <c:pt idx="103">
                  <c:v>0.2167052796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932248"/>
        <c:axId val="-1994857160"/>
      </c:areaChart>
      <c:catAx>
        <c:axId val="-206093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4857160"/>
        <c:crosses val="autoZero"/>
        <c:auto val="1"/>
        <c:lblAlgn val="ctr"/>
        <c:lblOffset val="100"/>
        <c:noMultiLvlLbl val="1"/>
      </c:catAx>
      <c:valAx>
        <c:axId val="-1994857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60932248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coverage'!$H$2:$H$2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0.4653955161</c:v>
                </c:pt>
                <c:pt idx="16">
                  <c:v>0.4562810692</c:v>
                </c:pt>
                <c:pt idx="17">
                  <c:v>0.4727361743</c:v>
                </c:pt>
                <c:pt idx="18">
                  <c:v>0.4621663693</c:v>
                </c:pt>
                <c:pt idx="19">
                  <c:v>0.4715594937</c:v>
                </c:pt>
                <c:pt idx="20">
                  <c:v>0.4685761493</c:v>
                </c:pt>
                <c:pt idx="21">
                  <c:v>0.495228495</c:v>
                </c:pt>
                <c:pt idx="22">
                  <c:v>0.4583790906</c:v>
                </c:pt>
                <c:pt idx="23">
                  <c:v>0.484205584</c:v>
                </c:pt>
                <c:pt idx="24">
                  <c:v>0.4650836924</c:v>
                </c:pt>
                <c:pt idx="25">
                  <c:v>0.4812704127</c:v>
                </c:pt>
                <c:pt idx="26">
                  <c:v>0.4714745909</c:v>
                </c:pt>
                <c:pt idx="27">
                  <c:v>0.49889266</c:v>
                </c:pt>
                <c:pt idx="28">
                  <c:v>0.4735186216</c:v>
                </c:pt>
                <c:pt idx="29">
                  <c:v>0.4975765271</c:v>
                </c:pt>
                <c:pt idx="30">
                  <c:v>0.4889451948</c:v>
                </c:pt>
                <c:pt idx="31">
                  <c:v>0.4922596686</c:v>
                </c:pt>
                <c:pt idx="32">
                  <c:v>0.4864998381</c:v>
                </c:pt>
                <c:pt idx="33">
                  <c:v>0.4903449179</c:v>
                </c:pt>
                <c:pt idx="34">
                  <c:v>0.4862602391</c:v>
                </c:pt>
                <c:pt idx="35">
                  <c:v>0.4890878457</c:v>
                </c:pt>
                <c:pt idx="36">
                  <c:v>0.5029954659</c:v>
                </c:pt>
                <c:pt idx="37">
                  <c:v>0.5122690963</c:v>
                </c:pt>
                <c:pt idx="38">
                  <c:v>0.5019345018</c:v>
                </c:pt>
                <c:pt idx="39">
                  <c:v>0.5214085902</c:v>
                </c:pt>
                <c:pt idx="40">
                  <c:v>0.5167168242</c:v>
                </c:pt>
                <c:pt idx="41">
                  <c:v>0.5296974256</c:v>
                </c:pt>
                <c:pt idx="42">
                  <c:v>0.5122200239</c:v>
                </c:pt>
                <c:pt idx="43">
                  <c:v>0.5164153378</c:v>
                </c:pt>
                <c:pt idx="44">
                  <c:v>0.5102482867</c:v>
                </c:pt>
                <c:pt idx="45">
                  <c:v>0.5159616161</c:v>
                </c:pt>
                <c:pt idx="46">
                  <c:v>0.5113743175</c:v>
                </c:pt>
                <c:pt idx="47">
                  <c:v>0.5255860852</c:v>
                </c:pt>
                <c:pt idx="48">
                  <c:v>0.5211783662</c:v>
                </c:pt>
                <c:pt idx="49">
                  <c:v>0.5368707541</c:v>
                </c:pt>
                <c:pt idx="50">
                  <c:v>0.5371233285</c:v>
                </c:pt>
                <c:pt idx="51">
                  <c:v>0.5384313089</c:v>
                </c:pt>
                <c:pt idx="52">
                  <c:v>0.5521625352</c:v>
                </c:pt>
                <c:pt idx="53">
                  <c:v>0.5628611743</c:v>
                </c:pt>
                <c:pt idx="54">
                  <c:v>0.5546267492</c:v>
                </c:pt>
                <c:pt idx="55">
                  <c:v>0.5538902189</c:v>
                </c:pt>
                <c:pt idx="56">
                  <c:v>0.5510463672</c:v>
                </c:pt>
                <c:pt idx="57">
                  <c:v>0.5452058338</c:v>
                </c:pt>
                <c:pt idx="58">
                  <c:v>0.5584741104</c:v>
                </c:pt>
                <c:pt idx="59">
                  <c:v>0.570308496</c:v>
                </c:pt>
                <c:pt idx="60">
                  <c:v>0.5717513034</c:v>
                </c:pt>
                <c:pt idx="61">
                  <c:v>0.5691812254</c:v>
                </c:pt>
                <c:pt idx="62">
                  <c:v>0.5786883671</c:v>
                </c:pt>
                <c:pt idx="63">
                  <c:v>0.57911148</c:v>
                </c:pt>
                <c:pt idx="64">
                  <c:v>0.5889289746</c:v>
                </c:pt>
                <c:pt idx="65">
                  <c:v>0.5977108875</c:v>
                </c:pt>
                <c:pt idx="66">
                  <c:v>0.5907333</c:v>
                </c:pt>
                <c:pt idx="67">
                  <c:v>0.5911208489</c:v>
                </c:pt>
                <c:pt idx="68">
                  <c:v>0.6161392359</c:v>
                </c:pt>
                <c:pt idx="69">
                  <c:v>0.6092850796</c:v>
                </c:pt>
                <c:pt idx="70">
                  <c:v>0.608800317</c:v>
                </c:pt>
                <c:pt idx="71">
                  <c:v>0.6189385816</c:v>
                </c:pt>
                <c:pt idx="72">
                  <c:v>0.6213148022</c:v>
                </c:pt>
                <c:pt idx="73">
                  <c:v>0.6313953956</c:v>
                </c:pt>
                <c:pt idx="74">
                  <c:v>0.6304639286</c:v>
                </c:pt>
                <c:pt idx="75">
                  <c:v>0.6277932973</c:v>
                </c:pt>
                <c:pt idx="76">
                  <c:v>0.6082850991</c:v>
                </c:pt>
                <c:pt idx="77">
                  <c:v>0.6289775849</c:v>
                </c:pt>
                <c:pt idx="78">
                  <c:v>0.635074213</c:v>
                </c:pt>
                <c:pt idx="79">
                  <c:v>0.6280552653</c:v>
                </c:pt>
                <c:pt idx="80">
                  <c:v>0.6486740677</c:v>
                </c:pt>
                <c:pt idx="81">
                  <c:v>0.6305978789</c:v>
                </c:pt>
                <c:pt idx="82">
                  <c:v>0.65305031</c:v>
                </c:pt>
                <c:pt idx="83">
                  <c:v>0.6363976954</c:v>
                </c:pt>
                <c:pt idx="84">
                  <c:v>0.6615578869</c:v>
                </c:pt>
                <c:pt idx="85">
                  <c:v>0.6549245567</c:v>
                </c:pt>
                <c:pt idx="86">
                  <c:v>0.6554778236</c:v>
                </c:pt>
                <c:pt idx="87">
                  <c:v>0.6694982018</c:v>
                </c:pt>
                <c:pt idx="88">
                  <c:v>0.6580299414</c:v>
                </c:pt>
                <c:pt idx="89">
                  <c:v>0.6663169159</c:v>
                </c:pt>
                <c:pt idx="90">
                  <c:v>0.6670605144</c:v>
                </c:pt>
                <c:pt idx="91">
                  <c:v>0.6590176425</c:v>
                </c:pt>
                <c:pt idx="92">
                  <c:v>0.668188694</c:v>
                </c:pt>
                <c:pt idx="93">
                  <c:v>0.6818356626</c:v>
                </c:pt>
                <c:pt idx="94">
                  <c:v>0.6688713053</c:v>
                </c:pt>
                <c:pt idx="95">
                  <c:v>0.675040844</c:v>
                </c:pt>
                <c:pt idx="96">
                  <c:v>0.6626699656</c:v>
                </c:pt>
                <c:pt idx="97">
                  <c:v>0.6787550571</c:v>
                </c:pt>
                <c:pt idx="98">
                  <c:v>0.6760879685</c:v>
                </c:pt>
                <c:pt idx="99">
                  <c:v>0.6883955158</c:v>
                </c:pt>
                <c:pt idx="100">
                  <c:v>0.6901813773</c:v>
                </c:pt>
                <c:pt idx="101">
                  <c:v>0.704905042</c:v>
                </c:pt>
                <c:pt idx="102">
                  <c:v>0.6983229083</c:v>
                </c:pt>
                <c:pt idx="103">
                  <c:v>0.7211298449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coverage'!$I$2:$I$2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0.2177292352</c:v>
                </c:pt>
                <c:pt idx="18">
                  <c:v>0.2208742099</c:v>
                </c:pt>
                <c:pt idx="19">
                  <c:v>0.2308642945</c:v>
                </c:pt>
                <c:pt idx="20">
                  <c:v>0.2145775835</c:v>
                </c:pt>
                <c:pt idx="21">
                  <c:v>0.2169365179</c:v>
                </c:pt>
                <c:pt idx="22">
                  <c:v>0.2224875453</c:v>
                </c:pt>
                <c:pt idx="23">
                  <c:v>0.218029091</c:v>
                </c:pt>
                <c:pt idx="24">
                  <c:v>0.2146165601</c:v>
                </c:pt>
                <c:pt idx="25">
                  <c:v>0.2252047607</c:v>
                </c:pt>
                <c:pt idx="26">
                  <c:v>0.2123619437</c:v>
                </c:pt>
                <c:pt idx="27">
                  <c:v>0.2078846613</c:v>
                </c:pt>
                <c:pt idx="28">
                  <c:v>0.2171940578</c:v>
                </c:pt>
                <c:pt idx="29">
                  <c:v>0.2138319738</c:v>
                </c:pt>
                <c:pt idx="30">
                  <c:v>0.2138953673</c:v>
                </c:pt>
                <c:pt idx="31">
                  <c:v>0.2134527138</c:v>
                </c:pt>
                <c:pt idx="32">
                  <c:v>0.2105075336</c:v>
                </c:pt>
                <c:pt idx="33">
                  <c:v>0.2206451727</c:v>
                </c:pt>
                <c:pt idx="34">
                  <c:v>0.2045725325</c:v>
                </c:pt>
                <c:pt idx="35">
                  <c:v>0.2193536807</c:v>
                </c:pt>
                <c:pt idx="36">
                  <c:v>0.1940134195</c:v>
                </c:pt>
                <c:pt idx="37">
                  <c:v>0.1950900646</c:v>
                </c:pt>
                <c:pt idx="38">
                  <c:v>0.2112387773</c:v>
                </c:pt>
                <c:pt idx="39">
                  <c:v>0.2013365122</c:v>
                </c:pt>
                <c:pt idx="40">
                  <c:v>0.1940536448</c:v>
                </c:pt>
                <c:pt idx="41">
                  <c:v>0.1910108207</c:v>
                </c:pt>
                <c:pt idx="42">
                  <c:v>0.2045251956</c:v>
                </c:pt>
                <c:pt idx="43">
                  <c:v>0.2035978582</c:v>
                </c:pt>
                <c:pt idx="44">
                  <c:v>0.2041784336</c:v>
                </c:pt>
                <c:pt idx="45">
                  <c:v>0.201552672</c:v>
                </c:pt>
                <c:pt idx="46">
                  <c:v>0.2076633642</c:v>
                </c:pt>
                <c:pt idx="47">
                  <c:v>0.2052693993</c:v>
                </c:pt>
                <c:pt idx="48">
                  <c:v>0.196991458</c:v>
                </c:pt>
                <c:pt idx="49">
                  <c:v>0.1871937336</c:v>
                </c:pt>
                <c:pt idx="50">
                  <c:v>0.1839573184</c:v>
                </c:pt>
                <c:pt idx="51">
                  <c:v>0.1876699933</c:v>
                </c:pt>
                <c:pt idx="52">
                  <c:v>0.1904617016</c:v>
                </c:pt>
                <c:pt idx="53">
                  <c:v>0.1780608614</c:v>
                </c:pt>
                <c:pt idx="54">
                  <c:v>0.1846543238</c:v>
                </c:pt>
                <c:pt idx="55">
                  <c:v>0.1869143752</c:v>
                </c:pt>
                <c:pt idx="56">
                  <c:v>0.1996479088</c:v>
                </c:pt>
                <c:pt idx="57">
                  <c:v>0.1977470558</c:v>
                </c:pt>
                <c:pt idx="58">
                  <c:v>0.1912034626</c:v>
                </c:pt>
                <c:pt idx="59">
                  <c:v>0.1769273587</c:v>
                </c:pt>
                <c:pt idx="60">
                  <c:v>0.1728219099</c:v>
                </c:pt>
                <c:pt idx="61">
                  <c:v>0.1708086495</c:v>
                </c:pt>
                <c:pt idx="62">
                  <c:v>0.1783776845</c:v>
                </c:pt>
                <c:pt idx="63">
                  <c:v>0.170314462</c:v>
                </c:pt>
                <c:pt idx="64">
                  <c:v>0.1662955149</c:v>
                </c:pt>
                <c:pt idx="65">
                  <c:v>0.1572606829</c:v>
                </c:pt>
                <c:pt idx="66">
                  <c:v>0.1657377543</c:v>
                </c:pt>
                <c:pt idx="67">
                  <c:v>0.1715040248</c:v>
                </c:pt>
                <c:pt idx="68">
                  <c:v>0.1533389682</c:v>
                </c:pt>
                <c:pt idx="69">
                  <c:v>0.1618071652</c:v>
                </c:pt>
                <c:pt idx="70">
                  <c:v>0.1663843922</c:v>
                </c:pt>
                <c:pt idx="71">
                  <c:v>0.1603290778</c:v>
                </c:pt>
                <c:pt idx="72">
                  <c:v>0.1567690392</c:v>
                </c:pt>
                <c:pt idx="73">
                  <c:v>0.1435167327</c:v>
                </c:pt>
                <c:pt idx="74">
                  <c:v>0.1549858314</c:v>
                </c:pt>
                <c:pt idx="75">
                  <c:v>0.1530915327</c:v>
                </c:pt>
                <c:pt idx="76">
                  <c:v>0.1708339846</c:v>
                </c:pt>
                <c:pt idx="77">
                  <c:v>0.1457532396</c:v>
                </c:pt>
                <c:pt idx="78">
                  <c:v>0.1426788373</c:v>
                </c:pt>
                <c:pt idx="79">
                  <c:v>0.1496088071</c:v>
                </c:pt>
                <c:pt idx="80">
                  <c:v>0.1380272776</c:v>
                </c:pt>
                <c:pt idx="81">
                  <c:v>0.1379535595</c:v>
                </c:pt>
                <c:pt idx="82">
                  <c:v>0.1290297208</c:v>
                </c:pt>
                <c:pt idx="83">
                  <c:v>0.1252784727</c:v>
                </c:pt>
                <c:pt idx="84">
                  <c:v>0.1254731713</c:v>
                </c:pt>
                <c:pt idx="85">
                  <c:v>0.1276764905</c:v>
                </c:pt>
                <c:pt idx="86">
                  <c:v>0.1306806529</c:v>
                </c:pt>
                <c:pt idx="87">
                  <c:v>0.1222739357</c:v>
                </c:pt>
                <c:pt idx="88">
                  <c:v>0.134644876</c:v>
                </c:pt>
                <c:pt idx="89">
                  <c:v>0.1241030179</c:v>
                </c:pt>
                <c:pt idx="90">
                  <c:v>0.1225008722</c:v>
                </c:pt>
                <c:pt idx="91">
                  <c:v>0.1321095126</c:v>
                </c:pt>
                <c:pt idx="92">
                  <c:v>0.1265282442</c:v>
                </c:pt>
                <c:pt idx="93">
                  <c:v>0.1204759955</c:v>
                </c:pt>
                <c:pt idx="94">
                  <c:v>0.1203861497</c:v>
                </c:pt>
                <c:pt idx="95">
                  <c:v>0.1232858371</c:v>
                </c:pt>
                <c:pt idx="96">
                  <c:v>0.1298871108</c:v>
                </c:pt>
                <c:pt idx="97">
                  <c:v>0.1263105315</c:v>
                </c:pt>
                <c:pt idx="98">
                  <c:v>0.1242959063</c:v>
                </c:pt>
                <c:pt idx="99">
                  <c:v>0.119274032</c:v>
                </c:pt>
                <c:pt idx="100">
                  <c:v>0.1210740433</c:v>
                </c:pt>
                <c:pt idx="101">
                  <c:v>0.1140691188</c:v>
                </c:pt>
                <c:pt idx="102">
                  <c:v>0.1185008696</c:v>
                </c:pt>
                <c:pt idx="103">
                  <c:v>0.1036521426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126776"/>
        <c:axId val="-2053211320"/>
      </c:areaChart>
      <c:catAx>
        <c:axId val="-199512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53211320"/>
        <c:crosses val="autoZero"/>
        <c:auto val="1"/>
        <c:lblAlgn val="ctr"/>
        <c:lblOffset val="100"/>
        <c:noMultiLvlLbl val="1"/>
      </c:catAx>
      <c:valAx>
        <c:axId val="-20532113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5126776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solidFill>
        <a:schemeClr val="tx1">
          <a:lumMod val="65000"/>
          <a:lumOff val="3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576623055197948"/>
          <c:h val="0.804227880232076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6368.90653326037</c:v>
                </c:pt>
                <c:pt idx="2">
                  <c:v>6691.62672114557</c:v>
                </c:pt>
                <c:pt idx="3">
                  <c:v>6984.19113101881</c:v>
                </c:pt>
                <c:pt idx="4">
                  <c:v>6967.83082739512</c:v>
                </c:pt>
                <c:pt idx="5">
                  <c:v>6546.83590955045</c:v>
                </c:pt>
                <c:pt idx="6">
                  <c:v>6356.20465033455</c:v>
                </c:pt>
                <c:pt idx="7">
                  <c:v>6421.7509021331</c:v>
                </c:pt>
                <c:pt idx="8">
                  <c:v>6485.75569797426</c:v>
                </c:pt>
                <c:pt idx="9">
                  <c:v>6583.24375646055</c:v>
                </c:pt>
                <c:pt idx="10">
                  <c:v>6550.81230218472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6643.97426048846</c:v>
                </c:pt>
                <c:pt idx="14">
                  <c:v>6608.63740372784</c:v>
                </c:pt>
                <c:pt idx="15">
                  <c:v>6673.60691856413</c:v>
                </c:pt>
                <c:pt idx="16">
                  <c:v>6695.43792645942</c:v>
                </c:pt>
                <c:pt idx="17">
                  <c:v>6713.61999430074</c:v>
                </c:pt>
                <c:pt idx="18">
                  <c:v>6738.16144059175</c:v>
                </c:pt>
                <c:pt idx="19">
                  <c:v>6730.3819615687</c:v>
                </c:pt>
                <c:pt idx="20">
                  <c:v>6758.50272593288</c:v>
                </c:pt>
                <c:pt idx="21">
                  <c:v>6764.48466151459</c:v>
                </c:pt>
                <c:pt idx="22">
                  <c:v>6751.91079131857</c:v>
                </c:pt>
                <c:pt idx="23">
                  <c:v>6757.14868613994</c:v>
                </c:pt>
                <c:pt idx="24">
                  <c:v>6774.75801755619</c:v>
                </c:pt>
                <c:pt idx="25">
                  <c:v>6761.55115846847</c:v>
                </c:pt>
                <c:pt idx="26">
                  <c:v>6784.52066056824</c:v>
                </c:pt>
                <c:pt idx="27">
                  <c:v>6798.37982423891</c:v>
                </c:pt>
                <c:pt idx="28">
                  <c:v>6807.28201361011</c:v>
                </c:pt>
                <c:pt idx="29">
                  <c:v>6823.88011081638</c:v>
                </c:pt>
                <c:pt idx="30">
                  <c:v>6855.48190397209</c:v>
                </c:pt>
                <c:pt idx="31">
                  <c:v>6854.55286936394</c:v>
                </c:pt>
                <c:pt idx="32">
                  <c:v>6898.50739287923</c:v>
                </c:pt>
                <c:pt idx="33">
                  <c:v>6873.36834046189</c:v>
                </c:pt>
                <c:pt idx="34">
                  <c:v>6898.5027044172</c:v>
                </c:pt>
                <c:pt idx="35">
                  <c:v>6910.09945820516</c:v>
                </c:pt>
                <c:pt idx="36">
                  <c:v>6955.23444929634</c:v>
                </c:pt>
                <c:pt idx="37">
                  <c:v>6940.82402933742</c:v>
                </c:pt>
                <c:pt idx="38">
                  <c:v>6958.05030561091</c:v>
                </c:pt>
                <c:pt idx="39">
                  <c:v>6950.6158774347</c:v>
                </c:pt>
                <c:pt idx="40">
                  <c:v>6933.79830003802</c:v>
                </c:pt>
                <c:pt idx="41">
                  <c:v>6964.78970084763</c:v>
                </c:pt>
                <c:pt idx="42">
                  <c:v>6960.0309032726</c:v>
                </c:pt>
                <c:pt idx="43">
                  <c:v>6981.80068134071</c:v>
                </c:pt>
                <c:pt idx="44">
                  <c:v>7001.57899029125</c:v>
                </c:pt>
                <c:pt idx="45">
                  <c:v>7005.71806900242</c:v>
                </c:pt>
                <c:pt idx="46">
                  <c:v>7005.8078502378</c:v>
                </c:pt>
                <c:pt idx="47">
                  <c:v>7030.20927885992</c:v>
                </c:pt>
                <c:pt idx="48">
                  <c:v>7029.42023549122</c:v>
                </c:pt>
                <c:pt idx="49">
                  <c:v>7057.82916684075</c:v>
                </c:pt>
                <c:pt idx="50">
                  <c:v>7055.30432699005</c:v>
                </c:pt>
                <c:pt idx="51">
                  <c:v>7081.54724339686</c:v>
                </c:pt>
                <c:pt idx="52">
                  <c:v>7091.75700598893</c:v>
                </c:pt>
                <c:pt idx="53">
                  <c:v>7097.37733011971</c:v>
                </c:pt>
                <c:pt idx="54">
                  <c:v>7105.5298579836</c:v>
                </c:pt>
                <c:pt idx="55">
                  <c:v>7114.26976875421</c:v>
                </c:pt>
                <c:pt idx="56">
                  <c:v>7121.34285061712</c:v>
                </c:pt>
                <c:pt idx="57">
                  <c:v>7115.6899420418</c:v>
                </c:pt>
                <c:pt idx="58">
                  <c:v>7128.6886905909</c:v>
                </c:pt>
                <c:pt idx="59">
                  <c:v>7172.02312856289</c:v>
                </c:pt>
                <c:pt idx="60">
                  <c:v>7193.81121664984</c:v>
                </c:pt>
                <c:pt idx="61">
                  <c:v>7222.46576005081</c:v>
                </c:pt>
                <c:pt idx="62">
                  <c:v>7229.84053747555</c:v>
                </c:pt>
                <c:pt idx="63">
                  <c:v>7226.64073895218</c:v>
                </c:pt>
                <c:pt idx="64">
                  <c:v>7227.69682031981</c:v>
                </c:pt>
                <c:pt idx="65">
                  <c:v>7260.95902628705</c:v>
                </c:pt>
                <c:pt idx="66">
                  <c:v>7285.23476262679</c:v>
                </c:pt>
                <c:pt idx="67">
                  <c:v>7279.64548210159</c:v>
                </c:pt>
                <c:pt idx="68">
                  <c:v>7313.45060985399</c:v>
                </c:pt>
                <c:pt idx="69">
                  <c:v>7319.57452702237</c:v>
                </c:pt>
                <c:pt idx="70">
                  <c:v>7346.12567946538</c:v>
                </c:pt>
                <c:pt idx="71">
                  <c:v>7380.84421278949</c:v>
                </c:pt>
                <c:pt idx="72">
                  <c:v>7369.20626439879</c:v>
                </c:pt>
                <c:pt idx="73">
                  <c:v>7350.87988540511</c:v>
                </c:pt>
                <c:pt idx="74">
                  <c:v>7384.6985490097</c:v>
                </c:pt>
                <c:pt idx="75">
                  <c:v>7395.92823193328</c:v>
                </c:pt>
                <c:pt idx="76">
                  <c:v>7390.39517187662</c:v>
                </c:pt>
                <c:pt idx="77">
                  <c:v>7393.32283265106</c:v>
                </c:pt>
                <c:pt idx="78">
                  <c:v>7429.12503601062</c:v>
                </c:pt>
                <c:pt idx="79">
                  <c:v>7457.08781064449</c:v>
                </c:pt>
                <c:pt idx="80">
                  <c:v>7460.33787082545</c:v>
                </c:pt>
                <c:pt idx="81">
                  <c:v>7463.84477744591</c:v>
                </c:pt>
                <c:pt idx="82">
                  <c:v>7479.07941469532</c:v>
                </c:pt>
                <c:pt idx="83">
                  <c:v>7487.71545865687</c:v>
                </c:pt>
                <c:pt idx="84">
                  <c:v>7494.60706394945</c:v>
                </c:pt>
                <c:pt idx="85">
                  <c:v>7531.6177484579</c:v>
                </c:pt>
                <c:pt idx="86">
                  <c:v>7510.18752612397</c:v>
                </c:pt>
                <c:pt idx="87">
                  <c:v>7548.4900474517</c:v>
                </c:pt>
                <c:pt idx="88">
                  <c:v>7568.59100045473</c:v>
                </c:pt>
                <c:pt idx="89">
                  <c:v>7549.09066670269</c:v>
                </c:pt>
                <c:pt idx="90">
                  <c:v>7548.53864980425</c:v>
                </c:pt>
                <c:pt idx="91">
                  <c:v>7546.33259702551</c:v>
                </c:pt>
                <c:pt idx="92">
                  <c:v>7559.9656151426</c:v>
                </c:pt>
                <c:pt idx="93">
                  <c:v>7588.75727650791</c:v>
                </c:pt>
                <c:pt idx="94">
                  <c:v>7612.15899996146</c:v>
                </c:pt>
                <c:pt idx="95">
                  <c:v>7620.18764040909</c:v>
                </c:pt>
                <c:pt idx="96">
                  <c:v>7640.56171336285</c:v>
                </c:pt>
                <c:pt idx="97">
                  <c:v>7645.7898886079</c:v>
                </c:pt>
                <c:pt idx="98">
                  <c:v>7639.9478093168</c:v>
                </c:pt>
                <c:pt idx="99">
                  <c:v>7642.6815916855</c:v>
                </c:pt>
                <c:pt idx="100">
                  <c:v>7674.76233261907</c:v>
                </c:pt>
                <c:pt idx="101">
                  <c:v>7694.93300734906</c:v>
                </c:pt>
                <c:pt idx="102">
                  <c:v>7719.98998566821</c:v>
                </c:pt>
                <c:pt idx="103">
                  <c:v>7714.73981484172</c:v>
                </c:pt>
                <c:pt idx="104">
                  <c:v>7736.87324030274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</c:f>
              <c:strCache>
                <c:ptCount val="1"/>
                <c:pt idx="0">
                  <c:v>Pension benefit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3878.690598740987</c:v>
                </c:pt>
                <c:pt idx="8">
                  <c:v>4225.580556293844</c:v>
                </c:pt>
                <c:pt idx="9">
                  <c:v>4021.426053058324</c:v>
                </c:pt>
                <c:pt idx="10">
                  <c:v>4280.94158944786</c:v>
                </c:pt>
                <c:pt idx="11">
                  <c:v>4090.611123073024</c:v>
                </c:pt>
                <c:pt idx="12">
                  <c:v>4426.690226537095</c:v>
                </c:pt>
                <c:pt idx="13">
                  <c:v>4149.50576543651</c:v>
                </c:pt>
                <c:pt idx="14">
                  <c:v>4084.799675072393</c:v>
                </c:pt>
                <c:pt idx="15">
                  <c:v>4050.77530238088</c:v>
                </c:pt>
                <c:pt idx="16">
                  <c:v>4096.030412157015</c:v>
                </c:pt>
                <c:pt idx="17">
                  <c:v>4107.501707714157</c:v>
                </c:pt>
                <c:pt idx="18">
                  <c:v>4113.903294861473</c:v>
                </c:pt>
                <c:pt idx="19">
                  <c:v>4125.641996456142</c:v>
                </c:pt>
                <c:pt idx="20">
                  <c:v>4149.773848108094</c:v>
                </c:pt>
                <c:pt idx="21">
                  <c:v>4245.639540264166</c:v>
                </c:pt>
                <c:pt idx="22">
                  <c:v>4268.473149437214</c:v>
                </c:pt>
                <c:pt idx="23">
                  <c:v>4301.208102963796</c:v>
                </c:pt>
                <c:pt idx="24">
                  <c:v>4335.997809020096</c:v>
                </c:pt>
                <c:pt idx="25">
                  <c:v>4362.69581552402</c:v>
                </c:pt>
                <c:pt idx="26">
                  <c:v>4377.42804187071</c:v>
                </c:pt>
                <c:pt idx="27">
                  <c:v>4415.868800769642</c:v>
                </c:pt>
                <c:pt idx="28">
                  <c:v>4455.482843729892</c:v>
                </c:pt>
                <c:pt idx="29">
                  <c:v>4476.986751950393</c:v>
                </c:pt>
                <c:pt idx="30">
                  <c:v>4506.612513717805</c:v>
                </c:pt>
                <c:pt idx="31">
                  <c:v>4534.701933661915</c:v>
                </c:pt>
                <c:pt idx="32">
                  <c:v>4558.090258907193</c:v>
                </c:pt>
                <c:pt idx="33">
                  <c:v>4586.717485935458</c:v>
                </c:pt>
                <c:pt idx="34">
                  <c:v>4612.739050498841</c:v>
                </c:pt>
                <c:pt idx="35">
                  <c:v>4641.923561315622</c:v>
                </c:pt>
                <c:pt idx="36">
                  <c:v>4672.692191279924</c:v>
                </c:pt>
                <c:pt idx="37">
                  <c:v>4712.067286849345</c:v>
                </c:pt>
                <c:pt idx="38">
                  <c:v>4739.627846444977</c:v>
                </c:pt>
                <c:pt idx="39">
                  <c:v>4764.158964180242</c:v>
                </c:pt>
                <c:pt idx="40">
                  <c:v>4772.089024116221</c:v>
                </c:pt>
                <c:pt idx="41">
                  <c:v>4796.43123715199</c:v>
                </c:pt>
                <c:pt idx="42">
                  <c:v>4815.794258100801</c:v>
                </c:pt>
                <c:pt idx="43">
                  <c:v>4827.336555930659</c:v>
                </c:pt>
                <c:pt idx="44">
                  <c:v>4862.994922084373</c:v>
                </c:pt>
                <c:pt idx="45">
                  <c:v>4880.307283734489</c:v>
                </c:pt>
                <c:pt idx="46">
                  <c:v>4902.135348919285</c:v>
                </c:pt>
                <c:pt idx="47">
                  <c:v>4913.66843238166</c:v>
                </c:pt>
                <c:pt idx="48">
                  <c:v>4932.477495661271</c:v>
                </c:pt>
                <c:pt idx="49">
                  <c:v>4948.560732986255</c:v>
                </c:pt>
                <c:pt idx="50">
                  <c:v>4957.012496412841</c:v>
                </c:pt>
                <c:pt idx="51">
                  <c:v>4965.587107906717</c:v>
                </c:pt>
                <c:pt idx="52">
                  <c:v>4978.501862405561</c:v>
                </c:pt>
                <c:pt idx="53">
                  <c:v>4992.587581017627</c:v>
                </c:pt>
                <c:pt idx="54">
                  <c:v>5007.232670645085</c:v>
                </c:pt>
                <c:pt idx="55">
                  <c:v>5017.906961423264</c:v>
                </c:pt>
                <c:pt idx="56">
                  <c:v>5035.670810750122</c:v>
                </c:pt>
                <c:pt idx="57">
                  <c:v>5052.67617085383</c:v>
                </c:pt>
                <c:pt idx="58">
                  <c:v>5064.107844721804</c:v>
                </c:pt>
                <c:pt idx="59">
                  <c:v>5079.46584729495</c:v>
                </c:pt>
                <c:pt idx="60">
                  <c:v>5091.036083623241</c:v>
                </c:pt>
                <c:pt idx="61">
                  <c:v>5104.773341499495</c:v>
                </c:pt>
                <c:pt idx="62">
                  <c:v>5137.948017560012</c:v>
                </c:pt>
                <c:pt idx="63">
                  <c:v>5147.296412462877</c:v>
                </c:pt>
                <c:pt idx="64">
                  <c:v>5157.876952609702</c:v>
                </c:pt>
                <c:pt idx="65">
                  <c:v>5183.853414731835</c:v>
                </c:pt>
                <c:pt idx="66">
                  <c:v>5189.150758972058</c:v>
                </c:pt>
                <c:pt idx="67">
                  <c:v>5212.151391352117</c:v>
                </c:pt>
                <c:pt idx="68">
                  <c:v>5219.656929723185</c:v>
                </c:pt>
                <c:pt idx="69">
                  <c:v>5224.395076833168</c:v>
                </c:pt>
                <c:pt idx="70">
                  <c:v>5240.08892861415</c:v>
                </c:pt>
                <c:pt idx="71">
                  <c:v>5246.188258941496</c:v>
                </c:pt>
                <c:pt idx="72">
                  <c:v>5274.6224351468</c:v>
                </c:pt>
                <c:pt idx="73">
                  <c:v>5269.485349330748</c:v>
                </c:pt>
                <c:pt idx="74">
                  <c:v>5280.118918346894</c:v>
                </c:pt>
                <c:pt idx="75">
                  <c:v>5282.191969300595</c:v>
                </c:pt>
                <c:pt idx="76">
                  <c:v>5304.626880377321</c:v>
                </c:pt>
                <c:pt idx="77">
                  <c:v>5313.242882624289</c:v>
                </c:pt>
                <c:pt idx="78">
                  <c:v>5313.25294565762</c:v>
                </c:pt>
                <c:pt idx="79">
                  <c:v>5321.6112668934</c:v>
                </c:pt>
                <c:pt idx="80">
                  <c:v>5327.0408571779</c:v>
                </c:pt>
                <c:pt idx="81">
                  <c:v>5330.581236501524</c:v>
                </c:pt>
                <c:pt idx="82">
                  <c:v>5344.617952570933</c:v>
                </c:pt>
                <c:pt idx="83">
                  <c:v>5350.533652081022</c:v>
                </c:pt>
                <c:pt idx="84">
                  <c:v>5357.362408894216</c:v>
                </c:pt>
                <c:pt idx="85">
                  <c:v>5367.359416541765</c:v>
                </c:pt>
                <c:pt idx="86">
                  <c:v>5371.55552701918</c:v>
                </c:pt>
                <c:pt idx="87">
                  <c:v>5373.596695015354</c:v>
                </c:pt>
                <c:pt idx="88">
                  <c:v>5377.344937955024</c:v>
                </c:pt>
                <c:pt idx="89">
                  <c:v>5378.209434797864</c:v>
                </c:pt>
                <c:pt idx="90">
                  <c:v>5371.990622506415</c:v>
                </c:pt>
                <c:pt idx="91">
                  <c:v>5380.163781518526</c:v>
                </c:pt>
                <c:pt idx="92">
                  <c:v>5382.235724488761</c:v>
                </c:pt>
                <c:pt idx="93">
                  <c:v>5402.218755541029</c:v>
                </c:pt>
                <c:pt idx="94">
                  <c:v>5403.807595907551</c:v>
                </c:pt>
                <c:pt idx="95">
                  <c:v>5413.465315948839</c:v>
                </c:pt>
                <c:pt idx="96">
                  <c:v>5420.789278760792</c:v>
                </c:pt>
                <c:pt idx="97">
                  <c:v>5424.904681480898</c:v>
                </c:pt>
                <c:pt idx="98">
                  <c:v>5423.0825066343</c:v>
                </c:pt>
                <c:pt idx="99">
                  <c:v>5435.107734066308</c:v>
                </c:pt>
                <c:pt idx="100">
                  <c:v>5448.569649151273</c:v>
                </c:pt>
                <c:pt idx="101">
                  <c:v>5446.689647428935</c:v>
                </c:pt>
                <c:pt idx="102">
                  <c:v>5460.471087464412</c:v>
                </c:pt>
                <c:pt idx="103">
                  <c:v>5468.275307451267</c:v>
                </c:pt>
                <c:pt idx="104">
                  <c:v>5477.384061249526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4291.604486910103</c:v>
                </c:pt>
                <c:pt idx="8">
                  <c:v>4679.935805157964</c:v>
                </c:pt>
                <c:pt idx="9">
                  <c:v>4470.586981045532</c:v>
                </c:pt>
                <c:pt idx="10">
                  <c:v>4771.771376636411</c:v>
                </c:pt>
                <c:pt idx="11">
                  <c:v>4573.667776050571</c:v>
                </c:pt>
                <c:pt idx="12">
                  <c:v>4966.098007780977</c:v>
                </c:pt>
                <c:pt idx="13">
                  <c:v>4662.830857950112</c:v>
                </c:pt>
                <c:pt idx="14">
                  <c:v>4603.10106809543</c:v>
                </c:pt>
                <c:pt idx="15">
                  <c:v>4574.421817817908</c:v>
                </c:pt>
                <c:pt idx="16">
                  <c:v>4646.370362857461</c:v>
                </c:pt>
                <c:pt idx="17">
                  <c:v>4677.866744414048</c:v>
                </c:pt>
                <c:pt idx="18">
                  <c:v>4704.321859363662</c:v>
                </c:pt>
                <c:pt idx="19">
                  <c:v>4739.601897582222</c:v>
                </c:pt>
                <c:pt idx="20">
                  <c:v>4766.55671939795</c:v>
                </c:pt>
                <c:pt idx="21">
                  <c:v>4800.455266196772</c:v>
                </c:pt>
                <c:pt idx="22">
                  <c:v>4828.502563945874</c:v>
                </c:pt>
                <c:pt idx="23">
                  <c:v>4855.16826849861</c:v>
                </c:pt>
                <c:pt idx="24">
                  <c:v>4885.1583115365</c:v>
                </c:pt>
                <c:pt idx="25">
                  <c:v>4909.133586766802</c:v>
                </c:pt>
                <c:pt idx="26">
                  <c:v>4933.556561296037</c:v>
                </c:pt>
                <c:pt idx="27">
                  <c:v>4969.538914277814</c:v>
                </c:pt>
                <c:pt idx="28">
                  <c:v>5019.890313776357</c:v>
                </c:pt>
                <c:pt idx="29">
                  <c:v>5042.302175925724</c:v>
                </c:pt>
                <c:pt idx="30">
                  <c:v>5067.551547744725</c:v>
                </c:pt>
                <c:pt idx="31">
                  <c:v>5088.1046356504</c:v>
                </c:pt>
                <c:pt idx="32">
                  <c:v>5114.830662537582</c:v>
                </c:pt>
                <c:pt idx="33">
                  <c:v>5147.409379626883</c:v>
                </c:pt>
                <c:pt idx="34">
                  <c:v>5173.034189619865</c:v>
                </c:pt>
                <c:pt idx="35">
                  <c:v>5201.244189073802</c:v>
                </c:pt>
                <c:pt idx="36">
                  <c:v>5237.205861064564</c:v>
                </c:pt>
                <c:pt idx="37">
                  <c:v>5287.688001262723</c:v>
                </c:pt>
                <c:pt idx="38">
                  <c:v>5334.625805220846</c:v>
                </c:pt>
                <c:pt idx="39">
                  <c:v>5365.356935368614</c:v>
                </c:pt>
                <c:pt idx="40">
                  <c:v>5386.203168086285</c:v>
                </c:pt>
                <c:pt idx="41">
                  <c:v>5432.590885715572</c:v>
                </c:pt>
                <c:pt idx="42">
                  <c:v>5469.348067236478</c:v>
                </c:pt>
                <c:pt idx="43">
                  <c:v>5500.207385699587</c:v>
                </c:pt>
                <c:pt idx="44">
                  <c:v>5553.878726892716</c:v>
                </c:pt>
                <c:pt idx="45">
                  <c:v>5583.686907249518</c:v>
                </c:pt>
                <c:pt idx="46">
                  <c:v>5622.547152403951</c:v>
                </c:pt>
                <c:pt idx="47">
                  <c:v>5644.078306575698</c:v>
                </c:pt>
                <c:pt idx="48">
                  <c:v>5671.628411884046</c:v>
                </c:pt>
                <c:pt idx="49">
                  <c:v>5695.028866689543</c:v>
                </c:pt>
                <c:pt idx="50">
                  <c:v>5724.390546302398</c:v>
                </c:pt>
                <c:pt idx="51">
                  <c:v>5751.840311308492</c:v>
                </c:pt>
                <c:pt idx="52">
                  <c:v>5782.59608744682</c:v>
                </c:pt>
                <c:pt idx="53">
                  <c:v>5802.919815651414</c:v>
                </c:pt>
                <c:pt idx="54">
                  <c:v>5838.851464158223</c:v>
                </c:pt>
                <c:pt idx="55">
                  <c:v>5858.043469297496</c:v>
                </c:pt>
                <c:pt idx="56">
                  <c:v>5883.888446055912</c:v>
                </c:pt>
                <c:pt idx="57">
                  <c:v>5916.978782829499</c:v>
                </c:pt>
                <c:pt idx="58">
                  <c:v>5943.236805879887</c:v>
                </c:pt>
                <c:pt idx="59">
                  <c:v>5980.7801166684</c:v>
                </c:pt>
                <c:pt idx="60">
                  <c:v>5998.217610218326</c:v>
                </c:pt>
                <c:pt idx="61">
                  <c:v>6021.161662839575</c:v>
                </c:pt>
                <c:pt idx="62">
                  <c:v>6071.28526109305</c:v>
                </c:pt>
                <c:pt idx="63">
                  <c:v>6096.0108927363</c:v>
                </c:pt>
                <c:pt idx="64">
                  <c:v>6111.92452112384</c:v>
                </c:pt>
                <c:pt idx="65">
                  <c:v>6154.71751941164</c:v>
                </c:pt>
                <c:pt idx="66">
                  <c:v>6174.677753328033</c:v>
                </c:pt>
                <c:pt idx="67">
                  <c:v>6204.634298803176</c:v>
                </c:pt>
                <c:pt idx="68">
                  <c:v>6234.983641553488</c:v>
                </c:pt>
                <c:pt idx="69">
                  <c:v>6255.230388495203</c:v>
                </c:pt>
                <c:pt idx="70">
                  <c:v>6291.46673099698</c:v>
                </c:pt>
                <c:pt idx="71">
                  <c:v>6302.648044634791</c:v>
                </c:pt>
                <c:pt idx="72">
                  <c:v>6351.753792706838</c:v>
                </c:pt>
                <c:pt idx="73">
                  <c:v>6364.940407931706</c:v>
                </c:pt>
                <c:pt idx="74">
                  <c:v>6391.80813445823</c:v>
                </c:pt>
                <c:pt idx="75">
                  <c:v>6424.78177291258</c:v>
                </c:pt>
                <c:pt idx="76">
                  <c:v>6471.257690286374</c:v>
                </c:pt>
                <c:pt idx="77">
                  <c:v>6505.351045685341</c:v>
                </c:pt>
                <c:pt idx="78">
                  <c:v>6521.673608950594</c:v>
                </c:pt>
                <c:pt idx="79">
                  <c:v>6551.622428577718</c:v>
                </c:pt>
                <c:pt idx="80">
                  <c:v>6579.400397190659</c:v>
                </c:pt>
                <c:pt idx="81">
                  <c:v>6616.733549728611</c:v>
                </c:pt>
                <c:pt idx="82">
                  <c:v>6655.174270981217</c:v>
                </c:pt>
                <c:pt idx="83">
                  <c:v>6672.448927195775</c:v>
                </c:pt>
                <c:pt idx="84">
                  <c:v>6700.13548282126</c:v>
                </c:pt>
                <c:pt idx="85">
                  <c:v>6730.133671940878</c:v>
                </c:pt>
                <c:pt idx="86">
                  <c:v>6757.348453916135</c:v>
                </c:pt>
                <c:pt idx="87">
                  <c:v>6776.45408611228</c:v>
                </c:pt>
                <c:pt idx="88">
                  <c:v>6790.286249090818</c:v>
                </c:pt>
                <c:pt idx="89">
                  <c:v>6814.65140305645</c:v>
                </c:pt>
                <c:pt idx="90">
                  <c:v>6843.865467352266</c:v>
                </c:pt>
                <c:pt idx="91">
                  <c:v>6880.88954950962</c:v>
                </c:pt>
                <c:pt idx="92">
                  <c:v>6906.755032675817</c:v>
                </c:pt>
                <c:pt idx="93">
                  <c:v>6944.87755968721</c:v>
                </c:pt>
                <c:pt idx="94">
                  <c:v>6982.811846513201</c:v>
                </c:pt>
                <c:pt idx="95">
                  <c:v>7026.367095185676</c:v>
                </c:pt>
                <c:pt idx="96">
                  <c:v>7043.887199959736</c:v>
                </c:pt>
                <c:pt idx="97">
                  <c:v>7083.704575161595</c:v>
                </c:pt>
                <c:pt idx="98">
                  <c:v>7129.312965509438</c:v>
                </c:pt>
                <c:pt idx="99">
                  <c:v>7178.74794541183</c:v>
                </c:pt>
                <c:pt idx="100">
                  <c:v>7197.491257088865</c:v>
                </c:pt>
                <c:pt idx="101">
                  <c:v>7222.553477564986</c:v>
                </c:pt>
                <c:pt idx="102">
                  <c:v>7250.374355011171</c:v>
                </c:pt>
                <c:pt idx="103">
                  <c:v>7267.902372880554</c:v>
                </c:pt>
                <c:pt idx="104">
                  <c:v>7288.047066351241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3180.829967776353</c:v>
                </c:pt>
                <c:pt idx="8">
                  <c:v>3487.881681824055</c:v>
                </c:pt>
                <c:pt idx="9">
                  <c:v>3305.164891814894</c:v>
                </c:pt>
                <c:pt idx="10">
                  <c:v>3496.971043880667</c:v>
                </c:pt>
                <c:pt idx="11">
                  <c:v>3322.040059098241</c:v>
                </c:pt>
                <c:pt idx="12">
                  <c:v>3593.913147364154</c:v>
                </c:pt>
                <c:pt idx="13">
                  <c:v>3381.588646075259</c:v>
                </c:pt>
                <c:pt idx="14">
                  <c:v>3322.061772706548</c:v>
                </c:pt>
                <c:pt idx="15">
                  <c:v>3291.209817991182</c:v>
                </c:pt>
                <c:pt idx="16">
                  <c:v>3337.129323729713</c:v>
                </c:pt>
                <c:pt idx="17">
                  <c:v>3335.779507465004</c:v>
                </c:pt>
                <c:pt idx="18">
                  <c:v>3347.52795278572</c:v>
                </c:pt>
                <c:pt idx="19">
                  <c:v>3351.060535379407</c:v>
                </c:pt>
                <c:pt idx="20">
                  <c:v>3354.679725183867</c:v>
                </c:pt>
                <c:pt idx="21">
                  <c:v>3372.528202672341</c:v>
                </c:pt>
                <c:pt idx="22">
                  <c:v>3382.75016523085</c:v>
                </c:pt>
                <c:pt idx="23">
                  <c:v>3397.386764475161</c:v>
                </c:pt>
                <c:pt idx="24">
                  <c:v>3404.060968168828</c:v>
                </c:pt>
                <c:pt idx="25">
                  <c:v>3419.761863735501</c:v>
                </c:pt>
                <c:pt idx="26">
                  <c:v>3412.983386259458</c:v>
                </c:pt>
                <c:pt idx="27">
                  <c:v>3416.532636122017</c:v>
                </c:pt>
                <c:pt idx="28">
                  <c:v>3430.137228242313</c:v>
                </c:pt>
                <c:pt idx="29">
                  <c:v>3443.744380123585</c:v>
                </c:pt>
                <c:pt idx="30">
                  <c:v>3455.611443525277</c:v>
                </c:pt>
                <c:pt idx="31">
                  <c:v>3470.10525907124</c:v>
                </c:pt>
                <c:pt idx="32">
                  <c:v>3483.118938305572</c:v>
                </c:pt>
                <c:pt idx="33">
                  <c:v>3502.014804000891</c:v>
                </c:pt>
                <c:pt idx="34">
                  <c:v>3513.59495856166</c:v>
                </c:pt>
                <c:pt idx="35">
                  <c:v>3527.50574758813</c:v>
                </c:pt>
                <c:pt idx="36">
                  <c:v>3533.578317985703</c:v>
                </c:pt>
                <c:pt idx="37">
                  <c:v>3537.766713033827</c:v>
                </c:pt>
                <c:pt idx="38">
                  <c:v>3537.121015665821</c:v>
                </c:pt>
                <c:pt idx="39">
                  <c:v>3548.070631840571</c:v>
                </c:pt>
                <c:pt idx="40">
                  <c:v>3551.872074087717</c:v>
                </c:pt>
                <c:pt idx="41">
                  <c:v>3562.026778648528</c:v>
                </c:pt>
                <c:pt idx="42">
                  <c:v>3579.199749671552</c:v>
                </c:pt>
                <c:pt idx="43">
                  <c:v>3589.61550695161</c:v>
                </c:pt>
                <c:pt idx="44">
                  <c:v>3600.005898914427</c:v>
                </c:pt>
                <c:pt idx="45">
                  <c:v>3614.923295785891</c:v>
                </c:pt>
                <c:pt idx="46">
                  <c:v>3635.157430097781</c:v>
                </c:pt>
                <c:pt idx="47">
                  <c:v>3645.322450441672</c:v>
                </c:pt>
                <c:pt idx="48">
                  <c:v>3663.280952345362</c:v>
                </c:pt>
                <c:pt idx="49">
                  <c:v>3688.238521419824</c:v>
                </c:pt>
                <c:pt idx="50">
                  <c:v>3706.232373513698</c:v>
                </c:pt>
                <c:pt idx="51">
                  <c:v>3720.889813828742</c:v>
                </c:pt>
                <c:pt idx="52">
                  <c:v>3735.864117318313</c:v>
                </c:pt>
                <c:pt idx="53">
                  <c:v>3743.181736063378</c:v>
                </c:pt>
                <c:pt idx="54">
                  <c:v>3751.505208950634</c:v>
                </c:pt>
                <c:pt idx="55">
                  <c:v>3773.003923302831</c:v>
                </c:pt>
                <c:pt idx="56">
                  <c:v>3796.043774316576</c:v>
                </c:pt>
                <c:pt idx="57">
                  <c:v>3830.887913370848</c:v>
                </c:pt>
                <c:pt idx="58">
                  <c:v>3841.082070680408</c:v>
                </c:pt>
                <c:pt idx="59">
                  <c:v>3864.042478335239</c:v>
                </c:pt>
                <c:pt idx="60">
                  <c:v>3890.195735635656</c:v>
                </c:pt>
                <c:pt idx="61">
                  <c:v>3903.198877981896</c:v>
                </c:pt>
                <c:pt idx="62">
                  <c:v>3922.843154580281</c:v>
                </c:pt>
                <c:pt idx="63">
                  <c:v>3941.824967555354</c:v>
                </c:pt>
                <c:pt idx="64">
                  <c:v>3956.895546609876</c:v>
                </c:pt>
                <c:pt idx="65">
                  <c:v>3974.390672726165</c:v>
                </c:pt>
                <c:pt idx="66">
                  <c:v>3997.026579075679</c:v>
                </c:pt>
                <c:pt idx="67">
                  <c:v>4018.578245282343</c:v>
                </c:pt>
                <c:pt idx="68">
                  <c:v>4042.473790984272</c:v>
                </c:pt>
                <c:pt idx="69">
                  <c:v>4072.434171017847</c:v>
                </c:pt>
                <c:pt idx="70">
                  <c:v>4090.849746489574</c:v>
                </c:pt>
                <c:pt idx="71">
                  <c:v>4121.378502366384</c:v>
                </c:pt>
                <c:pt idx="72">
                  <c:v>4141.908437051786</c:v>
                </c:pt>
                <c:pt idx="73">
                  <c:v>4148.093998941133</c:v>
                </c:pt>
                <c:pt idx="74">
                  <c:v>4154.416426902883</c:v>
                </c:pt>
                <c:pt idx="75">
                  <c:v>4172.22199158528</c:v>
                </c:pt>
                <c:pt idx="76">
                  <c:v>4178.476240120006</c:v>
                </c:pt>
                <c:pt idx="77">
                  <c:v>4193.895677665096</c:v>
                </c:pt>
                <c:pt idx="78">
                  <c:v>4201.31228336629</c:v>
                </c:pt>
                <c:pt idx="79">
                  <c:v>4217.088852515915</c:v>
                </c:pt>
                <c:pt idx="80">
                  <c:v>4228.30690690384</c:v>
                </c:pt>
                <c:pt idx="81">
                  <c:v>4238.140726076911</c:v>
                </c:pt>
                <c:pt idx="82">
                  <c:v>4260.522397741245</c:v>
                </c:pt>
                <c:pt idx="83">
                  <c:v>4282.742766305775</c:v>
                </c:pt>
                <c:pt idx="84">
                  <c:v>4304.425722967945</c:v>
                </c:pt>
                <c:pt idx="85">
                  <c:v>4343.62391275746</c:v>
                </c:pt>
                <c:pt idx="86">
                  <c:v>4359.869060600937</c:v>
                </c:pt>
                <c:pt idx="87">
                  <c:v>4368.277447656298</c:v>
                </c:pt>
                <c:pt idx="88">
                  <c:v>4391.31992943352</c:v>
                </c:pt>
                <c:pt idx="89">
                  <c:v>4409.687233629383</c:v>
                </c:pt>
                <c:pt idx="90">
                  <c:v>4415.88674278134</c:v>
                </c:pt>
                <c:pt idx="91">
                  <c:v>4426.17804287838</c:v>
                </c:pt>
                <c:pt idx="92">
                  <c:v>4443.42612967585</c:v>
                </c:pt>
                <c:pt idx="93">
                  <c:v>4461.716190006267</c:v>
                </c:pt>
                <c:pt idx="94">
                  <c:v>4467.90228135315</c:v>
                </c:pt>
                <c:pt idx="95">
                  <c:v>4479.021350705088</c:v>
                </c:pt>
                <c:pt idx="96">
                  <c:v>4493.698738787202</c:v>
                </c:pt>
                <c:pt idx="97">
                  <c:v>4501.51801737141</c:v>
                </c:pt>
                <c:pt idx="98">
                  <c:v>4514.198522299055</c:v>
                </c:pt>
                <c:pt idx="99">
                  <c:v>4518.995353682219</c:v>
                </c:pt>
                <c:pt idx="100">
                  <c:v>4539.878708492884</c:v>
                </c:pt>
                <c:pt idx="101">
                  <c:v>4551.49783521977</c:v>
                </c:pt>
                <c:pt idx="102">
                  <c:v>4566.489150998302</c:v>
                </c:pt>
                <c:pt idx="103">
                  <c:v>4582.153402321371</c:v>
                </c:pt>
                <c:pt idx="104">
                  <c:v>4611.111147262041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2379.068642365122</c:v>
                </c:pt>
                <c:pt idx="15">
                  <c:v>2354.814390344187</c:v>
                </c:pt>
                <c:pt idx="16">
                  <c:v>2352.71207857031</c:v>
                </c:pt>
                <c:pt idx="17">
                  <c:v>2357.125058232828</c:v>
                </c:pt>
                <c:pt idx="18">
                  <c:v>2361.547529772958</c:v>
                </c:pt>
                <c:pt idx="19">
                  <c:v>2365.973106468657</c:v>
                </c:pt>
                <c:pt idx="20">
                  <c:v>2404.821847218547</c:v>
                </c:pt>
                <c:pt idx="21">
                  <c:v>2686.93922461476</c:v>
                </c:pt>
                <c:pt idx="22">
                  <c:v>2708.20219624378</c:v>
                </c:pt>
                <c:pt idx="23">
                  <c:v>2728.468742396761</c:v>
                </c:pt>
                <c:pt idx="24">
                  <c:v>2755.587075635392</c:v>
                </c:pt>
                <c:pt idx="25">
                  <c:v>2782.42853476982</c:v>
                </c:pt>
                <c:pt idx="26">
                  <c:v>2805.650923882862</c:v>
                </c:pt>
                <c:pt idx="27">
                  <c:v>2824.347232084256</c:v>
                </c:pt>
                <c:pt idx="28">
                  <c:v>2840.075724547983</c:v>
                </c:pt>
                <c:pt idx="29">
                  <c:v>2858.933346904585</c:v>
                </c:pt>
                <c:pt idx="30">
                  <c:v>2877.803209400584</c:v>
                </c:pt>
                <c:pt idx="31">
                  <c:v>2898.101179684385</c:v>
                </c:pt>
                <c:pt idx="32">
                  <c:v>2922.138857256622</c:v>
                </c:pt>
                <c:pt idx="33">
                  <c:v>2938.770044067726</c:v>
                </c:pt>
                <c:pt idx="34">
                  <c:v>2958.63025040264</c:v>
                </c:pt>
                <c:pt idx="35">
                  <c:v>2975.154148471189</c:v>
                </c:pt>
                <c:pt idx="36">
                  <c:v>3001.33081389004</c:v>
                </c:pt>
                <c:pt idx="37">
                  <c:v>3024.16916840394</c:v>
                </c:pt>
                <c:pt idx="38">
                  <c:v>3050.817918573162</c:v>
                </c:pt>
                <c:pt idx="39">
                  <c:v>3069.193904325841</c:v>
                </c:pt>
                <c:pt idx="40">
                  <c:v>3074.926766865908</c:v>
                </c:pt>
                <c:pt idx="41">
                  <c:v>3080.671829633847</c:v>
                </c:pt>
                <c:pt idx="42">
                  <c:v>3086.426758189365</c:v>
                </c:pt>
                <c:pt idx="43">
                  <c:v>3092.188295568227</c:v>
                </c:pt>
                <c:pt idx="44">
                  <c:v>3097.96126342676</c:v>
                </c:pt>
                <c:pt idx="45">
                  <c:v>3103.742344814486</c:v>
                </c:pt>
                <c:pt idx="46">
                  <c:v>3109.53611832088</c:v>
                </c:pt>
                <c:pt idx="47">
                  <c:v>3114.966406477318</c:v>
                </c:pt>
                <c:pt idx="48">
                  <c:v>3120.770438981561</c:v>
                </c:pt>
                <c:pt idx="49">
                  <c:v>3126.259484495219</c:v>
                </c:pt>
                <c:pt idx="50">
                  <c:v>3132.095995099882</c:v>
                </c:pt>
                <c:pt idx="51">
                  <c:v>3137.930404857934</c:v>
                </c:pt>
                <c:pt idx="52">
                  <c:v>3143.784320222376</c:v>
                </c:pt>
                <c:pt idx="53">
                  <c:v>3149.647704055872</c:v>
                </c:pt>
                <c:pt idx="54">
                  <c:v>3155.522168749085</c:v>
                </c:pt>
                <c:pt idx="55">
                  <c:v>3161.405693803353</c:v>
                </c:pt>
                <c:pt idx="56">
                  <c:v>3167.299406780525</c:v>
                </c:pt>
                <c:pt idx="57">
                  <c:v>3173.208327337253</c:v>
                </c:pt>
                <c:pt idx="58">
                  <c:v>3179.134554588207</c:v>
                </c:pt>
                <c:pt idx="59">
                  <c:v>3185.059692058598</c:v>
                </c:pt>
                <c:pt idx="60">
                  <c:v>3190.995564796592</c:v>
                </c:pt>
                <c:pt idx="61">
                  <c:v>3196.945144230023</c:v>
                </c:pt>
                <c:pt idx="62">
                  <c:v>3196.628620690449</c:v>
                </c:pt>
                <c:pt idx="63">
                  <c:v>3202.559476718836</c:v>
                </c:pt>
                <c:pt idx="64">
                  <c:v>3208.528784732798</c:v>
                </c:pt>
                <c:pt idx="65">
                  <c:v>3214.444864051211</c:v>
                </c:pt>
                <c:pt idx="66">
                  <c:v>3219.30330573392</c:v>
                </c:pt>
                <c:pt idx="67">
                  <c:v>3225.234216131058</c:v>
                </c:pt>
                <c:pt idx="68">
                  <c:v>3230.593961571295</c:v>
                </c:pt>
                <c:pt idx="69">
                  <c:v>3236.48527425391</c:v>
                </c:pt>
                <c:pt idx="70">
                  <c:v>3242.369931566635</c:v>
                </c:pt>
                <c:pt idx="71">
                  <c:v>3248.305313763991</c:v>
                </c:pt>
                <c:pt idx="72">
                  <c:v>3254.275338692608</c:v>
                </c:pt>
                <c:pt idx="73">
                  <c:v>3260.23665865771</c:v>
                </c:pt>
                <c:pt idx="74">
                  <c:v>3265.715029542638</c:v>
                </c:pt>
                <c:pt idx="75">
                  <c:v>3271.69171975435</c:v>
                </c:pt>
                <c:pt idx="76">
                  <c:v>3277.633233614094</c:v>
                </c:pt>
                <c:pt idx="77">
                  <c:v>3282.822398943901</c:v>
                </c:pt>
                <c:pt idx="78">
                  <c:v>3288.793851784367</c:v>
                </c:pt>
                <c:pt idx="79">
                  <c:v>3294.816010210925</c:v>
                </c:pt>
                <c:pt idx="80">
                  <c:v>3299.56330536515</c:v>
                </c:pt>
                <c:pt idx="81">
                  <c:v>3303.479680057587</c:v>
                </c:pt>
                <c:pt idx="82">
                  <c:v>3310.46518563106</c:v>
                </c:pt>
                <c:pt idx="83">
                  <c:v>3316.423058571331</c:v>
                </c:pt>
                <c:pt idx="84">
                  <c:v>3322.389413964297</c:v>
                </c:pt>
                <c:pt idx="85">
                  <c:v>3328.42171627812</c:v>
                </c:pt>
                <c:pt idx="86">
                  <c:v>3334.19626030795</c:v>
                </c:pt>
                <c:pt idx="87">
                  <c:v>3340.01924555314</c:v>
                </c:pt>
                <c:pt idx="88">
                  <c:v>3341.877148981862</c:v>
                </c:pt>
                <c:pt idx="89">
                  <c:v>3347.804081437489</c:v>
                </c:pt>
                <c:pt idx="90">
                  <c:v>3351.29175393464</c:v>
                </c:pt>
                <c:pt idx="91">
                  <c:v>3357.235758123587</c:v>
                </c:pt>
                <c:pt idx="92">
                  <c:v>3363.213828217991</c:v>
                </c:pt>
                <c:pt idx="93">
                  <c:v>3370.195444800094</c:v>
                </c:pt>
                <c:pt idx="94">
                  <c:v>3375.491408579662</c:v>
                </c:pt>
                <c:pt idx="95">
                  <c:v>3381.437303600582</c:v>
                </c:pt>
                <c:pt idx="96">
                  <c:v>3386.583879216694</c:v>
                </c:pt>
                <c:pt idx="97">
                  <c:v>3391.660119923928</c:v>
                </c:pt>
                <c:pt idx="98">
                  <c:v>3393.167848948111</c:v>
                </c:pt>
                <c:pt idx="99">
                  <c:v>3397.894321538282</c:v>
                </c:pt>
                <c:pt idx="100">
                  <c:v>3401.661461339987</c:v>
                </c:pt>
                <c:pt idx="101">
                  <c:v>3407.600956297678</c:v>
                </c:pt>
                <c:pt idx="102">
                  <c:v>3413.176874092822</c:v>
                </c:pt>
                <c:pt idx="103">
                  <c:v>3418.62079554093</c:v>
                </c:pt>
                <c:pt idx="104">
                  <c:v>3426.422619651195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2357.6237148842</c:v>
                </c:pt>
                <c:pt idx="18">
                  <c:v>2362.031880682825</c:v>
                </c:pt>
                <c:pt idx="19">
                  <c:v>2366.448288647373</c:v>
                </c:pt>
                <c:pt idx="20">
                  <c:v>2370.872954188421</c:v>
                </c:pt>
                <c:pt idx="21">
                  <c:v>2372.256130438301</c:v>
                </c:pt>
                <c:pt idx="22">
                  <c:v>2376.81285327293</c:v>
                </c:pt>
                <c:pt idx="23">
                  <c:v>2381.318114448005</c:v>
                </c:pt>
                <c:pt idx="24">
                  <c:v>2385.873762693743</c:v>
                </c:pt>
                <c:pt idx="25">
                  <c:v>2390.551877120711</c:v>
                </c:pt>
                <c:pt idx="26">
                  <c:v>2395.154150805035</c:v>
                </c:pt>
                <c:pt idx="27">
                  <c:v>2399.801337246417</c:v>
                </c:pt>
                <c:pt idx="28">
                  <c:v>2404.415047529247</c:v>
                </c:pt>
                <c:pt idx="29">
                  <c:v>2409.030015839804</c:v>
                </c:pt>
                <c:pt idx="30">
                  <c:v>2413.615896539516</c:v>
                </c:pt>
                <c:pt idx="31">
                  <c:v>2418.197519298481</c:v>
                </c:pt>
                <c:pt idx="32">
                  <c:v>2422.818984617142</c:v>
                </c:pt>
                <c:pt idx="33">
                  <c:v>2427.39920514914</c:v>
                </c:pt>
                <c:pt idx="34">
                  <c:v>2431.98987040231</c:v>
                </c:pt>
                <c:pt idx="35">
                  <c:v>2421.133192408905</c:v>
                </c:pt>
                <c:pt idx="36">
                  <c:v>2426.181884675477</c:v>
                </c:pt>
                <c:pt idx="37">
                  <c:v>2431.403999539903</c:v>
                </c:pt>
                <c:pt idx="38">
                  <c:v>2436.673468577282</c:v>
                </c:pt>
                <c:pt idx="39">
                  <c:v>2455.093630751851</c:v>
                </c:pt>
                <c:pt idx="40">
                  <c:v>2459.819811355833</c:v>
                </c:pt>
                <c:pt idx="41">
                  <c:v>2464.52656740576</c:v>
                </c:pt>
                <c:pt idx="42">
                  <c:v>2469.20990731488</c:v>
                </c:pt>
                <c:pt idx="43">
                  <c:v>2473.925857796145</c:v>
                </c:pt>
                <c:pt idx="44">
                  <c:v>2478.597497766872</c:v>
                </c:pt>
                <c:pt idx="45">
                  <c:v>2476.415856792243</c:v>
                </c:pt>
                <c:pt idx="46">
                  <c:v>2481.464130233508</c:v>
                </c:pt>
                <c:pt idx="47">
                  <c:v>2486.656436224682</c:v>
                </c:pt>
                <c:pt idx="48">
                  <c:v>2491.613472682191</c:v>
                </c:pt>
                <c:pt idx="49">
                  <c:v>2496.605749727804</c:v>
                </c:pt>
                <c:pt idx="50">
                  <c:v>2501.591586530043</c:v>
                </c:pt>
                <c:pt idx="51">
                  <c:v>2511.539897467743</c:v>
                </c:pt>
                <c:pt idx="52">
                  <c:v>2515.653915096813</c:v>
                </c:pt>
                <c:pt idx="53">
                  <c:v>2520.409427536737</c:v>
                </c:pt>
                <c:pt idx="54">
                  <c:v>2525.17739457714</c:v>
                </c:pt>
                <c:pt idx="55">
                  <c:v>2529.944080324196</c:v>
                </c:pt>
                <c:pt idx="56">
                  <c:v>2534.715115517198</c:v>
                </c:pt>
                <c:pt idx="57">
                  <c:v>2531.568047986719</c:v>
                </c:pt>
                <c:pt idx="58">
                  <c:v>2536.581530707194</c:v>
                </c:pt>
                <c:pt idx="59">
                  <c:v>2537.993470339182</c:v>
                </c:pt>
                <c:pt idx="60">
                  <c:v>2543.059545919694</c:v>
                </c:pt>
                <c:pt idx="61">
                  <c:v>2548.065450718049</c:v>
                </c:pt>
                <c:pt idx="62">
                  <c:v>2553.177838763147</c:v>
                </c:pt>
                <c:pt idx="63">
                  <c:v>2558.258050531252</c:v>
                </c:pt>
                <c:pt idx="64">
                  <c:v>2563.170913917219</c:v>
                </c:pt>
                <c:pt idx="65">
                  <c:v>2568.174600682964</c:v>
                </c:pt>
                <c:pt idx="66">
                  <c:v>2573.29750125796</c:v>
                </c:pt>
                <c:pt idx="67">
                  <c:v>2577.025405475097</c:v>
                </c:pt>
                <c:pt idx="68">
                  <c:v>2582.007711027265</c:v>
                </c:pt>
                <c:pt idx="69">
                  <c:v>2586.77025992228</c:v>
                </c:pt>
                <c:pt idx="70">
                  <c:v>2591.890576917301</c:v>
                </c:pt>
                <c:pt idx="71">
                  <c:v>2596.96283280526</c:v>
                </c:pt>
                <c:pt idx="72">
                  <c:v>2602.073601456149</c:v>
                </c:pt>
                <c:pt idx="73">
                  <c:v>2606.245141302908</c:v>
                </c:pt>
                <c:pt idx="74">
                  <c:v>2611.143415785154</c:v>
                </c:pt>
                <c:pt idx="75">
                  <c:v>2616.27994280791</c:v>
                </c:pt>
                <c:pt idx="76">
                  <c:v>2621.371616292107</c:v>
                </c:pt>
                <c:pt idx="77">
                  <c:v>2626.007497436313</c:v>
                </c:pt>
                <c:pt idx="78">
                  <c:v>2630.995051212273</c:v>
                </c:pt>
                <c:pt idx="79">
                  <c:v>2636.127724412843</c:v>
                </c:pt>
                <c:pt idx="80">
                  <c:v>2641.260080120155</c:v>
                </c:pt>
                <c:pt idx="81">
                  <c:v>2646.428734907302</c:v>
                </c:pt>
                <c:pt idx="82">
                  <c:v>2649.756751894364</c:v>
                </c:pt>
                <c:pt idx="83">
                  <c:v>2654.924716170876</c:v>
                </c:pt>
                <c:pt idx="84">
                  <c:v>2660.14809745216</c:v>
                </c:pt>
                <c:pt idx="85">
                  <c:v>2665.096252671793</c:v>
                </c:pt>
                <c:pt idx="86">
                  <c:v>2670.626927802898</c:v>
                </c:pt>
                <c:pt idx="87">
                  <c:v>2675.431215483252</c:v>
                </c:pt>
                <c:pt idx="88">
                  <c:v>2680.628347303937</c:v>
                </c:pt>
                <c:pt idx="89">
                  <c:v>2685.868151123568</c:v>
                </c:pt>
                <c:pt idx="90">
                  <c:v>2686.417361909754</c:v>
                </c:pt>
                <c:pt idx="91">
                  <c:v>2691.755101522061</c:v>
                </c:pt>
                <c:pt idx="92">
                  <c:v>2695.536504996151</c:v>
                </c:pt>
                <c:pt idx="93">
                  <c:v>2700.685514403151</c:v>
                </c:pt>
                <c:pt idx="94">
                  <c:v>2705.697491965404</c:v>
                </c:pt>
                <c:pt idx="95">
                  <c:v>2708.408463019336</c:v>
                </c:pt>
                <c:pt idx="96">
                  <c:v>2711.372083288543</c:v>
                </c:pt>
                <c:pt idx="97">
                  <c:v>2716.807772766283</c:v>
                </c:pt>
                <c:pt idx="98">
                  <c:v>2721.648049383016</c:v>
                </c:pt>
                <c:pt idx="99">
                  <c:v>2726.99831768346</c:v>
                </c:pt>
                <c:pt idx="100">
                  <c:v>2729.912792925924</c:v>
                </c:pt>
                <c:pt idx="101">
                  <c:v>2735.55834198348</c:v>
                </c:pt>
                <c:pt idx="102">
                  <c:v>2741.057452715988</c:v>
                </c:pt>
                <c:pt idx="103">
                  <c:v>2745.863031603822</c:v>
                </c:pt>
                <c:pt idx="104">
                  <c:v>2751.294959473971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54008"/>
        <c:axId val="-2026592792"/>
      </c:lineChart>
      <c:lineChart>
        <c:grouping val="standard"/>
        <c:varyColors val="0"/>
        <c:ser>
          <c:idx val="6"/>
          <c:order val="6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0.555196928</c:v>
                </c:pt>
                <c:pt idx="15">
                  <c:v>0.5422906889</c:v>
                </c:pt>
                <c:pt idx="16">
                  <c:v>0.545691634</c:v>
                </c:pt>
                <c:pt idx="17">
                  <c:v>0.5468121435</c:v>
                </c:pt>
                <c:pt idx="18">
                  <c:v>0.5452043933</c:v>
                </c:pt>
                <c:pt idx="19">
                  <c:v>0.5468121435</c:v>
                </c:pt>
                <c:pt idx="20">
                  <c:v>0.5439451161</c:v>
                </c:pt>
                <c:pt idx="21">
                  <c:v>0.5442960276</c:v>
                </c:pt>
                <c:pt idx="22">
                  <c:v>0.5477928843</c:v>
                </c:pt>
                <c:pt idx="23">
                  <c:v>0.55277678</c:v>
                </c:pt>
                <c:pt idx="24">
                  <c:v>0.5478516286</c:v>
                </c:pt>
                <c:pt idx="25">
                  <c:v>0.5612099605</c:v>
                </c:pt>
                <c:pt idx="26">
                  <c:v>0.5570063186</c:v>
                </c:pt>
                <c:pt idx="27">
                  <c:v>0.5586576887</c:v>
                </c:pt>
                <c:pt idx="28">
                  <c:v>0.5548001295</c:v>
                </c:pt>
                <c:pt idx="29">
                  <c:v>0.5526068195</c:v>
                </c:pt>
                <c:pt idx="30">
                  <c:v>0.5470669923</c:v>
                </c:pt>
                <c:pt idx="31">
                  <c:v>0.5512450382</c:v>
                </c:pt>
                <c:pt idx="32">
                  <c:v>0.5477928842</c:v>
                </c:pt>
                <c:pt idx="33">
                  <c:v>0.5525857421</c:v>
                </c:pt>
                <c:pt idx="34">
                  <c:v>0.5527767799</c:v>
                </c:pt>
                <c:pt idx="35">
                  <c:v>0.5470669922</c:v>
                </c:pt>
                <c:pt idx="36">
                  <c:v>0.5447750307</c:v>
                </c:pt>
                <c:pt idx="37">
                  <c:v>0.5447750307</c:v>
                </c:pt>
                <c:pt idx="38">
                  <c:v>0.5452434274</c:v>
                </c:pt>
                <c:pt idx="39">
                  <c:v>0.5506321623</c:v>
                </c:pt>
                <c:pt idx="40">
                  <c:v>0.548831511</c:v>
                </c:pt>
                <c:pt idx="41">
                  <c:v>0.5470669922</c:v>
                </c:pt>
                <c:pt idx="42">
                  <c:v>0.5528925862</c:v>
                </c:pt>
                <c:pt idx="43">
                  <c:v>0.5477928842</c:v>
                </c:pt>
                <c:pt idx="44">
                  <c:v>0.5475695733</c:v>
                </c:pt>
                <c:pt idx="45">
                  <c:v>0.5487743373</c:v>
                </c:pt>
                <c:pt idx="46">
                  <c:v>0.5471816023</c:v>
                </c:pt>
                <c:pt idx="47">
                  <c:v>0.5471816023</c:v>
                </c:pt>
                <c:pt idx="48">
                  <c:v>0.5471816023</c:v>
                </c:pt>
                <c:pt idx="49">
                  <c:v>0.5473935307</c:v>
                </c:pt>
                <c:pt idx="50">
                  <c:v>0.5470669921</c:v>
                </c:pt>
                <c:pt idx="51">
                  <c:v>0.5470669921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0.5470669921</c:v>
                </c:pt>
                <c:pt idx="56">
                  <c:v>0.5470669921</c:v>
                </c:pt>
                <c:pt idx="57">
                  <c:v>0.5470669921</c:v>
                </c:pt>
                <c:pt idx="58">
                  <c:v>0.5447750305</c:v>
                </c:pt>
                <c:pt idx="59">
                  <c:v>0.5403172369</c:v>
                </c:pt>
                <c:pt idx="60">
                  <c:v>0.5415685392</c:v>
                </c:pt>
                <c:pt idx="61">
                  <c:v>0.5447750305</c:v>
                </c:pt>
                <c:pt idx="62">
                  <c:v>0.5409913141</c:v>
                </c:pt>
                <c:pt idx="63">
                  <c:v>0.5447750304</c:v>
                </c:pt>
                <c:pt idx="64">
                  <c:v>0.5447750304</c:v>
                </c:pt>
                <c:pt idx="65">
                  <c:v>0.5483252641</c:v>
                </c:pt>
                <c:pt idx="66">
                  <c:v>0.5377392321</c:v>
                </c:pt>
                <c:pt idx="67">
                  <c:v>0.5469341134</c:v>
                </c:pt>
                <c:pt idx="68">
                  <c:v>0.5385434172</c:v>
                </c:pt>
                <c:pt idx="69">
                  <c:v>0.5376265996</c:v>
                </c:pt>
                <c:pt idx="70">
                  <c:v>0.5376265996</c:v>
                </c:pt>
                <c:pt idx="71">
                  <c:v>0.535571243</c:v>
                </c:pt>
                <c:pt idx="72">
                  <c:v>0.5376265996</c:v>
                </c:pt>
                <c:pt idx="73">
                  <c:v>0.535571243</c:v>
                </c:pt>
                <c:pt idx="74">
                  <c:v>0.5332734775</c:v>
                </c:pt>
                <c:pt idx="75">
                  <c:v>0.5355712429</c:v>
                </c:pt>
                <c:pt idx="76">
                  <c:v>0.5376265996</c:v>
                </c:pt>
                <c:pt idx="77">
                  <c:v>0.5376265996</c:v>
                </c:pt>
                <c:pt idx="78">
                  <c:v>0.5355712429</c:v>
                </c:pt>
                <c:pt idx="79">
                  <c:v>0.5355712429</c:v>
                </c:pt>
                <c:pt idx="80">
                  <c:v>0.5337815383</c:v>
                </c:pt>
                <c:pt idx="81">
                  <c:v>0.5355712429</c:v>
                </c:pt>
                <c:pt idx="82">
                  <c:v>0.5355712429</c:v>
                </c:pt>
                <c:pt idx="83">
                  <c:v>0.5364659725</c:v>
                </c:pt>
                <c:pt idx="84">
                  <c:v>0.5355712429</c:v>
                </c:pt>
                <c:pt idx="85">
                  <c:v>0.5331310499</c:v>
                </c:pt>
                <c:pt idx="86">
                  <c:v>0.5355712429</c:v>
                </c:pt>
                <c:pt idx="87">
                  <c:v>0.5355712429</c:v>
                </c:pt>
                <c:pt idx="88">
                  <c:v>0.5259325198</c:v>
                </c:pt>
                <c:pt idx="89">
                  <c:v>0.5348351444</c:v>
                </c:pt>
                <c:pt idx="90">
                  <c:v>0.5355712428</c:v>
                </c:pt>
                <c:pt idx="91">
                  <c:v>0.5376265995</c:v>
                </c:pt>
                <c:pt idx="92">
                  <c:v>0.5355712428</c:v>
                </c:pt>
                <c:pt idx="93">
                  <c:v>0.5345756439</c:v>
                </c:pt>
                <c:pt idx="94">
                  <c:v>0.5313754525</c:v>
                </c:pt>
                <c:pt idx="95">
                  <c:v>0.5331310499</c:v>
                </c:pt>
                <c:pt idx="96">
                  <c:v>0.5341311237</c:v>
                </c:pt>
                <c:pt idx="97">
                  <c:v>0.5330825371</c:v>
                </c:pt>
                <c:pt idx="98">
                  <c:v>0.5273051521</c:v>
                </c:pt>
                <c:pt idx="99">
                  <c:v>0.5273697528</c:v>
                </c:pt>
                <c:pt idx="100">
                  <c:v>0.5273697528</c:v>
                </c:pt>
                <c:pt idx="101">
                  <c:v>0.5276811952</c:v>
                </c:pt>
                <c:pt idx="102">
                  <c:v>0.5273697528</c:v>
                </c:pt>
                <c:pt idx="103">
                  <c:v>0.5316076811</c:v>
                </c:pt>
                <c:pt idx="104">
                  <c:v>0.5183131374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87400"/>
        <c:axId val="2098387592"/>
      </c:lineChart>
      <c:catAx>
        <c:axId val="-202605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6592792"/>
        <c:crosses val="autoZero"/>
        <c:auto val="1"/>
        <c:lblAlgn val="ctr"/>
        <c:lblOffset val="100"/>
        <c:noMultiLvlLbl val="0"/>
      </c:catAx>
      <c:valAx>
        <c:axId val="-2026592792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6054008"/>
        <c:crosses val="autoZero"/>
        <c:crossBetween val="between"/>
      </c:valAx>
      <c:valAx>
        <c:axId val="2098387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26887400"/>
        <c:crosses val="max"/>
        <c:crossBetween val="between"/>
      </c:valAx>
      <c:catAx>
        <c:axId val="-20268874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83875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29671666516971"/>
          <c:y val="0.0175849564857024"/>
          <c:w val="0.260188916499506"/>
          <c:h val="0.90068535018649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3981128125855"/>
          <c:y val="0.0138999205718824"/>
          <c:w val="0.913856147582779"/>
          <c:h val="0.64283411406378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values'!$J$3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values'!$J$4:$J$108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6104.277946976366</c:v>
                </c:pt>
                <c:pt idx="10">
                  <c:v>6074.492395672851</c:v>
                </c:pt>
                <c:pt idx="11">
                  <c:v>6241.620872575642</c:v>
                </c:pt>
                <c:pt idx="12">
                  <c:v>6232.76525663114</c:v>
                </c:pt>
                <c:pt idx="13">
                  <c:v>6162.685621912977</c:v>
                </c:pt>
                <c:pt idx="14">
                  <c:v>6129.908562498915</c:v>
                </c:pt>
                <c:pt idx="15">
                  <c:v>6190.171694059313</c:v>
                </c:pt>
                <c:pt idx="16">
                  <c:v>6198.831005289426</c:v>
                </c:pt>
                <c:pt idx="17">
                  <c:v>6202.401169022832</c:v>
                </c:pt>
                <c:pt idx="18">
                  <c:v>6209.64242561356</c:v>
                </c:pt>
                <c:pt idx="19">
                  <c:v>6193.145024381352</c:v>
                </c:pt>
                <c:pt idx="20">
                  <c:v>6200.249265207608</c:v>
                </c:pt>
                <c:pt idx="21">
                  <c:v>6188.09613150022</c:v>
                </c:pt>
                <c:pt idx="22">
                  <c:v>6159.512763352538</c:v>
                </c:pt>
                <c:pt idx="23">
                  <c:v>6152.736097172691</c:v>
                </c:pt>
                <c:pt idx="24">
                  <c:v>6166.441517990247</c:v>
                </c:pt>
                <c:pt idx="25">
                  <c:v>6199.616006749936</c:v>
                </c:pt>
                <c:pt idx="26">
                  <c:v>6170.808996093246</c:v>
                </c:pt>
                <c:pt idx="27">
                  <c:v>6149.39214611742</c:v>
                </c:pt>
                <c:pt idx="28">
                  <c:v>6142.405001214154</c:v>
                </c:pt>
                <c:pt idx="29">
                  <c:v>6165.73049702791</c:v>
                </c:pt>
                <c:pt idx="30">
                  <c:v>6132.29249191254</c:v>
                </c:pt>
                <c:pt idx="31">
                  <c:v>6102.450340630397</c:v>
                </c:pt>
                <c:pt idx="32">
                  <c:v>6136.449435590371</c:v>
                </c:pt>
                <c:pt idx="33">
                  <c:v>6117.290207667307</c:v>
                </c:pt>
                <c:pt idx="34">
                  <c:v>6111.797565021577</c:v>
                </c:pt>
                <c:pt idx="35">
                  <c:v>6120.981182517575</c:v>
                </c:pt>
                <c:pt idx="36">
                  <c:v>6116.46042791173</c:v>
                </c:pt>
                <c:pt idx="37">
                  <c:v>6080.931347886962</c:v>
                </c:pt>
                <c:pt idx="38">
                  <c:v>6081.57229437955</c:v>
                </c:pt>
                <c:pt idx="39">
                  <c:v>6054.15250387945</c:v>
                </c:pt>
                <c:pt idx="40">
                  <c:v>6064.438977034926</c:v>
                </c:pt>
                <c:pt idx="41">
                  <c:v>6069.455113880778</c:v>
                </c:pt>
                <c:pt idx="42">
                  <c:v>6058.510562620377</c:v>
                </c:pt>
                <c:pt idx="43">
                  <c:v>6066.736093358481</c:v>
                </c:pt>
                <c:pt idx="44">
                  <c:v>6025.749376681008</c:v>
                </c:pt>
                <c:pt idx="45">
                  <c:v>6016.031886358736</c:v>
                </c:pt>
                <c:pt idx="46">
                  <c:v>6025.550702392678</c:v>
                </c:pt>
                <c:pt idx="47">
                  <c:v>6014.57628610973</c:v>
                </c:pt>
                <c:pt idx="48">
                  <c:v>6050.786582475518</c:v>
                </c:pt>
                <c:pt idx="49">
                  <c:v>6046.1532266389</c:v>
                </c:pt>
                <c:pt idx="50">
                  <c:v>6034.963452627017</c:v>
                </c:pt>
                <c:pt idx="51">
                  <c:v>6019.025225205722</c:v>
                </c:pt>
                <c:pt idx="52">
                  <c:v>6016.721413924756</c:v>
                </c:pt>
                <c:pt idx="53">
                  <c:v>6011.380269400797</c:v>
                </c:pt>
                <c:pt idx="54">
                  <c:v>6003.98417479889</c:v>
                </c:pt>
                <c:pt idx="55">
                  <c:v>5982.653691038227</c:v>
                </c:pt>
                <c:pt idx="56">
                  <c:v>5989.608050281521</c:v>
                </c:pt>
                <c:pt idx="57">
                  <c:v>5969.770163456728</c:v>
                </c:pt>
                <c:pt idx="58">
                  <c:v>5975.606231610572</c:v>
                </c:pt>
                <c:pt idx="59">
                  <c:v>5956.363885731987</c:v>
                </c:pt>
                <c:pt idx="60">
                  <c:v>5949.240860738263</c:v>
                </c:pt>
                <c:pt idx="61">
                  <c:v>5973.797493781138</c:v>
                </c:pt>
                <c:pt idx="62">
                  <c:v>5956.693167814294</c:v>
                </c:pt>
                <c:pt idx="63">
                  <c:v>5954.817496780595</c:v>
                </c:pt>
                <c:pt idx="64">
                  <c:v>5942.824396870977</c:v>
                </c:pt>
                <c:pt idx="65">
                  <c:v>5923.904004260261</c:v>
                </c:pt>
                <c:pt idx="66">
                  <c:v>5935.35628847061</c:v>
                </c:pt>
                <c:pt idx="67">
                  <c:v>5930.244715838891</c:v>
                </c:pt>
                <c:pt idx="68">
                  <c:v>5919.551030719145</c:v>
                </c:pt>
                <c:pt idx="69">
                  <c:v>5901.861242334412</c:v>
                </c:pt>
                <c:pt idx="70">
                  <c:v>5901.467032750716</c:v>
                </c:pt>
                <c:pt idx="71">
                  <c:v>5891.258287853828</c:v>
                </c:pt>
                <c:pt idx="72">
                  <c:v>5873.160655485575</c:v>
                </c:pt>
                <c:pt idx="73">
                  <c:v>5884.418856332226</c:v>
                </c:pt>
                <c:pt idx="74">
                  <c:v>5872.249182465096</c:v>
                </c:pt>
                <c:pt idx="75">
                  <c:v>5904.52813470736</c:v>
                </c:pt>
                <c:pt idx="76">
                  <c:v>5888.511350554421</c:v>
                </c:pt>
                <c:pt idx="77">
                  <c:v>5903.500526168922</c:v>
                </c:pt>
                <c:pt idx="78">
                  <c:v>5908.691428340045</c:v>
                </c:pt>
                <c:pt idx="79">
                  <c:v>5890.417558906065</c:v>
                </c:pt>
                <c:pt idx="80">
                  <c:v>5866.805495338249</c:v>
                </c:pt>
                <c:pt idx="81">
                  <c:v>5844.350862986177</c:v>
                </c:pt>
                <c:pt idx="82">
                  <c:v>5846.458781759652</c:v>
                </c:pt>
                <c:pt idx="83">
                  <c:v>5840.497018421923</c:v>
                </c:pt>
                <c:pt idx="84">
                  <c:v>5844.490659951483</c:v>
                </c:pt>
                <c:pt idx="85">
                  <c:v>5828.324207806801</c:v>
                </c:pt>
                <c:pt idx="86">
                  <c:v>5824.176785858155</c:v>
                </c:pt>
                <c:pt idx="87">
                  <c:v>5844.744510248139</c:v>
                </c:pt>
                <c:pt idx="88">
                  <c:v>5852.577369370703</c:v>
                </c:pt>
                <c:pt idx="89">
                  <c:v>5849.39941874994</c:v>
                </c:pt>
                <c:pt idx="90">
                  <c:v>5825.48027447421</c:v>
                </c:pt>
                <c:pt idx="91">
                  <c:v>5805.66610358573</c:v>
                </c:pt>
                <c:pt idx="92">
                  <c:v>5806.281542937506</c:v>
                </c:pt>
                <c:pt idx="93">
                  <c:v>5792.246244844663</c:v>
                </c:pt>
                <c:pt idx="94">
                  <c:v>5766.239805277283</c:v>
                </c:pt>
                <c:pt idx="95">
                  <c:v>5758.95729879822</c:v>
                </c:pt>
                <c:pt idx="96">
                  <c:v>5756.839845324188</c:v>
                </c:pt>
                <c:pt idx="97">
                  <c:v>5772.024274694233</c:v>
                </c:pt>
                <c:pt idx="98">
                  <c:v>5749.670374431807</c:v>
                </c:pt>
                <c:pt idx="99">
                  <c:v>5756.144611117463</c:v>
                </c:pt>
                <c:pt idx="100">
                  <c:v>5768.664559100086</c:v>
                </c:pt>
                <c:pt idx="101">
                  <c:v>5773.00652679225</c:v>
                </c:pt>
                <c:pt idx="102">
                  <c:v>5774.488864617203</c:v>
                </c:pt>
                <c:pt idx="103">
                  <c:v>5760.521929165566</c:v>
                </c:pt>
                <c:pt idx="104">
                  <c:v>5739.667674477326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ln w="38100" cmpd="dbl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3878.690598740987</c:v>
                </c:pt>
                <c:pt idx="8">
                  <c:v>4225.580556293844</c:v>
                </c:pt>
                <c:pt idx="9">
                  <c:v>4021.426053058324</c:v>
                </c:pt>
                <c:pt idx="10">
                  <c:v>4280.94158944786</c:v>
                </c:pt>
                <c:pt idx="11">
                  <c:v>4090.611123073024</c:v>
                </c:pt>
                <c:pt idx="12">
                  <c:v>4426.690226537095</c:v>
                </c:pt>
                <c:pt idx="13">
                  <c:v>4149.505765436416</c:v>
                </c:pt>
                <c:pt idx="14">
                  <c:v>4084.799675072393</c:v>
                </c:pt>
                <c:pt idx="15">
                  <c:v>4050.77530238088</c:v>
                </c:pt>
                <c:pt idx="16">
                  <c:v>4050.894358979263</c:v>
                </c:pt>
                <c:pt idx="17">
                  <c:v>4055.559797595277</c:v>
                </c:pt>
                <c:pt idx="18">
                  <c:v>4057.10670257425</c:v>
                </c:pt>
                <c:pt idx="19">
                  <c:v>4061.939391455276</c:v>
                </c:pt>
                <c:pt idx="20">
                  <c:v>4078.583160458969</c:v>
                </c:pt>
                <c:pt idx="21">
                  <c:v>4165.668758287801</c:v>
                </c:pt>
                <c:pt idx="22">
                  <c:v>4180.525105062907</c:v>
                </c:pt>
                <c:pt idx="23">
                  <c:v>4204.063292365822</c:v>
                </c:pt>
                <c:pt idx="24">
                  <c:v>4230.025053137881</c:v>
                </c:pt>
                <c:pt idx="25">
                  <c:v>4248.8315556119</c:v>
                </c:pt>
                <c:pt idx="26">
                  <c:v>4270.863038739017</c:v>
                </c:pt>
                <c:pt idx="27">
                  <c:v>4291.497188394196</c:v>
                </c:pt>
                <c:pt idx="28">
                  <c:v>4315.574446199324</c:v>
                </c:pt>
                <c:pt idx="29">
                  <c:v>4340.62987530465</c:v>
                </c:pt>
                <c:pt idx="30">
                  <c:v>4355.680871614284</c:v>
                </c:pt>
                <c:pt idx="31">
                  <c:v>4379.217359743451</c:v>
                </c:pt>
                <c:pt idx="32">
                  <c:v>4395.396704072614</c:v>
                </c:pt>
                <c:pt idx="33">
                  <c:v>4420.883631532825</c:v>
                </c:pt>
                <c:pt idx="34">
                  <c:v>4439.438507240632</c:v>
                </c:pt>
                <c:pt idx="35">
                  <c:v>4465.173078452345</c:v>
                </c:pt>
                <c:pt idx="36">
                  <c:v>4487.354713531641</c:v>
                </c:pt>
                <c:pt idx="37">
                  <c:v>4514.195278326597</c:v>
                </c:pt>
                <c:pt idx="38">
                  <c:v>4535.680548096544</c:v>
                </c:pt>
                <c:pt idx="39">
                  <c:v>4551.007968066406</c:v>
                </c:pt>
                <c:pt idx="40">
                  <c:v>4553.442241928193</c:v>
                </c:pt>
                <c:pt idx="41">
                  <c:v>4562.6419480792</c:v>
                </c:pt>
                <c:pt idx="42">
                  <c:v>4566.723140688116</c:v>
                </c:pt>
                <c:pt idx="43">
                  <c:v>4582.031826650642</c:v>
                </c:pt>
                <c:pt idx="44">
                  <c:v>4593.875967087361</c:v>
                </c:pt>
                <c:pt idx="45">
                  <c:v>4604.48282694652</c:v>
                </c:pt>
                <c:pt idx="46">
                  <c:v>4611.021584650652</c:v>
                </c:pt>
                <c:pt idx="47">
                  <c:v>4603.253074728945</c:v>
                </c:pt>
                <c:pt idx="48">
                  <c:v>4607.327624209077</c:v>
                </c:pt>
                <c:pt idx="49">
                  <c:v>4619.226486344818</c:v>
                </c:pt>
                <c:pt idx="50">
                  <c:v>4618.641834613924</c:v>
                </c:pt>
                <c:pt idx="51">
                  <c:v>4625.942435211004</c:v>
                </c:pt>
                <c:pt idx="52">
                  <c:v>4639.601169215545</c:v>
                </c:pt>
                <c:pt idx="53">
                  <c:v>4646.35917332044</c:v>
                </c:pt>
                <c:pt idx="54">
                  <c:v>4650.729667304777</c:v>
                </c:pt>
                <c:pt idx="55">
                  <c:v>4658.952352416594</c:v>
                </c:pt>
                <c:pt idx="56">
                  <c:v>4668.654284113514</c:v>
                </c:pt>
                <c:pt idx="57">
                  <c:v>4673.638286016677</c:v>
                </c:pt>
                <c:pt idx="58">
                  <c:v>4678.064965125567</c:v>
                </c:pt>
                <c:pt idx="59">
                  <c:v>4676.538326133852</c:v>
                </c:pt>
                <c:pt idx="60">
                  <c:v>4656.254325628626</c:v>
                </c:pt>
                <c:pt idx="61">
                  <c:v>4666.759868877572</c:v>
                </c:pt>
                <c:pt idx="62">
                  <c:v>4676.88949643707</c:v>
                </c:pt>
                <c:pt idx="63">
                  <c:v>4675.041368808216</c:v>
                </c:pt>
                <c:pt idx="64">
                  <c:v>4687.8064138339</c:v>
                </c:pt>
                <c:pt idx="65">
                  <c:v>4697.264409917611</c:v>
                </c:pt>
                <c:pt idx="66">
                  <c:v>4694.252272128792</c:v>
                </c:pt>
                <c:pt idx="67">
                  <c:v>4704.626190412328</c:v>
                </c:pt>
                <c:pt idx="68">
                  <c:v>4711.834414057592</c:v>
                </c:pt>
                <c:pt idx="69">
                  <c:v>4715.673271695211</c:v>
                </c:pt>
                <c:pt idx="70">
                  <c:v>4719.69032715196</c:v>
                </c:pt>
                <c:pt idx="71">
                  <c:v>4715.612128503167</c:v>
                </c:pt>
                <c:pt idx="72">
                  <c:v>4727.580241767237</c:v>
                </c:pt>
                <c:pt idx="73">
                  <c:v>4738.982692641676</c:v>
                </c:pt>
                <c:pt idx="74">
                  <c:v>4736.971042889402</c:v>
                </c:pt>
                <c:pt idx="75">
                  <c:v>4730.806779122055</c:v>
                </c:pt>
                <c:pt idx="76">
                  <c:v>4740.365680351788</c:v>
                </c:pt>
                <c:pt idx="77">
                  <c:v>4729.181206048014</c:v>
                </c:pt>
                <c:pt idx="78">
                  <c:v>4735.822107976585</c:v>
                </c:pt>
                <c:pt idx="79">
                  <c:v>4735.699354336865</c:v>
                </c:pt>
                <c:pt idx="80">
                  <c:v>4739.810094580537</c:v>
                </c:pt>
                <c:pt idx="81">
                  <c:v>4730.646280211222</c:v>
                </c:pt>
                <c:pt idx="82">
                  <c:v>4731.287755003103</c:v>
                </c:pt>
                <c:pt idx="83">
                  <c:v>4730.259642165807</c:v>
                </c:pt>
                <c:pt idx="84">
                  <c:v>4720.896012602247</c:v>
                </c:pt>
                <c:pt idx="85">
                  <c:v>4704.800493585031</c:v>
                </c:pt>
                <c:pt idx="86">
                  <c:v>4700.930437487054</c:v>
                </c:pt>
                <c:pt idx="87">
                  <c:v>4695.60251502803</c:v>
                </c:pt>
                <c:pt idx="88">
                  <c:v>4695.659167140056</c:v>
                </c:pt>
                <c:pt idx="89">
                  <c:v>4692.0650801587</c:v>
                </c:pt>
                <c:pt idx="90">
                  <c:v>4683.965472470481</c:v>
                </c:pt>
                <c:pt idx="91">
                  <c:v>4675.585040790047</c:v>
                </c:pt>
                <c:pt idx="92">
                  <c:v>4677.401771637654</c:v>
                </c:pt>
                <c:pt idx="93">
                  <c:v>4672.14083808028</c:v>
                </c:pt>
                <c:pt idx="94">
                  <c:v>4674.348062789465</c:v>
                </c:pt>
                <c:pt idx="95">
                  <c:v>4669.382162173983</c:v>
                </c:pt>
                <c:pt idx="96">
                  <c:v>4676.924991304372</c:v>
                </c:pt>
                <c:pt idx="97">
                  <c:v>4672.914822147149</c:v>
                </c:pt>
                <c:pt idx="98">
                  <c:v>4659.998680232155</c:v>
                </c:pt>
                <c:pt idx="99">
                  <c:v>4654.595649084313</c:v>
                </c:pt>
                <c:pt idx="100">
                  <c:v>4649.322715996273</c:v>
                </c:pt>
                <c:pt idx="101">
                  <c:v>4645.513044749273</c:v>
                </c:pt>
                <c:pt idx="102">
                  <c:v>4632.273046897658</c:v>
                </c:pt>
                <c:pt idx="103">
                  <c:v>4622.215185816627</c:v>
                </c:pt>
                <c:pt idx="104">
                  <c:v>4608.048962424492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4291.604486910103</c:v>
                </c:pt>
                <c:pt idx="8">
                  <c:v>4679.935805157964</c:v>
                </c:pt>
                <c:pt idx="9">
                  <c:v>4470.586981045532</c:v>
                </c:pt>
                <c:pt idx="10">
                  <c:v>4771.771376636411</c:v>
                </c:pt>
                <c:pt idx="11">
                  <c:v>4573.667776050571</c:v>
                </c:pt>
                <c:pt idx="12">
                  <c:v>4966.098007780977</c:v>
                </c:pt>
                <c:pt idx="13">
                  <c:v>4662.830857950112</c:v>
                </c:pt>
                <c:pt idx="14">
                  <c:v>4603.10106809543</c:v>
                </c:pt>
                <c:pt idx="15">
                  <c:v>4574.421817817908</c:v>
                </c:pt>
                <c:pt idx="16">
                  <c:v>4588.56280860662</c:v>
                </c:pt>
                <c:pt idx="17">
                  <c:v>4611.486923541244</c:v>
                </c:pt>
                <c:pt idx="18">
                  <c:v>4632.432048852683</c:v>
                </c:pt>
                <c:pt idx="19">
                  <c:v>4659.140431182046</c:v>
                </c:pt>
                <c:pt idx="20">
                  <c:v>4677.231507526739</c:v>
                </c:pt>
                <c:pt idx="21">
                  <c:v>4700.064288806364</c:v>
                </c:pt>
                <c:pt idx="22">
                  <c:v>4718.930716202151</c:v>
                </c:pt>
                <c:pt idx="23">
                  <c:v>4735.775516579641</c:v>
                </c:pt>
                <c:pt idx="24">
                  <c:v>4756.071289880605</c:v>
                </c:pt>
                <c:pt idx="25">
                  <c:v>4771.714018209283</c:v>
                </c:pt>
                <c:pt idx="26">
                  <c:v>4794.028213193324</c:v>
                </c:pt>
                <c:pt idx="27">
                  <c:v>4804.852026082528</c:v>
                </c:pt>
                <c:pt idx="28">
                  <c:v>4818.02981186633</c:v>
                </c:pt>
                <c:pt idx="29">
                  <c:v>4846.266952150568</c:v>
                </c:pt>
                <c:pt idx="30">
                  <c:v>4866.914150694464</c:v>
                </c:pt>
                <c:pt idx="31">
                  <c:v>4886.981595571372</c:v>
                </c:pt>
                <c:pt idx="32">
                  <c:v>4916.700581570307</c:v>
                </c:pt>
                <c:pt idx="33">
                  <c:v>4941.52316856154</c:v>
                </c:pt>
                <c:pt idx="34">
                  <c:v>4958.336818625075</c:v>
                </c:pt>
                <c:pt idx="35">
                  <c:v>4978.75177951808</c:v>
                </c:pt>
                <c:pt idx="36">
                  <c:v>4991.698789743337</c:v>
                </c:pt>
                <c:pt idx="37">
                  <c:v>5020.391103593224</c:v>
                </c:pt>
                <c:pt idx="38">
                  <c:v>5049.63502180016</c:v>
                </c:pt>
                <c:pt idx="39">
                  <c:v>5061.37793527795</c:v>
                </c:pt>
                <c:pt idx="40">
                  <c:v>5090.377880210509</c:v>
                </c:pt>
                <c:pt idx="41">
                  <c:v>5116.40488106597</c:v>
                </c:pt>
                <c:pt idx="42">
                  <c:v>5135.111644541667</c:v>
                </c:pt>
                <c:pt idx="43">
                  <c:v>5162.97131400621</c:v>
                </c:pt>
                <c:pt idx="44">
                  <c:v>5198.325398504023</c:v>
                </c:pt>
                <c:pt idx="45">
                  <c:v>5218.20819039037</c:v>
                </c:pt>
                <c:pt idx="46">
                  <c:v>5244.006278224966</c:v>
                </c:pt>
                <c:pt idx="47">
                  <c:v>5254.762732013625</c:v>
                </c:pt>
                <c:pt idx="48">
                  <c:v>5256.699969952174</c:v>
                </c:pt>
                <c:pt idx="49">
                  <c:v>5275.269778864653</c:v>
                </c:pt>
                <c:pt idx="50">
                  <c:v>5286.944811655728</c:v>
                </c:pt>
                <c:pt idx="51">
                  <c:v>5304.108282288646</c:v>
                </c:pt>
                <c:pt idx="52">
                  <c:v>5319.382043940946</c:v>
                </c:pt>
                <c:pt idx="53">
                  <c:v>5341.050682220268</c:v>
                </c:pt>
                <c:pt idx="54">
                  <c:v>5357.847403848317</c:v>
                </c:pt>
                <c:pt idx="55">
                  <c:v>5376.452053725756</c:v>
                </c:pt>
                <c:pt idx="56">
                  <c:v>5410.641556094316</c:v>
                </c:pt>
                <c:pt idx="57">
                  <c:v>5435.884954514946</c:v>
                </c:pt>
                <c:pt idx="58">
                  <c:v>5446.992190959223</c:v>
                </c:pt>
                <c:pt idx="59">
                  <c:v>5444.678801857564</c:v>
                </c:pt>
                <c:pt idx="60">
                  <c:v>5445.573988810414</c:v>
                </c:pt>
                <c:pt idx="61">
                  <c:v>5486.463579647671</c:v>
                </c:pt>
                <c:pt idx="62">
                  <c:v>5508.91770826651</c:v>
                </c:pt>
                <c:pt idx="63">
                  <c:v>5519.887592173073</c:v>
                </c:pt>
                <c:pt idx="64">
                  <c:v>5536.292138312358</c:v>
                </c:pt>
                <c:pt idx="65">
                  <c:v>5558.296288302587</c:v>
                </c:pt>
                <c:pt idx="66">
                  <c:v>5567.029309612312</c:v>
                </c:pt>
                <c:pt idx="67">
                  <c:v>5586.795478474022</c:v>
                </c:pt>
                <c:pt idx="68">
                  <c:v>5596.242617873901</c:v>
                </c:pt>
                <c:pt idx="69">
                  <c:v>5619.710564938621</c:v>
                </c:pt>
                <c:pt idx="70">
                  <c:v>5643.76137391384</c:v>
                </c:pt>
                <c:pt idx="71">
                  <c:v>5662.410356480708</c:v>
                </c:pt>
                <c:pt idx="72">
                  <c:v>5679.810388560456</c:v>
                </c:pt>
                <c:pt idx="73">
                  <c:v>5701.277626200488</c:v>
                </c:pt>
                <c:pt idx="74">
                  <c:v>5713.883644887817</c:v>
                </c:pt>
                <c:pt idx="75">
                  <c:v>5726.931276506674</c:v>
                </c:pt>
                <c:pt idx="76">
                  <c:v>5765.928675186344</c:v>
                </c:pt>
                <c:pt idx="77">
                  <c:v>5773.344088512517</c:v>
                </c:pt>
                <c:pt idx="78">
                  <c:v>5797.767564720995</c:v>
                </c:pt>
                <c:pt idx="79">
                  <c:v>5805.283546240648</c:v>
                </c:pt>
                <c:pt idx="80">
                  <c:v>5811.958745970737</c:v>
                </c:pt>
                <c:pt idx="81">
                  <c:v>5811.251062014396</c:v>
                </c:pt>
                <c:pt idx="82">
                  <c:v>5840.352498662153</c:v>
                </c:pt>
                <c:pt idx="83">
                  <c:v>5859.989585504245</c:v>
                </c:pt>
                <c:pt idx="84">
                  <c:v>5878.222573125503</c:v>
                </c:pt>
                <c:pt idx="85">
                  <c:v>5893.355116457293</c:v>
                </c:pt>
                <c:pt idx="86">
                  <c:v>5901.149246070332</c:v>
                </c:pt>
                <c:pt idx="87">
                  <c:v>5916.42006614526</c:v>
                </c:pt>
                <c:pt idx="88">
                  <c:v>5924.446402813805</c:v>
                </c:pt>
                <c:pt idx="89">
                  <c:v>5944.386525850193</c:v>
                </c:pt>
                <c:pt idx="90">
                  <c:v>5952.821710890059</c:v>
                </c:pt>
                <c:pt idx="91">
                  <c:v>5972.075813969126</c:v>
                </c:pt>
                <c:pt idx="92">
                  <c:v>5992.855123574944</c:v>
                </c:pt>
                <c:pt idx="93">
                  <c:v>6013.201488468383</c:v>
                </c:pt>
                <c:pt idx="94">
                  <c:v>6038.475475153662</c:v>
                </c:pt>
                <c:pt idx="95">
                  <c:v>6046.541231076852</c:v>
                </c:pt>
                <c:pt idx="96">
                  <c:v>6077.008005796563</c:v>
                </c:pt>
                <c:pt idx="97">
                  <c:v>6104.746433148793</c:v>
                </c:pt>
                <c:pt idx="98">
                  <c:v>6122.43392713795</c:v>
                </c:pt>
                <c:pt idx="99">
                  <c:v>6138.817582016131</c:v>
                </c:pt>
                <c:pt idx="100">
                  <c:v>6162.785445838518</c:v>
                </c:pt>
                <c:pt idx="101">
                  <c:v>6185.044893369737</c:v>
                </c:pt>
                <c:pt idx="102">
                  <c:v>6192.307481031533</c:v>
                </c:pt>
                <c:pt idx="103">
                  <c:v>6205.653808370845</c:v>
                </c:pt>
                <c:pt idx="104">
                  <c:v>6217.69727966265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3180.829967776353</c:v>
                </c:pt>
                <c:pt idx="8">
                  <c:v>3487.881681824055</c:v>
                </c:pt>
                <c:pt idx="9">
                  <c:v>3305.164891814894</c:v>
                </c:pt>
                <c:pt idx="10">
                  <c:v>3496.971043880667</c:v>
                </c:pt>
                <c:pt idx="11">
                  <c:v>3322.040059098241</c:v>
                </c:pt>
                <c:pt idx="12">
                  <c:v>3593.913147364154</c:v>
                </c:pt>
                <c:pt idx="13">
                  <c:v>3381.588646075259</c:v>
                </c:pt>
                <c:pt idx="14">
                  <c:v>3322.061772706548</c:v>
                </c:pt>
                <c:pt idx="15">
                  <c:v>3291.209817991182</c:v>
                </c:pt>
                <c:pt idx="16">
                  <c:v>3288.961538945784</c:v>
                </c:pt>
                <c:pt idx="17">
                  <c:v>3283.43912479217</c:v>
                </c:pt>
                <c:pt idx="18">
                  <c:v>3290.424108195484</c:v>
                </c:pt>
                <c:pt idx="19">
                  <c:v>3289.022301102712</c:v>
                </c:pt>
                <c:pt idx="20">
                  <c:v>3287.274696747737</c:v>
                </c:pt>
                <c:pt idx="21">
                  <c:v>3299.71689875769</c:v>
                </c:pt>
                <c:pt idx="22">
                  <c:v>3305.16849039223</c:v>
                </c:pt>
                <c:pt idx="23">
                  <c:v>3312.988288946704</c:v>
                </c:pt>
                <c:pt idx="24">
                  <c:v>3315.231083148649</c:v>
                </c:pt>
                <c:pt idx="25">
                  <c:v>3324.284883583436</c:v>
                </c:pt>
                <c:pt idx="26">
                  <c:v>3332.008643398445</c:v>
                </c:pt>
                <c:pt idx="27">
                  <c:v>3336.586985198028</c:v>
                </c:pt>
                <c:pt idx="28">
                  <c:v>3364.859342071141</c:v>
                </c:pt>
                <c:pt idx="29">
                  <c:v>3375.624489806962</c:v>
                </c:pt>
                <c:pt idx="30">
                  <c:v>3372.864099832621</c:v>
                </c:pt>
                <c:pt idx="31">
                  <c:v>3381.141331306953</c:v>
                </c:pt>
                <c:pt idx="32">
                  <c:v>3370.849940562522</c:v>
                </c:pt>
                <c:pt idx="33">
                  <c:v>3384.85236549178</c:v>
                </c:pt>
                <c:pt idx="34">
                  <c:v>3388.482114062785</c:v>
                </c:pt>
                <c:pt idx="35">
                  <c:v>3395.103257686606</c:v>
                </c:pt>
                <c:pt idx="36">
                  <c:v>3409.355847790795</c:v>
                </c:pt>
                <c:pt idx="37">
                  <c:v>3418.46669351263</c:v>
                </c:pt>
                <c:pt idx="38">
                  <c:v>3421.862791443112</c:v>
                </c:pt>
                <c:pt idx="39">
                  <c:v>3442.389719031447</c:v>
                </c:pt>
                <c:pt idx="40">
                  <c:v>3434.559353412197</c:v>
                </c:pt>
                <c:pt idx="41">
                  <c:v>3436.2146830643</c:v>
                </c:pt>
                <c:pt idx="42">
                  <c:v>3439.188212512164</c:v>
                </c:pt>
                <c:pt idx="43">
                  <c:v>3453.497199307723</c:v>
                </c:pt>
                <c:pt idx="44">
                  <c:v>3457.403693076191</c:v>
                </c:pt>
                <c:pt idx="45">
                  <c:v>3480.763427802341</c:v>
                </c:pt>
                <c:pt idx="46">
                  <c:v>3484.442595929227</c:v>
                </c:pt>
                <c:pt idx="47">
                  <c:v>3482.334521192174</c:v>
                </c:pt>
                <c:pt idx="48">
                  <c:v>3496.286711586919</c:v>
                </c:pt>
                <c:pt idx="49">
                  <c:v>3496.012805604541</c:v>
                </c:pt>
                <c:pt idx="50">
                  <c:v>3501.684645923286</c:v>
                </c:pt>
                <c:pt idx="51">
                  <c:v>3513.864403549246</c:v>
                </c:pt>
                <c:pt idx="52">
                  <c:v>3530.76436765593</c:v>
                </c:pt>
                <c:pt idx="53">
                  <c:v>3529.580382840782</c:v>
                </c:pt>
                <c:pt idx="54">
                  <c:v>3542.100141437609</c:v>
                </c:pt>
                <c:pt idx="55">
                  <c:v>3552.52125494823</c:v>
                </c:pt>
                <c:pt idx="56">
                  <c:v>3556.886674081081</c:v>
                </c:pt>
                <c:pt idx="57">
                  <c:v>3570.474202252233</c:v>
                </c:pt>
                <c:pt idx="58">
                  <c:v>3579.597733686448</c:v>
                </c:pt>
                <c:pt idx="59">
                  <c:v>3602.051665630911</c:v>
                </c:pt>
                <c:pt idx="60">
                  <c:v>3600.410602331377</c:v>
                </c:pt>
                <c:pt idx="61">
                  <c:v>3601.426099467882</c:v>
                </c:pt>
                <c:pt idx="62">
                  <c:v>3607.117673973887</c:v>
                </c:pt>
                <c:pt idx="63">
                  <c:v>3620.801217729543</c:v>
                </c:pt>
                <c:pt idx="64">
                  <c:v>3631.793029325443</c:v>
                </c:pt>
                <c:pt idx="65">
                  <c:v>3627.768745241882</c:v>
                </c:pt>
                <c:pt idx="66">
                  <c:v>3633.811552120552</c:v>
                </c:pt>
                <c:pt idx="67">
                  <c:v>3654.221065807434</c:v>
                </c:pt>
                <c:pt idx="68">
                  <c:v>3662.845046033017</c:v>
                </c:pt>
                <c:pt idx="69">
                  <c:v>3674.160013924371</c:v>
                </c:pt>
                <c:pt idx="70">
                  <c:v>3688.985077955904</c:v>
                </c:pt>
                <c:pt idx="71">
                  <c:v>3692.374333708393</c:v>
                </c:pt>
                <c:pt idx="72">
                  <c:v>3705.52444782721</c:v>
                </c:pt>
                <c:pt idx="73">
                  <c:v>3713.072720748075</c:v>
                </c:pt>
                <c:pt idx="74">
                  <c:v>3707.015940390327</c:v>
                </c:pt>
                <c:pt idx="75">
                  <c:v>3704.10193368863</c:v>
                </c:pt>
                <c:pt idx="76">
                  <c:v>3707.925059751652</c:v>
                </c:pt>
                <c:pt idx="77">
                  <c:v>3704.259588772364</c:v>
                </c:pt>
                <c:pt idx="78">
                  <c:v>3701.492414003722</c:v>
                </c:pt>
                <c:pt idx="79">
                  <c:v>3708.070054616996</c:v>
                </c:pt>
                <c:pt idx="80">
                  <c:v>3715.51071127744</c:v>
                </c:pt>
                <c:pt idx="81">
                  <c:v>3717.744183083708</c:v>
                </c:pt>
                <c:pt idx="82">
                  <c:v>3726.250746697136</c:v>
                </c:pt>
                <c:pt idx="83">
                  <c:v>3732.59865866125</c:v>
                </c:pt>
                <c:pt idx="84">
                  <c:v>3734.433516464261</c:v>
                </c:pt>
                <c:pt idx="85">
                  <c:v>3722.002500034452</c:v>
                </c:pt>
                <c:pt idx="86">
                  <c:v>3736.303061308361</c:v>
                </c:pt>
                <c:pt idx="87">
                  <c:v>3726.610082032417</c:v>
                </c:pt>
                <c:pt idx="88">
                  <c:v>3745.999152133455</c:v>
                </c:pt>
                <c:pt idx="89">
                  <c:v>3748.978234360668</c:v>
                </c:pt>
                <c:pt idx="90">
                  <c:v>3751.450591770015</c:v>
                </c:pt>
                <c:pt idx="91">
                  <c:v>3752.410769249275</c:v>
                </c:pt>
                <c:pt idx="92">
                  <c:v>3753.344345723017</c:v>
                </c:pt>
                <c:pt idx="93">
                  <c:v>3765.060205312852</c:v>
                </c:pt>
                <c:pt idx="94">
                  <c:v>3775.990367136979</c:v>
                </c:pt>
                <c:pt idx="95">
                  <c:v>3784.076752081103</c:v>
                </c:pt>
                <c:pt idx="96">
                  <c:v>3795.420043379775</c:v>
                </c:pt>
                <c:pt idx="97">
                  <c:v>3795.82278984029</c:v>
                </c:pt>
                <c:pt idx="98">
                  <c:v>3805.594264666661</c:v>
                </c:pt>
                <c:pt idx="99">
                  <c:v>3807.719539519612</c:v>
                </c:pt>
                <c:pt idx="100">
                  <c:v>3814.752304589421</c:v>
                </c:pt>
                <c:pt idx="101">
                  <c:v>3821.378367856556</c:v>
                </c:pt>
                <c:pt idx="102">
                  <c:v>3819.789719626323</c:v>
                </c:pt>
                <c:pt idx="103">
                  <c:v>3837.909333118518</c:v>
                </c:pt>
                <c:pt idx="104">
                  <c:v>3847.245929369354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2379.068642365122</c:v>
                </c:pt>
                <c:pt idx="15">
                  <c:v>2354.814390344187</c:v>
                </c:pt>
                <c:pt idx="16">
                  <c:v>2352.71207857031</c:v>
                </c:pt>
                <c:pt idx="17">
                  <c:v>2352.726049841051</c:v>
                </c:pt>
                <c:pt idx="18">
                  <c:v>2352.741231122143</c:v>
                </c:pt>
                <c:pt idx="19">
                  <c:v>2352.751249169273</c:v>
                </c:pt>
                <c:pt idx="20">
                  <c:v>2386.919947611523</c:v>
                </c:pt>
                <c:pt idx="21">
                  <c:v>2662.364678549132</c:v>
                </c:pt>
                <c:pt idx="22">
                  <c:v>2678.445598410956</c:v>
                </c:pt>
                <c:pt idx="23">
                  <c:v>2693.023461020853</c:v>
                </c:pt>
                <c:pt idx="24">
                  <c:v>2714.713667971984</c:v>
                </c:pt>
                <c:pt idx="25">
                  <c:v>2736.041277987653</c:v>
                </c:pt>
                <c:pt idx="26">
                  <c:v>2753.039847701092</c:v>
                </c:pt>
                <c:pt idx="27">
                  <c:v>2765.814016294096</c:v>
                </c:pt>
                <c:pt idx="28">
                  <c:v>2775.855173342316</c:v>
                </c:pt>
                <c:pt idx="29">
                  <c:v>2789.822514275008</c:v>
                </c:pt>
                <c:pt idx="30">
                  <c:v>2802.858608109587</c:v>
                </c:pt>
                <c:pt idx="31">
                  <c:v>2816.072331425499</c:v>
                </c:pt>
                <c:pt idx="32">
                  <c:v>2833.974848915757</c:v>
                </c:pt>
                <c:pt idx="33">
                  <c:v>2845.295675766822</c:v>
                </c:pt>
                <c:pt idx="34">
                  <c:v>2860.777691878304</c:v>
                </c:pt>
                <c:pt idx="35">
                  <c:v>2872.099040449848</c:v>
                </c:pt>
                <c:pt idx="36">
                  <c:v>2891.452665138215</c:v>
                </c:pt>
                <c:pt idx="37">
                  <c:v>2908.461451914601</c:v>
                </c:pt>
                <c:pt idx="38">
                  <c:v>2928.269828005393</c:v>
                </c:pt>
                <c:pt idx="39">
                  <c:v>2939.917177205195</c:v>
                </c:pt>
                <c:pt idx="40">
                  <c:v>2939.905380236685</c:v>
                </c:pt>
                <c:pt idx="41">
                  <c:v>2939.894691761059</c:v>
                </c:pt>
                <c:pt idx="42">
                  <c:v>2939.884408290649</c:v>
                </c:pt>
                <c:pt idx="43">
                  <c:v>2939.867617688374</c:v>
                </c:pt>
                <c:pt idx="44">
                  <c:v>2939.860582272984</c:v>
                </c:pt>
                <c:pt idx="45">
                  <c:v>2939.853699480194</c:v>
                </c:pt>
                <c:pt idx="46">
                  <c:v>2939.847046381808</c:v>
                </c:pt>
                <c:pt idx="47">
                  <c:v>2939.835514522134</c:v>
                </c:pt>
                <c:pt idx="48">
                  <c:v>2939.821111333853</c:v>
                </c:pt>
                <c:pt idx="49">
                  <c:v>2939.808313091827</c:v>
                </c:pt>
                <c:pt idx="50">
                  <c:v>2939.393280265381</c:v>
                </c:pt>
                <c:pt idx="51">
                  <c:v>2939.376191755651</c:v>
                </c:pt>
                <c:pt idx="52">
                  <c:v>2939.366497971854</c:v>
                </c:pt>
                <c:pt idx="53">
                  <c:v>2939.34080696868</c:v>
                </c:pt>
                <c:pt idx="54">
                  <c:v>2939.326013891352</c:v>
                </c:pt>
                <c:pt idx="55">
                  <c:v>2939.31712464826</c:v>
                </c:pt>
                <c:pt idx="56">
                  <c:v>2939.295766496332</c:v>
                </c:pt>
                <c:pt idx="57">
                  <c:v>2937.313368118054</c:v>
                </c:pt>
                <c:pt idx="58">
                  <c:v>2937.268300208292</c:v>
                </c:pt>
                <c:pt idx="59">
                  <c:v>2937.243292973876</c:v>
                </c:pt>
                <c:pt idx="60">
                  <c:v>2937.216993942608</c:v>
                </c:pt>
                <c:pt idx="61">
                  <c:v>2936.334224097978</c:v>
                </c:pt>
                <c:pt idx="62">
                  <c:v>2936.287616262351</c:v>
                </c:pt>
                <c:pt idx="63">
                  <c:v>2935.799300793625</c:v>
                </c:pt>
                <c:pt idx="64">
                  <c:v>2935.735514343221</c:v>
                </c:pt>
                <c:pt idx="65">
                  <c:v>2935.650865236183</c:v>
                </c:pt>
                <c:pt idx="66">
                  <c:v>2935.595582482474</c:v>
                </c:pt>
                <c:pt idx="67">
                  <c:v>2935.204734162235</c:v>
                </c:pt>
                <c:pt idx="68">
                  <c:v>2935.185046742464</c:v>
                </c:pt>
                <c:pt idx="69">
                  <c:v>2935.17221797601</c:v>
                </c:pt>
                <c:pt idx="70">
                  <c:v>2935.124804887867</c:v>
                </c:pt>
                <c:pt idx="71">
                  <c:v>2934.675892173884</c:v>
                </c:pt>
                <c:pt idx="72">
                  <c:v>2934.342705941092</c:v>
                </c:pt>
                <c:pt idx="73">
                  <c:v>2934.25010556824</c:v>
                </c:pt>
                <c:pt idx="74">
                  <c:v>2934.184830854937</c:v>
                </c:pt>
                <c:pt idx="75">
                  <c:v>2933.669783294835</c:v>
                </c:pt>
                <c:pt idx="76">
                  <c:v>2933.616814095828</c:v>
                </c:pt>
                <c:pt idx="77">
                  <c:v>2933.528869846829</c:v>
                </c:pt>
                <c:pt idx="78">
                  <c:v>2925.820738759756</c:v>
                </c:pt>
                <c:pt idx="79">
                  <c:v>2924.22261283134</c:v>
                </c:pt>
                <c:pt idx="80">
                  <c:v>2923.165557974057</c:v>
                </c:pt>
                <c:pt idx="81">
                  <c:v>2914.963988599854</c:v>
                </c:pt>
                <c:pt idx="82">
                  <c:v>2914.232458528774</c:v>
                </c:pt>
                <c:pt idx="83">
                  <c:v>2913.829978791976</c:v>
                </c:pt>
                <c:pt idx="84">
                  <c:v>2913.465053973422</c:v>
                </c:pt>
                <c:pt idx="85">
                  <c:v>2905.565601356402</c:v>
                </c:pt>
                <c:pt idx="86">
                  <c:v>2905.058461263652</c:v>
                </c:pt>
                <c:pt idx="87">
                  <c:v>2903.003823407731</c:v>
                </c:pt>
                <c:pt idx="88">
                  <c:v>2902.058522374626</c:v>
                </c:pt>
                <c:pt idx="89">
                  <c:v>2900.665794141334</c:v>
                </c:pt>
                <c:pt idx="90">
                  <c:v>2900.945240865834</c:v>
                </c:pt>
                <c:pt idx="91">
                  <c:v>2900.586119587778</c:v>
                </c:pt>
                <c:pt idx="92">
                  <c:v>2899.920083456333</c:v>
                </c:pt>
                <c:pt idx="93">
                  <c:v>2898.823232206434</c:v>
                </c:pt>
                <c:pt idx="94">
                  <c:v>2898.316060382687</c:v>
                </c:pt>
                <c:pt idx="95">
                  <c:v>2894.70419353735</c:v>
                </c:pt>
                <c:pt idx="96">
                  <c:v>2893.762061572789</c:v>
                </c:pt>
                <c:pt idx="97">
                  <c:v>2891.018472555355</c:v>
                </c:pt>
                <c:pt idx="98">
                  <c:v>2887.175937428626</c:v>
                </c:pt>
                <c:pt idx="99">
                  <c:v>2886.606313827702</c:v>
                </c:pt>
                <c:pt idx="100">
                  <c:v>2884.023206208765</c:v>
                </c:pt>
                <c:pt idx="101">
                  <c:v>2883.053348559972</c:v>
                </c:pt>
                <c:pt idx="102">
                  <c:v>2878.157497900032</c:v>
                </c:pt>
                <c:pt idx="103">
                  <c:v>2876.362881790199</c:v>
                </c:pt>
                <c:pt idx="104">
                  <c:v>2869.609278577077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2353.223775869488</c:v>
                </c:pt>
                <c:pt idx="18">
                  <c:v>2353.223775869488</c:v>
                </c:pt>
                <c:pt idx="19">
                  <c:v>2353.223775869488</c:v>
                </c:pt>
                <c:pt idx="20">
                  <c:v>2353.223775869488</c:v>
                </c:pt>
                <c:pt idx="21">
                  <c:v>2350.196875813086</c:v>
                </c:pt>
                <c:pt idx="22">
                  <c:v>2350.326911993681</c:v>
                </c:pt>
                <c:pt idx="23">
                  <c:v>2350.382634300975</c:v>
                </c:pt>
                <c:pt idx="24">
                  <c:v>2350.505513164094</c:v>
                </c:pt>
                <c:pt idx="25">
                  <c:v>2350.697791961138</c:v>
                </c:pt>
                <c:pt idx="26">
                  <c:v>2350.841197806528</c:v>
                </c:pt>
                <c:pt idx="27">
                  <c:v>2351.005500752663</c:v>
                </c:pt>
                <c:pt idx="28">
                  <c:v>2351.122983689821</c:v>
                </c:pt>
                <c:pt idx="29">
                  <c:v>2351.233432305182</c:v>
                </c:pt>
                <c:pt idx="30">
                  <c:v>2351.306090167634</c:v>
                </c:pt>
                <c:pt idx="31">
                  <c:v>2351.397014173123</c:v>
                </c:pt>
                <c:pt idx="32">
                  <c:v>2351.480327420307</c:v>
                </c:pt>
                <c:pt idx="33">
                  <c:v>2351.513318662853</c:v>
                </c:pt>
                <c:pt idx="34">
                  <c:v>2351.558091583172</c:v>
                </c:pt>
                <c:pt idx="35">
                  <c:v>2336.430677901267</c:v>
                </c:pt>
                <c:pt idx="36">
                  <c:v>2337.238745343443</c:v>
                </c:pt>
                <c:pt idx="37">
                  <c:v>2337.646118012607</c:v>
                </c:pt>
                <c:pt idx="38">
                  <c:v>2338.374512205748</c:v>
                </c:pt>
                <c:pt idx="39">
                  <c:v>2339.016985200458</c:v>
                </c:pt>
                <c:pt idx="40">
                  <c:v>2340.421413005386</c:v>
                </c:pt>
                <c:pt idx="41">
                  <c:v>2341.54404520517</c:v>
                </c:pt>
                <c:pt idx="42">
                  <c:v>2342.424950113544</c:v>
                </c:pt>
                <c:pt idx="43">
                  <c:v>2343.31340241488</c:v>
                </c:pt>
                <c:pt idx="44">
                  <c:v>2343.827585105117</c:v>
                </c:pt>
                <c:pt idx="45">
                  <c:v>2337.994382438663</c:v>
                </c:pt>
                <c:pt idx="46">
                  <c:v>2339.606216286526</c:v>
                </c:pt>
                <c:pt idx="47">
                  <c:v>2340.501183382488</c:v>
                </c:pt>
                <c:pt idx="48">
                  <c:v>2341.075461026006</c:v>
                </c:pt>
                <c:pt idx="49">
                  <c:v>2341.662827619934</c:v>
                </c:pt>
                <c:pt idx="50">
                  <c:v>2342.20028933728</c:v>
                </c:pt>
                <c:pt idx="51">
                  <c:v>2342.666900478157</c:v>
                </c:pt>
                <c:pt idx="52">
                  <c:v>2342.580361302714</c:v>
                </c:pt>
                <c:pt idx="53">
                  <c:v>2343.06956158227</c:v>
                </c:pt>
                <c:pt idx="54">
                  <c:v>2343.559820250602</c:v>
                </c:pt>
                <c:pt idx="55">
                  <c:v>2343.882655566933</c:v>
                </c:pt>
                <c:pt idx="56">
                  <c:v>2344.231150966964</c:v>
                </c:pt>
                <c:pt idx="57">
                  <c:v>2344.626758983348</c:v>
                </c:pt>
                <c:pt idx="58">
                  <c:v>2344.895997208043</c:v>
                </c:pt>
                <c:pt idx="59">
                  <c:v>2344.623142844271</c:v>
                </c:pt>
                <c:pt idx="60">
                  <c:v>2344.351949333584</c:v>
                </c:pt>
                <c:pt idx="61">
                  <c:v>2344.043310418988</c:v>
                </c:pt>
                <c:pt idx="62">
                  <c:v>2343.69301417284</c:v>
                </c:pt>
                <c:pt idx="63">
                  <c:v>2346.880189366657</c:v>
                </c:pt>
                <c:pt idx="64">
                  <c:v>2347.554451720008</c:v>
                </c:pt>
                <c:pt idx="65">
                  <c:v>2347.675744040318</c:v>
                </c:pt>
                <c:pt idx="66">
                  <c:v>2347.84540294626</c:v>
                </c:pt>
                <c:pt idx="67">
                  <c:v>2345.365879130276</c:v>
                </c:pt>
                <c:pt idx="68">
                  <c:v>2345.48325714545</c:v>
                </c:pt>
                <c:pt idx="69">
                  <c:v>2345.706387250395</c:v>
                </c:pt>
                <c:pt idx="70">
                  <c:v>2345.102640504464</c:v>
                </c:pt>
                <c:pt idx="71">
                  <c:v>2345.123698882037</c:v>
                </c:pt>
                <c:pt idx="72">
                  <c:v>2345.269929748708</c:v>
                </c:pt>
                <c:pt idx="73">
                  <c:v>2345.101258521869</c:v>
                </c:pt>
                <c:pt idx="74">
                  <c:v>2345.290273349094</c:v>
                </c:pt>
                <c:pt idx="75">
                  <c:v>2345.767330276353</c:v>
                </c:pt>
                <c:pt idx="76">
                  <c:v>2345.90393774583</c:v>
                </c:pt>
                <c:pt idx="77">
                  <c:v>2346.009045886536</c:v>
                </c:pt>
                <c:pt idx="78">
                  <c:v>2345.191444742692</c:v>
                </c:pt>
                <c:pt idx="79">
                  <c:v>2344.923457041206</c:v>
                </c:pt>
                <c:pt idx="80">
                  <c:v>2345.014142592598</c:v>
                </c:pt>
                <c:pt idx="81">
                  <c:v>2345.565033756639</c:v>
                </c:pt>
                <c:pt idx="82">
                  <c:v>2345.708844122967</c:v>
                </c:pt>
                <c:pt idx="83">
                  <c:v>2345.051531671067</c:v>
                </c:pt>
                <c:pt idx="84">
                  <c:v>2340.853821601553</c:v>
                </c:pt>
                <c:pt idx="85">
                  <c:v>2340.944890854054</c:v>
                </c:pt>
                <c:pt idx="86">
                  <c:v>2337.243241481725</c:v>
                </c:pt>
                <c:pt idx="87">
                  <c:v>2336.660849376073</c:v>
                </c:pt>
                <c:pt idx="88">
                  <c:v>2335.952444667945</c:v>
                </c:pt>
                <c:pt idx="89">
                  <c:v>2336.05849421141</c:v>
                </c:pt>
                <c:pt idx="90">
                  <c:v>2336.24750977651</c:v>
                </c:pt>
                <c:pt idx="91">
                  <c:v>2336.528712691044</c:v>
                </c:pt>
                <c:pt idx="92">
                  <c:v>2336.912725247647</c:v>
                </c:pt>
                <c:pt idx="93">
                  <c:v>2337.393730948732</c:v>
                </c:pt>
                <c:pt idx="94">
                  <c:v>2337.372911657203</c:v>
                </c:pt>
                <c:pt idx="95">
                  <c:v>2337.169199231608</c:v>
                </c:pt>
                <c:pt idx="96">
                  <c:v>2335.193878231911</c:v>
                </c:pt>
                <c:pt idx="97">
                  <c:v>2334.033522378452</c:v>
                </c:pt>
                <c:pt idx="98">
                  <c:v>2333.955341087994</c:v>
                </c:pt>
                <c:pt idx="99">
                  <c:v>2334.119635747586</c:v>
                </c:pt>
                <c:pt idx="100">
                  <c:v>2334.388606727367</c:v>
                </c:pt>
                <c:pt idx="101">
                  <c:v>2334.35220150599</c:v>
                </c:pt>
                <c:pt idx="102">
                  <c:v>2334.622653550804</c:v>
                </c:pt>
                <c:pt idx="103">
                  <c:v>2334.840320405524</c:v>
                </c:pt>
                <c:pt idx="104">
                  <c:v>2335.480704071508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39208"/>
        <c:axId val="-2085954344"/>
      </c:lineChart>
      <c:catAx>
        <c:axId val="-208593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954344"/>
        <c:crosses val="autoZero"/>
        <c:auto val="1"/>
        <c:lblAlgn val="ctr"/>
        <c:lblOffset val="100"/>
        <c:noMultiLvlLbl val="0"/>
      </c:catAx>
      <c:valAx>
        <c:axId val="-2085954344"/>
        <c:scaling>
          <c:orientation val="minMax"/>
          <c:max val="8000.0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9392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07310167517404"/>
          <c:y val="0.742906818935163"/>
          <c:w val="0.897733469665985"/>
          <c:h val="0.24120755755411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'Retirement benefit values'!$AO$3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values'!$AO$4:$AO$108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6583.2437564606</c:v>
                </c:pt>
                <c:pt idx="10">
                  <c:v>6550.8123021847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6643.9742604885</c:v>
                </c:pt>
                <c:pt idx="14">
                  <c:v>6608.6374037279</c:v>
                </c:pt>
                <c:pt idx="15">
                  <c:v>6673.6069185641</c:v>
                </c:pt>
                <c:pt idx="16">
                  <c:v>6707.8637849049</c:v>
                </c:pt>
                <c:pt idx="17">
                  <c:v>6738.5623216729</c:v>
                </c:pt>
                <c:pt idx="18">
                  <c:v>6778.9700489263</c:v>
                </c:pt>
                <c:pt idx="19">
                  <c:v>6794.6446881955</c:v>
                </c:pt>
                <c:pt idx="20">
                  <c:v>6838.9138829776</c:v>
                </c:pt>
                <c:pt idx="21">
                  <c:v>6860.6154959382</c:v>
                </c:pt>
                <c:pt idx="22">
                  <c:v>6858.119796728</c:v>
                </c:pt>
                <c:pt idx="23">
                  <c:v>6883.2095586434</c:v>
                </c:pt>
                <c:pt idx="24">
                  <c:v>6921.3304288522</c:v>
                </c:pt>
                <c:pt idx="25">
                  <c:v>6923.2523166503</c:v>
                </c:pt>
                <c:pt idx="26">
                  <c:v>6957.2344498419</c:v>
                </c:pt>
                <c:pt idx="27">
                  <c:v>7003.8567202752</c:v>
                </c:pt>
                <c:pt idx="28">
                  <c:v>7051.5142657264</c:v>
                </c:pt>
                <c:pt idx="29">
                  <c:v>7070.2250329414</c:v>
                </c:pt>
                <c:pt idx="30">
                  <c:v>7096.7990367297</c:v>
                </c:pt>
                <c:pt idx="31">
                  <c:v>7115.689523429</c:v>
                </c:pt>
                <c:pt idx="32">
                  <c:v>7125.9029639382</c:v>
                </c:pt>
                <c:pt idx="33">
                  <c:v>7160.9836677245</c:v>
                </c:pt>
                <c:pt idx="34">
                  <c:v>7175.9364355123</c:v>
                </c:pt>
                <c:pt idx="35">
                  <c:v>7233.3657179285</c:v>
                </c:pt>
                <c:pt idx="36">
                  <c:v>7303.672052667</c:v>
                </c:pt>
                <c:pt idx="37">
                  <c:v>7310.954695598</c:v>
                </c:pt>
                <c:pt idx="38">
                  <c:v>7352.9429823493</c:v>
                </c:pt>
                <c:pt idx="39">
                  <c:v>7353.1024850734</c:v>
                </c:pt>
                <c:pt idx="40">
                  <c:v>7389.9578537916</c:v>
                </c:pt>
                <c:pt idx="41">
                  <c:v>7455.320625396</c:v>
                </c:pt>
                <c:pt idx="42">
                  <c:v>7492.8583004962</c:v>
                </c:pt>
                <c:pt idx="43">
                  <c:v>7520.00104848</c:v>
                </c:pt>
                <c:pt idx="44">
                  <c:v>7542.2985062572</c:v>
                </c:pt>
                <c:pt idx="45">
                  <c:v>7556.0505246134</c:v>
                </c:pt>
                <c:pt idx="46">
                  <c:v>7610.9512615948</c:v>
                </c:pt>
                <c:pt idx="47">
                  <c:v>7638.6404207549</c:v>
                </c:pt>
                <c:pt idx="48">
                  <c:v>7672.368414949</c:v>
                </c:pt>
                <c:pt idx="49">
                  <c:v>7690.5012424482</c:v>
                </c:pt>
                <c:pt idx="50">
                  <c:v>7735.2585111649</c:v>
                </c:pt>
                <c:pt idx="51">
                  <c:v>7750.6249166488</c:v>
                </c:pt>
                <c:pt idx="52">
                  <c:v>7808.0787986511</c:v>
                </c:pt>
                <c:pt idx="53">
                  <c:v>7807.0859928327</c:v>
                </c:pt>
                <c:pt idx="54">
                  <c:v>7840.192631767</c:v>
                </c:pt>
                <c:pt idx="55">
                  <c:v>7885.5696457495</c:v>
                </c:pt>
                <c:pt idx="56">
                  <c:v>7923.0122317364</c:v>
                </c:pt>
                <c:pt idx="57">
                  <c:v>7951.4958077401</c:v>
                </c:pt>
                <c:pt idx="58">
                  <c:v>7959.5688904876</c:v>
                </c:pt>
                <c:pt idx="59">
                  <c:v>7999.2146748522</c:v>
                </c:pt>
                <c:pt idx="60">
                  <c:v>8049.5921996107</c:v>
                </c:pt>
                <c:pt idx="61">
                  <c:v>8105.6939640752</c:v>
                </c:pt>
                <c:pt idx="62">
                  <c:v>8122.4993413282</c:v>
                </c:pt>
                <c:pt idx="63">
                  <c:v>8130.5811499365</c:v>
                </c:pt>
                <c:pt idx="64">
                  <c:v>8155.6649127402</c:v>
                </c:pt>
                <c:pt idx="65">
                  <c:v>8216.484132560499</c:v>
                </c:pt>
                <c:pt idx="66">
                  <c:v>8260.7726398875</c:v>
                </c:pt>
                <c:pt idx="67">
                  <c:v>8315.2011687824</c:v>
                </c:pt>
                <c:pt idx="68">
                  <c:v>8321.8281733402</c:v>
                </c:pt>
                <c:pt idx="69">
                  <c:v>8342.053971604701</c:v>
                </c:pt>
                <c:pt idx="70">
                  <c:v>8411.6206423161</c:v>
                </c:pt>
                <c:pt idx="71">
                  <c:v>8430.6600460451</c:v>
                </c:pt>
                <c:pt idx="72">
                  <c:v>8481.516230560101</c:v>
                </c:pt>
                <c:pt idx="73">
                  <c:v>8498.6769172192</c:v>
                </c:pt>
                <c:pt idx="74">
                  <c:v>8548.4402657339</c:v>
                </c:pt>
                <c:pt idx="75">
                  <c:v>8578.1653660837</c:v>
                </c:pt>
                <c:pt idx="76">
                  <c:v>8590.218760239</c:v>
                </c:pt>
                <c:pt idx="77">
                  <c:v>8651.445594889199</c:v>
                </c:pt>
                <c:pt idx="78">
                  <c:v>8686.2820320458</c:v>
                </c:pt>
                <c:pt idx="79">
                  <c:v>8711.6334021729</c:v>
                </c:pt>
                <c:pt idx="80">
                  <c:v>8775.050608009</c:v>
                </c:pt>
                <c:pt idx="81">
                  <c:v>8793.9374097294</c:v>
                </c:pt>
                <c:pt idx="82">
                  <c:v>8836.4334353932</c:v>
                </c:pt>
                <c:pt idx="83">
                  <c:v>8879.2392824633</c:v>
                </c:pt>
                <c:pt idx="84">
                  <c:v>8931.998129851399</c:v>
                </c:pt>
                <c:pt idx="85">
                  <c:v>8919.889633257901</c:v>
                </c:pt>
                <c:pt idx="86">
                  <c:v>8956.5948758949</c:v>
                </c:pt>
                <c:pt idx="87">
                  <c:v>8991.7531893098</c:v>
                </c:pt>
                <c:pt idx="88">
                  <c:v>9016.7106187287</c:v>
                </c:pt>
                <c:pt idx="89">
                  <c:v>9036.412321420599</c:v>
                </c:pt>
                <c:pt idx="90">
                  <c:v>9099.78432136</c:v>
                </c:pt>
                <c:pt idx="91">
                  <c:v>9149.7934913041</c:v>
                </c:pt>
                <c:pt idx="92">
                  <c:v>9175.5180823167</c:v>
                </c:pt>
                <c:pt idx="93">
                  <c:v>9192.4399185202</c:v>
                </c:pt>
                <c:pt idx="94">
                  <c:v>9215.2321820007</c:v>
                </c:pt>
                <c:pt idx="95">
                  <c:v>9299.0451477995</c:v>
                </c:pt>
                <c:pt idx="96">
                  <c:v>9311.7278671242</c:v>
                </c:pt>
                <c:pt idx="97">
                  <c:v>9357.055345002</c:v>
                </c:pt>
                <c:pt idx="98">
                  <c:v>9352.8213593404</c:v>
                </c:pt>
                <c:pt idx="99">
                  <c:v>9417.1070433919</c:v>
                </c:pt>
                <c:pt idx="100">
                  <c:v>9473.7328511023</c:v>
                </c:pt>
                <c:pt idx="101">
                  <c:v>9508.5213276929</c:v>
                </c:pt>
                <c:pt idx="102">
                  <c:v>9557.9315758384</c:v>
                </c:pt>
                <c:pt idx="103">
                  <c:v>9626.965730866899</c:v>
                </c:pt>
                <c:pt idx="104">
                  <c:v>9631.4041445814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values'!$AP$4:$AP$108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4628.0277807851</c:v>
                </c:pt>
                <c:pt idx="8">
                  <c:v>5046.800720397</c:v>
                </c:pt>
                <c:pt idx="9">
                  <c:v>4821.3669309177</c:v>
                </c:pt>
                <c:pt idx="10">
                  <c:v>5145.9408624085</c:v>
                </c:pt>
                <c:pt idx="11">
                  <c:v>4931.9339333158</c:v>
                </c:pt>
                <c:pt idx="12">
                  <c:v>5356.0136575407</c:v>
                </c:pt>
                <c:pt idx="13">
                  <c:v>5026.9850032712</c:v>
                </c:pt>
                <c:pt idx="14">
                  <c:v>4962.5904826473</c:v>
                </c:pt>
                <c:pt idx="15">
                  <c:v>4931.6714625408</c:v>
                </c:pt>
                <c:pt idx="16">
                  <c:v>5009.2856815127</c:v>
                </c:pt>
                <c:pt idx="17">
                  <c:v>5052.6676781673</c:v>
                </c:pt>
                <c:pt idx="18">
                  <c:v>5090.7441149583</c:v>
                </c:pt>
                <c:pt idx="19">
                  <c:v>5138.517221443</c:v>
                </c:pt>
                <c:pt idx="20">
                  <c:v>5177.3822057217</c:v>
                </c:pt>
                <c:pt idx="21">
                  <c:v>5224.7353098113</c:v>
                </c:pt>
                <c:pt idx="22">
                  <c:v>5264.9220687366</c:v>
                </c:pt>
                <c:pt idx="23">
                  <c:v>5303.1665450306</c:v>
                </c:pt>
                <c:pt idx="24">
                  <c:v>5345.2805664421</c:v>
                </c:pt>
                <c:pt idx="25">
                  <c:v>5381.5539557418</c:v>
                </c:pt>
                <c:pt idx="26">
                  <c:v>5419.0723250905</c:v>
                </c:pt>
                <c:pt idx="27">
                  <c:v>5466.1627130465</c:v>
                </c:pt>
                <c:pt idx="28">
                  <c:v>5523.6698131982</c:v>
                </c:pt>
                <c:pt idx="29">
                  <c:v>5574.4653156778</c:v>
                </c:pt>
                <c:pt idx="30">
                  <c:v>5611.638718189</c:v>
                </c:pt>
                <c:pt idx="31">
                  <c:v>5667.6291137052</c:v>
                </c:pt>
                <c:pt idx="32">
                  <c:v>5706.7244131175</c:v>
                </c:pt>
                <c:pt idx="33">
                  <c:v>5751.1580426622</c:v>
                </c:pt>
                <c:pt idx="34">
                  <c:v>5785.3481103251</c:v>
                </c:pt>
                <c:pt idx="35">
                  <c:v>5816.7007812926</c:v>
                </c:pt>
                <c:pt idx="36">
                  <c:v>5860.845529477</c:v>
                </c:pt>
                <c:pt idx="37">
                  <c:v>5899.7401148911</c:v>
                </c:pt>
                <c:pt idx="38">
                  <c:v>5956.4129152975</c:v>
                </c:pt>
                <c:pt idx="39">
                  <c:v>6001.3644554698</c:v>
                </c:pt>
                <c:pt idx="40">
                  <c:v>6052.6752625145</c:v>
                </c:pt>
                <c:pt idx="41">
                  <c:v>6102.5421192248</c:v>
                </c:pt>
                <c:pt idx="42">
                  <c:v>6160.3913329101</c:v>
                </c:pt>
                <c:pt idx="43">
                  <c:v>6221.2777844934</c:v>
                </c:pt>
                <c:pt idx="44">
                  <c:v>6275.3476491569</c:v>
                </c:pt>
                <c:pt idx="45">
                  <c:v>6331.8212899737</c:v>
                </c:pt>
                <c:pt idx="46">
                  <c:v>6388.881115098</c:v>
                </c:pt>
                <c:pt idx="47">
                  <c:v>6448.8144771407</c:v>
                </c:pt>
                <c:pt idx="48">
                  <c:v>6498.2591898912</c:v>
                </c:pt>
                <c:pt idx="49">
                  <c:v>6540.227232175</c:v>
                </c:pt>
                <c:pt idx="50">
                  <c:v>6580.3262097628</c:v>
                </c:pt>
                <c:pt idx="51">
                  <c:v>6599.1285281605</c:v>
                </c:pt>
                <c:pt idx="52">
                  <c:v>6644.7872501718</c:v>
                </c:pt>
                <c:pt idx="53">
                  <c:v>6691.8114984868</c:v>
                </c:pt>
                <c:pt idx="54">
                  <c:v>6754.0400408909</c:v>
                </c:pt>
                <c:pt idx="55">
                  <c:v>6796.1782784432</c:v>
                </c:pt>
                <c:pt idx="56">
                  <c:v>6840.5298423529</c:v>
                </c:pt>
                <c:pt idx="57">
                  <c:v>6875.7474754361</c:v>
                </c:pt>
                <c:pt idx="58">
                  <c:v>6912.8484414094</c:v>
                </c:pt>
                <c:pt idx="59">
                  <c:v>6963.585496789</c:v>
                </c:pt>
                <c:pt idx="60">
                  <c:v>7007.0454642271</c:v>
                </c:pt>
                <c:pt idx="61">
                  <c:v>7076.5662012625</c:v>
                </c:pt>
                <c:pt idx="62">
                  <c:v>7137.9013523538</c:v>
                </c:pt>
                <c:pt idx="63">
                  <c:v>7165.3581379362</c:v>
                </c:pt>
                <c:pt idx="64">
                  <c:v>7204.4555322322</c:v>
                </c:pt>
                <c:pt idx="65">
                  <c:v>7257.7380095648</c:v>
                </c:pt>
                <c:pt idx="66">
                  <c:v>7291.0037556349</c:v>
                </c:pt>
                <c:pt idx="67">
                  <c:v>7345.7603654332</c:v>
                </c:pt>
                <c:pt idx="68">
                  <c:v>7392.0191470541</c:v>
                </c:pt>
                <c:pt idx="69">
                  <c:v>7437.2521840784</c:v>
                </c:pt>
                <c:pt idx="70">
                  <c:v>7486.9049271622</c:v>
                </c:pt>
                <c:pt idx="71">
                  <c:v>7524.16282036</c:v>
                </c:pt>
                <c:pt idx="72">
                  <c:v>7598.5108230927</c:v>
                </c:pt>
                <c:pt idx="73">
                  <c:v>7650.6548255054</c:v>
                </c:pt>
                <c:pt idx="74">
                  <c:v>7712.5403170111</c:v>
                </c:pt>
                <c:pt idx="75">
                  <c:v>7756.7792767919</c:v>
                </c:pt>
                <c:pt idx="76">
                  <c:v>7832.5513767961</c:v>
                </c:pt>
                <c:pt idx="77">
                  <c:v>7884.6543258337</c:v>
                </c:pt>
                <c:pt idx="78">
                  <c:v>7948.5876183585</c:v>
                </c:pt>
                <c:pt idx="79">
                  <c:v>8006.0097671174</c:v>
                </c:pt>
                <c:pt idx="80">
                  <c:v>8050.9081526969</c:v>
                </c:pt>
                <c:pt idx="81">
                  <c:v>8095.8998763832</c:v>
                </c:pt>
                <c:pt idx="82">
                  <c:v>8131.6035934681</c:v>
                </c:pt>
                <c:pt idx="83">
                  <c:v>8168.3704040022</c:v>
                </c:pt>
                <c:pt idx="84">
                  <c:v>8210.1037568738</c:v>
                </c:pt>
                <c:pt idx="85">
                  <c:v>8257.2465094037</c:v>
                </c:pt>
                <c:pt idx="86">
                  <c:v>8320.834352894</c:v>
                </c:pt>
                <c:pt idx="87">
                  <c:v>8370.1208870062</c:v>
                </c:pt>
                <c:pt idx="88">
                  <c:v>8426.4687041022</c:v>
                </c:pt>
                <c:pt idx="89">
                  <c:v>8488.8201493121</c:v>
                </c:pt>
                <c:pt idx="90">
                  <c:v>8535.067289458801</c:v>
                </c:pt>
                <c:pt idx="91">
                  <c:v>8587.637561022</c:v>
                </c:pt>
                <c:pt idx="92">
                  <c:v>8651.848956483</c:v>
                </c:pt>
                <c:pt idx="93">
                  <c:v>8703.2867425549</c:v>
                </c:pt>
                <c:pt idx="94">
                  <c:v>8764.192393011</c:v>
                </c:pt>
                <c:pt idx="95">
                  <c:v>8822.5146401449</c:v>
                </c:pt>
                <c:pt idx="96">
                  <c:v>8890.9136181358</c:v>
                </c:pt>
                <c:pt idx="97">
                  <c:v>8968.5880122913</c:v>
                </c:pt>
                <c:pt idx="98">
                  <c:v>9003.058696055899</c:v>
                </c:pt>
                <c:pt idx="99">
                  <c:v>9070.3696001839</c:v>
                </c:pt>
                <c:pt idx="100">
                  <c:v>9129.753886283301</c:v>
                </c:pt>
                <c:pt idx="101">
                  <c:v>9177.3045571146</c:v>
                </c:pt>
                <c:pt idx="102">
                  <c:v>9245.856575195099</c:v>
                </c:pt>
                <c:pt idx="103">
                  <c:v>9280.7560909025</c:v>
                </c:pt>
                <c:pt idx="104">
                  <c:v>9345.3776643234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values'!$AQ$3</c:f>
              <c:strCache>
                <c:ptCount val="1"/>
                <c:pt idx="0">
                  <c:v>Mean survivors benefit</c:v>
                </c:pt>
              </c:strCache>
            </c:strRef>
          </c:tx>
          <c:marker>
            <c:symbol val="none"/>
          </c:marker>
          <c:cat>
            <c:numRef>
              <c:f>'Retirement benefit values'!$AN$4:$AN$108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values'!$AQ$4:$AQ$108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3430.1785035698</c:v>
                </c:pt>
                <c:pt idx="8">
                  <c:v>3761.3002650781</c:v>
                </c:pt>
                <c:pt idx="9">
                  <c:v>3564.5012116283</c:v>
                </c:pt>
                <c:pt idx="10">
                  <c:v>3771.1794570614</c:v>
                </c:pt>
                <c:pt idx="11">
                  <c:v>3582.2632726177</c:v>
                </c:pt>
                <c:pt idx="12">
                  <c:v>3876.0910217917</c:v>
                </c:pt>
                <c:pt idx="13">
                  <c:v>3645.6813315604</c:v>
                </c:pt>
                <c:pt idx="14">
                  <c:v>3581.5055746367</c:v>
                </c:pt>
                <c:pt idx="15">
                  <c:v>3548.2441679075</c:v>
                </c:pt>
                <c:pt idx="16">
                  <c:v>3597.8005863332</c:v>
                </c:pt>
                <c:pt idx="17">
                  <c:v>3603.023000692</c:v>
                </c:pt>
                <c:pt idx="18">
                  <c:v>3622.4109961484</c:v>
                </c:pt>
                <c:pt idx="19">
                  <c:v>3633.0052329042</c:v>
                </c:pt>
                <c:pt idx="20">
                  <c:v>3643.6597846119</c:v>
                </c:pt>
                <c:pt idx="21">
                  <c:v>3669.8364947212</c:v>
                </c:pt>
                <c:pt idx="22">
                  <c:v>3687.8546565401</c:v>
                </c:pt>
                <c:pt idx="23">
                  <c:v>3709.092036238</c:v>
                </c:pt>
                <c:pt idx="24">
                  <c:v>3723.5932921205</c:v>
                </c:pt>
                <c:pt idx="25">
                  <c:v>3747.8097933928</c:v>
                </c:pt>
                <c:pt idx="26">
                  <c:v>3747.225485629</c:v>
                </c:pt>
                <c:pt idx="27">
                  <c:v>3757.6680676081</c:v>
                </c:pt>
                <c:pt idx="28">
                  <c:v>3787.8977239614</c:v>
                </c:pt>
                <c:pt idx="29">
                  <c:v>3795.6956267824</c:v>
                </c:pt>
                <c:pt idx="30">
                  <c:v>3820.999997901</c:v>
                </c:pt>
                <c:pt idx="31">
                  <c:v>3839.9415331375</c:v>
                </c:pt>
                <c:pt idx="32">
                  <c:v>3856.4424000984</c:v>
                </c:pt>
                <c:pt idx="33">
                  <c:v>3886.5909277304</c:v>
                </c:pt>
                <c:pt idx="34">
                  <c:v>3913.6673486794</c:v>
                </c:pt>
                <c:pt idx="35">
                  <c:v>3955.6750380847</c:v>
                </c:pt>
                <c:pt idx="36">
                  <c:v>3953.4189495205</c:v>
                </c:pt>
                <c:pt idx="37">
                  <c:v>3994.4509094751</c:v>
                </c:pt>
                <c:pt idx="38">
                  <c:v>4013.5931430086</c:v>
                </c:pt>
                <c:pt idx="39">
                  <c:v>4043.2314368532</c:v>
                </c:pt>
                <c:pt idx="40">
                  <c:v>4061.1248668412</c:v>
                </c:pt>
                <c:pt idx="41">
                  <c:v>4084.6572976446</c:v>
                </c:pt>
                <c:pt idx="42">
                  <c:v>4098.8146637606</c:v>
                </c:pt>
                <c:pt idx="43">
                  <c:v>4112.18937442</c:v>
                </c:pt>
                <c:pt idx="44">
                  <c:v>4133.3925964343</c:v>
                </c:pt>
                <c:pt idx="45">
                  <c:v>4161.3470583097</c:v>
                </c:pt>
                <c:pt idx="46">
                  <c:v>4193.2573766097</c:v>
                </c:pt>
                <c:pt idx="47">
                  <c:v>4204.9347020347</c:v>
                </c:pt>
                <c:pt idx="48">
                  <c:v>4238.3264875955</c:v>
                </c:pt>
                <c:pt idx="49">
                  <c:v>4241.6631258884</c:v>
                </c:pt>
                <c:pt idx="50">
                  <c:v>4264.4793214181</c:v>
                </c:pt>
                <c:pt idx="51">
                  <c:v>4279.9656146686</c:v>
                </c:pt>
                <c:pt idx="52">
                  <c:v>4318.0579389493</c:v>
                </c:pt>
                <c:pt idx="53">
                  <c:v>4366.9108795132</c:v>
                </c:pt>
                <c:pt idx="54">
                  <c:v>4397.834755935</c:v>
                </c:pt>
                <c:pt idx="55">
                  <c:v>4430.5171028618</c:v>
                </c:pt>
                <c:pt idx="56">
                  <c:v>4466.1703486431</c:v>
                </c:pt>
                <c:pt idx="57">
                  <c:v>4494.121870414</c:v>
                </c:pt>
                <c:pt idx="58">
                  <c:v>4509.4833453946</c:v>
                </c:pt>
                <c:pt idx="59">
                  <c:v>4546.6856217616</c:v>
                </c:pt>
                <c:pt idx="60">
                  <c:v>4571.0552322938</c:v>
                </c:pt>
                <c:pt idx="61">
                  <c:v>4585.6926020269</c:v>
                </c:pt>
                <c:pt idx="62">
                  <c:v>4617.205561215</c:v>
                </c:pt>
                <c:pt idx="63">
                  <c:v>4642.2923991335</c:v>
                </c:pt>
                <c:pt idx="64">
                  <c:v>4670.4413131438</c:v>
                </c:pt>
                <c:pt idx="65">
                  <c:v>4704.49425293</c:v>
                </c:pt>
                <c:pt idx="66">
                  <c:v>4745.6965521324</c:v>
                </c:pt>
                <c:pt idx="67">
                  <c:v>4772.3821623969</c:v>
                </c:pt>
                <c:pt idx="68">
                  <c:v>4792.4086545267</c:v>
                </c:pt>
                <c:pt idx="69">
                  <c:v>4829.2509516436</c:v>
                </c:pt>
                <c:pt idx="70">
                  <c:v>4857.2072076838</c:v>
                </c:pt>
                <c:pt idx="71">
                  <c:v>4907.7657503646</c:v>
                </c:pt>
                <c:pt idx="72">
                  <c:v>4928.1808279994</c:v>
                </c:pt>
                <c:pt idx="73">
                  <c:v>4964.4962341908</c:v>
                </c:pt>
                <c:pt idx="74">
                  <c:v>4992.0537952749</c:v>
                </c:pt>
                <c:pt idx="75">
                  <c:v>5015.652132178</c:v>
                </c:pt>
                <c:pt idx="76">
                  <c:v>5029.0079382315</c:v>
                </c:pt>
                <c:pt idx="77">
                  <c:v>5052.1458422344</c:v>
                </c:pt>
                <c:pt idx="78">
                  <c:v>5076.0248088851</c:v>
                </c:pt>
                <c:pt idx="79">
                  <c:v>5121.671885311</c:v>
                </c:pt>
                <c:pt idx="80">
                  <c:v>5157.1365624096</c:v>
                </c:pt>
                <c:pt idx="81">
                  <c:v>5191.9680930344</c:v>
                </c:pt>
                <c:pt idx="82">
                  <c:v>5185.6585241472</c:v>
                </c:pt>
                <c:pt idx="83">
                  <c:v>5197.696903927</c:v>
                </c:pt>
                <c:pt idx="84">
                  <c:v>5225.4626323135</c:v>
                </c:pt>
                <c:pt idx="85">
                  <c:v>5257.5635561684</c:v>
                </c:pt>
                <c:pt idx="86">
                  <c:v>5282.6928144977</c:v>
                </c:pt>
                <c:pt idx="87">
                  <c:v>5303.8144951987</c:v>
                </c:pt>
                <c:pt idx="88">
                  <c:v>5309.4834808913</c:v>
                </c:pt>
                <c:pt idx="89">
                  <c:v>5339.0063633621</c:v>
                </c:pt>
                <c:pt idx="90">
                  <c:v>5358.1379811457</c:v>
                </c:pt>
                <c:pt idx="91">
                  <c:v>5385.4869730671</c:v>
                </c:pt>
                <c:pt idx="92">
                  <c:v>5420.3937272532</c:v>
                </c:pt>
                <c:pt idx="93">
                  <c:v>5457.1311256275</c:v>
                </c:pt>
                <c:pt idx="94">
                  <c:v>5484.5817940703</c:v>
                </c:pt>
                <c:pt idx="95">
                  <c:v>5498.1110415847</c:v>
                </c:pt>
                <c:pt idx="96">
                  <c:v>5531.4084980075</c:v>
                </c:pt>
                <c:pt idx="97">
                  <c:v>5559.2511640587</c:v>
                </c:pt>
                <c:pt idx="98">
                  <c:v>5599.2426187991</c:v>
                </c:pt>
                <c:pt idx="99">
                  <c:v>5611.225502234</c:v>
                </c:pt>
                <c:pt idx="100">
                  <c:v>5644.0982098639</c:v>
                </c:pt>
                <c:pt idx="101">
                  <c:v>5670.8040234313</c:v>
                </c:pt>
                <c:pt idx="102">
                  <c:v>5698.083393522</c:v>
                </c:pt>
                <c:pt idx="103">
                  <c:v>5719.5327533143</c:v>
                </c:pt>
                <c:pt idx="104">
                  <c:v>5730.4667542902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values'!$AR$3</c:f>
              <c:strCache>
                <c:ptCount val="1"/>
                <c:pt idx="0">
                  <c:v>Mean moratorium pension</c:v>
                </c:pt>
              </c:strCache>
            </c:strRef>
          </c:tx>
          <c:marker>
            <c:symbol val="none"/>
          </c:marker>
          <c:cat>
            <c:numRef>
              <c:f>'Retirement benefit values'!$AN$4:$AN$108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values'!$AR$4:$AR$108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2552.0303250161</c:v>
                </c:pt>
                <c:pt idx="10">
                  <c:v>2704.2850023113</c:v>
                </c:pt>
                <c:pt idx="11">
                  <c:v>2590.5834727158</c:v>
                </c:pt>
                <c:pt idx="12">
                  <c:v>2799.2835425766</c:v>
                </c:pt>
                <c:pt idx="13">
                  <c:v>2604.1092094102</c:v>
                </c:pt>
                <c:pt idx="14">
                  <c:v>2564.8672986993</c:v>
                </c:pt>
                <c:pt idx="15">
                  <c:v>2538.7188569288</c:v>
                </c:pt>
                <c:pt idx="16">
                  <c:v>2536.4523604417</c:v>
                </c:pt>
                <c:pt idx="17">
                  <c:v>2545.9261354382</c:v>
                </c:pt>
                <c:pt idx="18">
                  <c:v>2555.4366096189</c:v>
                </c:pt>
                <c:pt idx="19">
                  <c:v>2564.9769817191</c:v>
                </c:pt>
                <c:pt idx="20">
                  <c:v>2611.9317456254</c:v>
                </c:pt>
                <c:pt idx="21">
                  <c:v>2924.206400872</c:v>
                </c:pt>
                <c:pt idx="22">
                  <c:v>2952.8393587187</c:v>
                </c:pt>
                <c:pt idx="23">
                  <c:v>2979.9819845191</c:v>
                </c:pt>
                <c:pt idx="24">
                  <c:v>3015.1855402632</c:v>
                </c:pt>
                <c:pt idx="25">
                  <c:v>3050.2059784834</c:v>
                </c:pt>
                <c:pt idx="26">
                  <c:v>3081.3712906604</c:v>
                </c:pt>
                <c:pt idx="27">
                  <c:v>3108.1111645341</c:v>
                </c:pt>
                <c:pt idx="28">
                  <c:v>3131.5170631677</c:v>
                </c:pt>
                <c:pt idx="29">
                  <c:v>3159.1548183277</c:v>
                </c:pt>
                <c:pt idx="30">
                  <c:v>3187.2517064113</c:v>
                </c:pt>
                <c:pt idx="31">
                  <c:v>3213.7001448725</c:v>
                </c:pt>
                <c:pt idx="32">
                  <c:v>3246.1045039801</c:v>
                </c:pt>
                <c:pt idx="33">
                  <c:v>3270.27301282</c:v>
                </c:pt>
                <c:pt idx="34">
                  <c:v>3299.6612567441</c:v>
                </c:pt>
                <c:pt idx="35">
                  <c:v>3323.4752320838</c:v>
                </c:pt>
                <c:pt idx="36">
                  <c:v>3360.4931799579</c:v>
                </c:pt>
                <c:pt idx="37">
                  <c:v>3390.5842815677</c:v>
                </c:pt>
                <c:pt idx="38">
                  <c:v>3426.8735678822</c:v>
                </c:pt>
                <c:pt idx="39">
                  <c:v>3453.3780462491</c:v>
                </c:pt>
                <c:pt idx="40">
                  <c:v>3466.2470721012</c:v>
                </c:pt>
                <c:pt idx="41">
                  <c:v>3479.1673246259</c:v>
                </c:pt>
                <c:pt idx="42">
                  <c:v>3492.138362507</c:v>
                </c:pt>
                <c:pt idx="43">
                  <c:v>3505.1529376345</c:v>
                </c:pt>
                <c:pt idx="44">
                  <c:v>3518.2178902791</c:v>
                </c:pt>
                <c:pt idx="45">
                  <c:v>3531.3294754831</c:v>
                </c:pt>
                <c:pt idx="46">
                  <c:v>3544.491639119</c:v>
                </c:pt>
                <c:pt idx="47">
                  <c:v>3557.6965098945</c:v>
                </c:pt>
                <c:pt idx="48">
                  <c:v>3570.9606318655</c:v>
                </c:pt>
                <c:pt idx="49">
                  <c:v>3584.2645216974</c:v>
                </c:pt>
                <c:pt idx="50">
                  <c:v>3597.6270590607</c:v>
                </c:pt>
                <c:pt idx="51">
                  <c:v>3611.0357158181</c:v>
                </c:pt>
                <c:pt idx="52">
                  <c:v>3623.758662851</c:v>
                </c:pt>
                <c:pt idx="53">
                  <c:v>3637.2590869527</c:v>
                </c:pt>
                <c:pt idx="54">
                  <c:v>3651.5520017038</c:v>
                </c:pt>
                <c:pt idx="55">
                  <c:v>3665.1506492829</c:v>
                </c:pt>
                <c:pt idx="56">
                  <c:v>3678.8003879596</c:v>
                </c:pt>
                <c:pt idx="57">
                  <c:v>3692.5072124088</c:v>
                </c:pt>
                <c:pt idx="58">
                  <c:v>3704.8969249672</c:v>
                </c:pt>
                <c:pt idx="59">
                  <c:v>3718.6938497438</c:v>
                </c:pt>
                <c:pt idx="60">
                  <c:v>3732.545629671</c:v>
                </c:pt>
                <c:pt idx="61">
                  <c:v>3745.9461808614</c:v>
                </c:pt>
                <c:pt idx="62">
                  <c:v>3759.8913032294</c:v>
                </c:pt>
                <c:pt idx="63">
                  <c:v>3765.3611197444</c:v>
                </c:pt>
                <c:pt idx="64">
                  <c:v>3778.4682962773</c:v>
                </c:pt>
                <c:pt idx="65">
                  <c:v>3792.4667656688</c:v>
                </c:pt>
                <c:pt idx="66">
                  <c:v>3806.5289266707</c:v>
                </c:pt>
                <c:pt idx="67">
                  <c:v>3819.5296070222</c:v>
                </c:pt>
                <c:pt idx="68">
                  <c:v>3833.7025169062</c:v>
                </c:pt>
                <c:pt idx="69">
                  <c:v>3846.8977738753</c:v>
                </c:pt>
                <c:pt idx="70">
                  <c:v>3861.1409153549</c:v>
                </c:pt>
                <c:pt idx="71">
                  <c:v>3873.7957705716</c:v>
                </c:pt>
                <c:pt idx="72">
                  <c:v>3884.7959495247</c:v>
                </c:pt>
                <c:pt idx="73">
                  <c:v>3899.0267744369</c:v>
                </c:pt>
                <c:pt idx="74">
                  <c:v>3909.5265340513</c:v>
                </c:pt>
                <c:pt idx="75">
                  <c:v>3923.3288303721</c:v>
                </c:pt>
                <c:pt idx="76">
                  <c:v>3937.7063512971</c:v>
                </c:pt>
                <c:pt idx="77">
                  <c:v>3952.0764643582</c:v>
                </c:pt>
                <c:pt idx="78">
                  <c:v>3967.4154052847</c:v>
                </c:pt>
                <c:pt idx="79">
                  <c:v>3981.9158926057</c:v>
                </c:pt>
                <c:pt idx="80">
                  <c:v>3996.4152960841</c:v>
                </c:pt>
                <c:pt idx="81">
                  <c:v>4010.771143404</c:v>
                </c:pt>
                <c:pt idx="82">
                  <c:v>4026.6956478825</c:v>
                </c:pt>
                <c:pt idx="83">
                  <c:v>4041.5025395022</c:v>
                </c:pt>
                <c:pt idx="84">
                  <c:v>4056.113484706</c:v>
                </c:pt>
                <c:pt idx="85">
                  <c:v>4067.5980994518</c:v>
                </c:pt>
                <c:pt idx="86">
                  <c:v>4082.349318068</c:v>
                </c:pt>
                <c:pt idx="87">
                  <c:v>4096.4708193177</c:v>
                </c:pt>
                <c:pt idx="88">
                  <c:v>4105.4861059144</c:v>
                </c:pt>
                <c:pt idx="89">
                  <c:v>4120.376029627</c:v>
                </c:pt>
                <c:pt idx="90">
                  <c:v>4135.3112330652</c:v>
                </c:pt>
                <c:pt idx="91">
                  <c:v>4149.3026935165</c:v>
                </c:pt>
                <c:pt idx="92">
                  <c:v>4160.7655422279</c:v>
                </c:pt>
                <c:pt idx="93">
                  <c:v>4175.337671899</c:v>
                </c:pt>
                <c:pt idx="94">
                  <c:v>4186.7847419114</c:v>
                </c:pt>
                <c:pt idx="95">
                  <c:v>4202.57448736</c:v>
                </c:pt>
                <c:pt idx="96">
                  <c:v>4217.7229867087</c:v>
                </c:pt>
                <c:pt idx="97">
                  <c:v>4232.4670486988</c:v>
                </c:pt>
                <c:pt idx="98">
                  <c:v>4248.8118710068</c:v>
                </c:pt>
                <c:pt idx="99">
                  <c:v>4266.7273636698</c:v>
                </c:pt>
                <c:pt idx="100">
                  <c:v>4279.9399475065</c:v>
                </c:pt>
                <c:pt idx="101">
                  <c:v>4295.1605371682</c:v>
                </c:pt>
                <c:pt idx="102">
                  <c:v>4310.4573310408</c:v>
                </c:pt>
                <c:pt idx="103">
                  <c:v>4310.0264641211</c:v>
                </c:pt>
                <c:pt idx="104">
                  <c:v>4324.5130755039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values'!$AS$3</c:f>
              <c:strCache>
                <c:ptCount val="1"/>
                <c:pt idx="0">
                  <c:v>Mean universal pension</c:v>
                </c:pt>
              </c:strCache>
            </c:strRef>
          </c:tx>
          <c:marker>
            <c:symbol val="none"/>
          </c:marker>
          <c:cat>
            <c:numRef>
              <c:f>'Retirement benefit values'!$AN$4:$AN$108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values'!$AS$4:$AS$108</c:f>
              <c:numCache>
                <c:formatCode>General</c:formatCode>
                <c:ptCount val="105"/>
                <c:pt idx="8">
                  <c:v>2678.5317426017</c:v>
                </c:pt>
                <c:pt idx="9">
                  <c:v>2552.6812195699</c:v>
                </c:pt>
                <c:pt idx="10">
                  <c:v>2704.9587994964</c:v>
                </c:pt>
                <c:pt idx="11">
                  <c:v>2591.2154905077</c:v>
                </c:pt>
                <c:pt idx="12">
                  <c:v>2799.9447305495</c:v>
                </c:pt>
                <c:pt idx="13">
                  <c:v>2604.7165039169</c:v>
                </c:pt>
                <c:pt idx="14">
                  <c:v>2565.4520740686</c:v>
                </c:pt>
                <c:pt idx="15">
                  <c:v>2539.2886908391</c:v>
                </c:pt>
                <c:pt idx="16">
                  <c:v>2537.0040198794</c:v>
                </c:pt>
                <c:pt idx="17">
                  <c:v>2546.4647335058</c:v>
                </c:pt>
                <c:pt idx="18">
                  <c:v>2555.9607269748</c:v>
                </c:pt>
                <c:pt idx="19">
                  <c:v>2565.4921318479</c:v>
                </c:pt>
                <c:pt idx="20">
                  <c:v>2575.0590801776</c:v>
                </c:pt>
                <c:pt idx="21">
                  <c:v>2581.3371109277</c:v>
                </c:pt>
                <c:pt idx="22">
                  <c:v>2591.1013240385</c:v>
                </c:pt>
                <c:pt idx="23">
                  <c:v>2600.8306308213</c:v>
                </c:pt>
                <c:pt idx="24">
                  <c:v>2610.6658389854</c:v>
                </c:pt>
                <c:pt idx="25">
                  <c:v>2620.6357351611</c:v>
                </c:pt>
                <c:pt idx="26">
                  <c:v>2630.533675509</c:v>
                </c:pt>
                <c:pt idx="27">
                  <c:v>2640.4989060203</c:v>
                </c:pt>
                <c:pt idx="28">
                  <c:v>2650.4557352446</c:v>
                </c:pt>
                <c:pt idx="29">
                  <c:v>2660.4743168531</c:v>
                </c:pt>
                <c:pt idx="30">
                  <c:v>2670.4863374017</c:v>
                </c:pt>
                <c:pt idx="31">
                  <c:v>2680.4913485564</c:v>
                </c:pt>
                <c:pt idx="32">
                  <c:v>2690.6178763924</c:v>
                </c:pt>
                <c:pt idx="33">
                  <c:v>2700.7160934893</c:v>
                </c:pt>
                <c:pt idx="34">
                  <c:v>2710.8297612289</c:v>
                </c:pt>
                <c:pt idx="35">
                  <c:v>2703.074859257</c:v>
                </c:pt>
                <c:pt idx="36">
                  <c:v>2714.1231040809</c:v>
                </c:pt>
                <c:pt idx="37">
                  <c:v>2725.077645532</c:v>
                </c:pt>
                <c:pt idx="38">
                  <c:v>2736.1047968909</c:v>
                </c:pt>
                <c:pt idx="39">
                  <c:v>2747.0805311423</c:v>
                </c:pt>
                <c:pt idx="40">
                  <c:v>2759.0259777154</c:v>
                </c:pt>
                <c:pt idx="41">
                  <c:v>2770.5783318165</c:v>
                </c:pt>
                <c:pt idx="42">
                  <c:v>2770.1125037634</c:v>
                </c:pt>
                <c:pt idx="43">
                  <c:v>2793.1598683323</c:v>
                </c:pt>
                <c:pt idx="44">
                  <c:v>2804.1101754794</c:v>
                </c:pt>
                <c:pt idx="45">
                  <c:v>2807.4041194911</c:v>
                </c:pt>
                <c:pt idx="46">
                  <c:v>2818.8917297155</c:v>
                </c:pt>
                <c:pt idx="47">
                  <c:v>2830.668182346</c:v>
                </c:pt>
                <c:pt idx="48">
                  <c:v>2841.9309192146</c:v>
                </c:pt>
                <c:pt idx="49">
                  <c:v>2853.3892980388</c:v>
                </c:pt>
                <c:pt idx="50">
                  <c:v>2864.8366309278</c:v>
                </c:pt>
                <c:pt idx="51">
                  <c:v>2875.3585120438</c:v>
                </c:pt>
                <c:pt idx="52">
                  <c:v>2886.0173630423</c:v>
                </c:pt>
                <c:pt idx="53">
                  <c:v>2902.7333805342</c:v>
                </c:pt>
                <c:pt idx="54">
                  <c:v>2913.9821090599</c:v>
                </c:pt>
                <c:pt idx="55">
                  <c:v>2925.0917844083</c:v>
                </c:pt>
                <c:pt idx="56">
                  <c:v>2936.2621556762</c:v>
                </c:pt>
                <c:pt idx="57">
                  <c:v>2947.5927564734</c:v>
                </c:pt>
                <c:pt idx="58">
                  <c:v>2958.7791193456</c:v>
                </c:pt>
                <c:pt idx="59">
                  <c:v>2964.8680731648</c:v>
                </c:pt>
                <c:pt idx="60">
                  <c:v>2976.3213445738</c:v>
                </c:pt>
                <c:pt idx="61">
                  <c:v>2987.7608287828</c:v>
                </c:pt>
                <c:pt idx="62">
                  <c:v>2999.2360643559</c:v>
                </c:pt>
                <c:pt idx="63">
                  <c:v>3010.6288121006</c:v>
                </c:pt>
                <c:pt idx="64">
                  <c:v>3021.9758463886</c:v>
                </c:pt>
                <c:pt idx="65">
                  <c:v>3034.1701128154</c:v>
                </c:pt>
                <c:pt idx="66">
                  <c:v>3045.8633601313</c:v>
                </c:pt>
                <c:pt idx="67">
                  <c:v>3057.4437908902</c:v>
                </c:pt>
                <c:pt idx="68">
                  <c:v>3069.0089854796</c:v>
                </c:pt>
                <c:pt idx="69">
                  <c:v>3080.7833006975</c:v>
                </c:pt>
                <c:pt idx="70">
                  <c:v>3090.9010132338</c:v>
                </c:pt>
                <c:pt idx="71">
                  <c:v>3102.6528736705</c:v>
                </c:pt>
                <c:pt idx="72">
                  <c:v>3114.4558464877</c:v>
                </c:pt>
                <c:pt idx="73">
                  <c:v>3126.1502920089</c:v>
                </c:pt>
                <c:pt idx="74">
                  <c:v>3138.0522487825</c:v>
                </c:pt>
                <c:pt idx="75">
                  <c:v>3149.7734834322</c:v>
                </c:pt>
                <c:pt idx="76">
                  <c:v>3164.4467779944</c:v>
                </c:pt>
                <c:pt idx="77">
                  <c:v>3176.3920830017</c:v>
                </c:pt>
                <c:pt idx="78">
                  <c:v>3188.4654400023</c:v>
                </c:pt>
                <c:pt idx="79">
                  <c:v>3199.9049738909</c:v>
                </c:pt>
                <c:pt idx="80">
                  <c:v>3211.473809835</c:v>
                </c:pt>
                <c:pt idx="81">
                  <c:v>3223.5952532892</c:v>
                </c:pt>
                <c:pt idx="82">
                  <c:v>3235.5862634494</c:v>
                </c:pt>
                <c:pt idx="83">
                  <c:v>3247.7437261082</c:v>
                </c:pt>
                <c:pt idx="84">
                  <c:v>3260.0067099499</c:v>
                </c:pt>
                <c:pt idx="85">
                  <c:v>3272.3320200232</c:v>
                </c:pt>
                <c:pt idx="86">
                  <c:v>3284.6322947543</c:v>
                </c:pt>
                <c:pt idx="87">
                  <c:v>3297.0237849785</c:v>
                </c:pt>
                <c:pt idx="88">
                  <c:v>3308.8729703583</c:v>
                </c:pt>
                <c:pt idx="89">
                  <c:v>3319.7790322726</c:v>
                </c:pt>
                <c:pt idx="90">
                  <c:v>3331.5194619247</c:v>
                </c:pt>
                <c:pt idx="91">
                  <c:v>3344.0092643965</c:v>
                </c:pt>
                <c:pt idx="92">
                  <c:v>3356.726139123</c:v>
                </c:pt>
                <c:pt idx="93">
                  <c:v>3368.9307070006</c:v>
                </c:pt>
                <c:pt idx="94">
                  <c:v>3379.1850898625</c:v>
                </c:pt>
                <c:pt idx="95">
                  <c:v>3391.9715738748</c:v>
                </c:pt>
                <c:pt idx="96">
                  <c:v>3400.713887795</c:v>
                </c:pt>
                <c:pt idx="97">
                  <c:v>3414.2788527001</c:v>
                </c:pt>
                <c:pt idx="98">
                  <c:v>3427.3691137034</c:v>
                </c:pt>
                <c:pt idx="99">
                  <c:v>3440.2922341975</c:v>
                </c:pt>
                <c:pt idx="100">
                  <c:v>3451.9180623215</c:v>
                </c:pt>
                <c:pt idx="101">
                  <c:v>3465.858564318</c:v>
                </c:pt>
                <c:pt idx="102">
                  <c:v>3478.925779617</c:v>
                </c:pt>
                <c:pt idx="103">
                  <c:v>3491.6688620349</c:v>
                </c:pt>
                <c:pt idx="104">
                  <c:v>3504.4473902829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values'!$AT$3</c:f>
              <c:strCache>
                <c:ptCount val="1"/>
                <c:pt idx="0">
                  <c:v>Mean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values'!$AT$4:$AT$108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4139.7137257637</c:v>
                </c:pt>
                <c:pt idx="8">
                  <c:v>4495.3956692874</c:v>
                </c:pt>
                <c:pt idx="9">
                  <c:v>4270.7495032174</c:v>
                </c:pt>
                <c:pt idx="10">
                  <c:v>4534.8124000619</c:v>
                </c:pt>
                <c:pt idx="11">
                  <c:v>4329.2567924028</c:v>
                </c:pt>
                <c:pt idx="12">
                  <c:v>4672.8201843568</c:v>
                </c:pt>
                <c:pt idx="13">
                  <c:v>4365.1411227099</c:v>
                </c:pt>
                <c:pt idx="14">
                  <c:v>4285.6933798899</c:v>
                </c:pt>
                <c:pt idx="15">
                  <c:v>4240.3636560062</c:v>
                </c:pt>
                <c:pt idx="16">
                  <c:v>4272.8096528392</c:v>
                </c:pt>
                <c:pt idx="17">
                  <c:v>4285.1122655201</c:v>
                </c:pt>
                <c:pt idx="18">
                  <c:v>4294.9171427436</c:v>
                </c:pt>
                <c:pt idx="19">
                  <c:v>4312.5808968535</c:v>
                </c:pt>
                <c:pt idx="20">
                  <c:v>4345.9597237696</c:v>
                </c:pt>
                <c:pt idx="21">
                  <c:v>4459.5966970873</c:v>
                </c:pt>
                <c:pt idx="22">
                  <c:v>4489.003980442</c:v>
                </c:pt>
                <c:pt idx="23">
                  <c:v>4520.7084265331</c:v>
                </c:pt>
                <c:pt idx="24">
                  <c:v>4553.5757454892</c:v>
                </c:pt>
                <c:pt idx="25">
                  <c:v>4577.7107940649</c:v>
                </c:pt>
                <c:pt idx="26">
                  <c:v>4606.4192666205</c:v>
                </c:pt>
                <c:pt idx="27">
                  <c:v>4637.0792632561</c:v>
                </c:pt>
                <c:pt idx="28">
                  <c:v>4676.4686323764</c:v>
                </c:pt>
                <c:pt idx="29">
                  <c:v>4710.401949966</c:v>
                </c:pt>
                <c:pt idx="30">
                  <c:v>4737.1007510996</c:v>
                </c:pt>
                <c:pt idx="31">
                  <c:v>4778.8423312501</c:v>
                </c:pt>
                <c:pt idx="32">
                  <c:v>4804.7996468443</c:v>
                </c:pt>
                <c:pt idx="33">
                  <c:v>4833.721861443</c:v>
                </c:pt>
                <c:pt idx="34">
                  <c:v>4858.1964925639</c:v>
                </c:pt>
                <c:pt idx="35">
                  <c:v>4879.7003421192</c:v>
                </c:pt>
                <c:pt idx="36">
                  <c:v>4910.6751317566</c:v>
                </c:pt>
                <c:pt idx="37">
                  <c:v>4935.3694349294</c:v>
                </c:pt>
                <c:pt idx="38">
                  <c:v>4971.7165755142</c:v>
                </c:pt>
                <c:pt idx="39">
                  <c:v>4997.6986129922</c:v>
                </c:pt>
                <c:pt idx="40">
                  <c:v>5008.8793809324</c:v>
                </c:pt>
                <c:pt idx="41">
                  <c:v>5021.9622954702</c:v>
                </c:pt>
                <c:pt idx="42">
                  <c:v>5040.1794413117</c:v>
                </c:pt>
                <c:pt idx="43">
                  <c:v>5062.0968372647</c:v>
                </c:pt>
                <c:pt idx="44">
                  <c:v>5086.2618751637</c:v>
                </c:pt>
                <c:pt idx="45">
                  <c:v>5104.5914923338</c:v>
                </c:pt>
                <c:pt idx="46">
                  <c:v>5125.5867370022</c:v>
                </c:pt>
                <c:pt idx="47">
                  <c:v>5138.2490800892</c:v>
                </c:pt>
                <c:pt idx="48">
                  <c:v>5153.5775609393</c:v>
                </c:pt>
                <c:pt idx="49">
                  <c:v>5162.9591211486</c:v>
                </c:pt>
                <c:pt idx="50">
                  <c:v>5169.4760627927</c:v>
                </c:pt>
                <c:pt idx="51">
                  <c:v>5156.2875769276</c:v>
                </c:pt>
                <c:pt idx="52">
                  <c:v>5166.4839162874</c:v>
                </c:pt>
                <c:pt idx="53">
                  <c:v>5172.6047896986</c:v>
                </c:pt>
                <c:pt idx="54">
                  <c:v>5184.2126227788</c:v>
                </c:pt>
                <c:pt idx="55">
                  <c:v>5199.8879897786</c:v>
                </c:pt>
                <c:pt idx="56">
                  <c:v>5215.7181876895</c:v>
                </c:pt>
                <c:pt idx="57">
                  <c:v>5215.2199534498</c:v>
                </c:pt>
                <c:pt idx="58">
                  <c:v>5224.3065540572</c:v>
                </c:pt>
                <c:pt idx="59">
                  <c:v>5243.1661418659</c:v>
                </c:pt>
                <c:pt idx="60">
                  <c:v>5249.8214828388</c:v>
                </c:pt>
                <c:pt idx="61">
                  <c:v>5279.6946435348</c:v>
                </c:pt>
                <c:pt idx="62">
                  <c:v>5303.9274972447</c:v>
                </c:pt>
                <c:pt idx="63">
                  <c:v>5309.7857836036</c:v>
                </c:pt>
                <c:pt idx="64">
                  <c:v>5326.6794024189</c:v>
                </c:pt>
                <c:pt idx="65">
                  <c:v>5342.2278074349</c:v>
                </c:pt>
                <c:pt idx="66">
                  <c:v>5337.5342035955</c:v>
                </c:pt>
                <c:pt idx="67">
                  <c:v>5355.0145322664</c:v>
                </c:pt>
                <c:pt idx="68">
                  <c:v>5368.2246375184</c:v>
                </c:pt>
                <c:pt idx="69">
                  <c:v>5370.5528121978</c:v>
                </c:pt>
                <c:pt idx="70">
                  <c:v>5382.1292639171</c:v>
                </c:pt>
                <c:pt idx="71">
                  <c:v>5390.586132338</c:v>
                </c:pt>
                <c:pt idx="72">
                  <c:v>5420.0167103974</c:v>
                </c:pt>
                <c:pt idx="73">
                  <c:v>5440.5237691531</c:v>
                </c:pt>
                <c:pt idx="74">
                  <c:v>5453.7267948261</c:v>
                </c:pt>
                <c:pt idx="75">
                  <c:v>5459.1516080519</c:v>
                </c:pt>
                <c:pt idx="76">
                  <c:v>5495.3900066575</c:v>
                </c:pt>
                <c:pt idx="77">
                  <c:v>5504.6045695679</c:v>
                </c:pt>
                <c:pt idx="78">
                  <c:v>5524.6652695379</c:v>
                </c:pt>
                <c:pt idx="79">
                  <c:v>5549.1621481553</c:v>
                </c:pt>
                <c:pt idx="80">
                  <c:v>5565.4258528577</c:v>
                </c:pt>
                <c:pt idx="81">
                  <c:v>5580.5550357727</c:v>
                </c:pt>
                <c:pt idx="82">
                  <c:v>5593.3303335166</c:v>
                </c:pt>
                <c:pt idx="83">
                  <c:v>5602.520563833</c:v>
                </c:pt>
                <c:pt idx="84">
                  <c:v>5605.7066880582</c:v>
                </c:pt>
                <c:pt idx="85">
                  <c:v>5617.3156407495</c:v>
                </c:pt>
                <c:pt idx="86">
                  <c:v>5631.0617725439</c:v>
                </c:pt>
                <c:pt idx="87">
                  <c:v>5639.5987788687</c:v>
                </c:pt>
                <c:pt idx="88">
                  <c:v>5658.7486365193</c:v>
                </c:pt>
                <c:pt idx="89">
                  <c:v>5672.7605991455</c:v>
                </c:pt>
                <c:pt idx="90">
                  <c:v>5683.9984611244</c:v>
                </c:pt>
                <c:pt idx="91">
                  <c:v>5705.4042063592</c:v>
                </c:pt>
                <c:pt idx="92">
                  <c:v>5716.8406489621</c:v>
                </c:pt>
                <c:pt idx="93">
                  <c:v>5726.4280392567</c:v>
                </c:pt>
                <c:pt idx="94">
                  <c:v>5747.8089359215</c:v>
                </c:pt>
                <c:pt idx="95">
                  <c:v>5762.2970592774</c:v>
                </c:pt>
                <c:pt idx="96">
                  <c:v>5790.2740380771</c:v>
                </c:pt>
                <c:pt idx="97">
                  <c:v>5816.2905096825</c:v>
                </c:pt>
                <c:pt idx="98">
                  <c:v>5825.888519965</c:v>
                </c:pt>
                <c:pt idx="99">
                  <c:v>5840.654469365</c:v>
                </c:pt>
                <c:pt idx="100">
                  <c:v>5870.8447492097</c:v>
                </c:pt>
                <c:pt idx="101">
                  <c:v>5885.9773299523</c:v>
                </c:pt>
                <c:pt idx="102">
                  <c:v>5923.1945346077</c:v>
                </c:pt>
                <c:pt idx="103">
                  <c:v>5939.8536483163</c:v>
                </c:pt>
                <c:pt idx="104">
                  <c:v>5967.7081099771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values'!$AU$3</c:f>
              <c:strCache>
                <c:ptCount val="1"/>
                <c:pt idx="0">
                  <c:v>Mean pension benefit</c:v>
                </c:pt>
              </c:strCache>
            </c:strRef>
          </c:tx>
          <c:marker>
            <c:symbol val="none"/>
          </c:marker>
          <c:cat>
            <c:numRef>
              <c:f>'Retirement benefit values'!$AN$4:$AN$108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4182.7451478334</c:v>
                </c:pt>
                <c:pt idx="8">
                  <c:v>4556.8281026623</c:v>
                </c:pt>
                <c:pt idx="9">
                  <c:v>4336.9630586657</c:v>
                </c:pt>
                <c:pt idx="10">
                  <c:v>4616.6235797852</c:v>
                </c:pt>
                <c:pt idx="11">
                  <c:v>4411.0383162338</c:v>
                </c:pt>
                <c:pt idx="12">
                  <c:v>4774.2540066439</c:v>
                </c:pt>
                <c:pt idx="13">
                  <c:v>4473.5706460961</c:v>
                </c:pt>
                <c:pt idx="14">
                  <c:v>4403.8111897079</c:v>
                </c:pt>
                <c:pt idx="15">
                  <c:v>4367.1296079657</c:v>
                </c:pt>
                <c:pt idx="16">
                  <c:v>4415.9581661898</c:v>
                </c:pt>
                <c:pt idx="17">
                  <c:v>4436.5829772968</c:v>
                </c:pt>
                <c:pt idx="18">
                  <c:v>4451.7822306641</c:v>
                </c:pt>
                <c:pt idx="19">
                  <c:v>4472.8233430441</c:v>
                </c:pt>
                <c:pt idx="20">
                  <c:v>4507.3594287106</c:v>
                </c:pt>
                <c:pt idx="21">
                  <c:v>4621.5211824811</c:v>
                </c:pt>
                <c:pt idx="22">
                  <c:v>4654.7936216096</c:v>
                </c:pt>
                <c:pt idx="23">
                  <c:v>4697.8389324252</c:v>
                </c:pt>
                <c:pt idx="24">
                  <c:v>4743.6955994372</c:v>
                </c:pt>
                <c:pt idx="25">
                  <c:v>4781.8226038837</c:v>
                </c:pt>
                <c:pt idx="26">
                  <c:v>4807.165297118</c:v>
                </c:pt>
                <c:pt idx="27">
                  <c:v>4850.562637869</c:v>
                </c:pt>
                <c:pt idx="28">
                  <c:v>4897.4213165299</c:v>
                </c:pt>
                <c:pt idx="29">
                  <c:v>4945.0335775246</c:v>
                </c:pt>
                <c:pt idx="30">
                  <c:v>4983.9377047755</c:v>
                </c:pt>
                <c:pt idx="31">
                  <c:v>5039.6568241266</c:v>
                </c:pt>
                <c:pt idx="32">
                  <c:v>5075.7964902637</c:v>
                </c:pt>
                <c:pt idx="33">
                  <c:v>5120.9680303411</c:v>
                </c:pt>
                <c:pt idx="34">
                  <c:v>5159.728816229</c:v>
                </c:pt>
                <c:pt idx="35">
                  <c:v>5207.3047375809</c:v>
                </c:pt>
                <c:pt idx="36">
                  <c:v>5244.0493887363</c:v>
                </c:pt>
                <c:pt idx="37">
                  <c:v>5290.2049254395</c:v>
                </c:pt>
                <c:pt idx="38">
                  <c:v>5337.2700444658</c:v>
                </c:pt>
                <c:pt idx="39">
                  <c:v>5378.3116220033</c:v>
                </c:pt>
                <c:pt idx="40">
                  <c:v>5404.3193324746</c:v>
                </c:pt>
                <c:pt idx="41">
                  <c:v>5434.278968339</c:v>
                </c:pt>
                <c:pt idx="42">
                  <c:v>5467.7374731544</c:v>
                </c:pt>
                <c:pt idx="43">
                  <c:v>5501.6506407916</c:v>
                </c:pt>
                <c:pt idx="44">
                  <c:v>5536.9648787668</c:v>
                </c:pt>
                <c:pt idx="45">
                  <c:v>5570.0167452229</c:v>
                </c:pt>
                <c:pt idx="46">
                  <c:v>5603.0543973209</c:v>
                </c:pt>
                <c:pt idx="47">
                  <c:v>5628.3200908204</c:v>
                </c:pt>
                <c:pt idx="48">
                  <c:v>5661.9093265823</c:v>
                </c:pt>
                <c:pt idx="49">
                  <c:v>5673.3808553281</c:v>
                </c:pt>
                <c:pt idx="50">
                  <c:v>5694.1372230439</c:v>
                </c:pt>
                <c:pt idx="51">
                  <c:v>5705.3007713279</c:v>
                </c:pt>
                <c:pt idx="52">
                  <c:v>5735.9281911452</c:v>
                </c:pt>
                <c:pt idx="53">
                  <c:v>5769.1652445915</c:v>
                </c:pt>
                <c:pt idx="54">
                  <c:v>5790.2912245209</c:v>
                </c:pt>
                <c:pt idx="55">
                  <c:v>5827.6207696375</c:v>
                </c:pt>
                <c:pt idx="56">
                  <c:v>5872.3440190569</c:v>
                </c:pt>
                <c:pt idx="57">
                  <c:v>5891.3397638092</c:v>
                </c:pt>
                <c:pt idx="58">
                  <c:v>5906.7261029278</c:v>
                </c:pt>
                <c:pt idx="59">
                  <c:v>5950.9670470893</c:v>
                </c:pt>
                <c:pt idx="60">
                  <c:v>5973.0363138286</c:v>
                </c:pt>
                <c:pt idx="61">
                  <c:v>6017.0823315502</c:v>
                </c:pt>
                <c:pt idx="62">
                  <c:v>6062.8082223236</c:v>
                </c:pt>
                <c:pt idx="63">
                  <c:v>6083.3777228965</c:v>
                </c:pt>
                <c:pt idx="64">
                  <c:v>6116.1033332969</c:v>
                </c:pt>
                <c:pt idx="65">
                  <c:v>6139.8901379842</c:v>
                </c:pt>
                <c:pt idx="66">
                  <c:v>6161.1449099116</c:v>
                </c:pt>
                <c:pt idx="67">
                  <c:v>6188.8536698477</c:v>
                </c:pt>
                <c:pt idx="68">
                  <c:v>6217.3956883646</c:v>
                </c:pt>
                <c:pt idx="69">
                  <c:v>6226.0927833805</c:v>
                </c:pt>
                <c:pt idx="70">
                  <c:v>6260.4722426816</c:v>
                </c:pt>
                <c:pt idx="71">
                  <c:v>6283.5443543216</c:v>
                </c:pt>
                <c:pt idx="72">
                  <c:v>6325.5211897736</c:v>
                </c:pt>
                <c:pt idx="73">
                  <c:v>6356.5365761015</c:v>
                </c:pt>
                <c:pt idx="74">
                  <c:v>6382.3726151944</c:v>
                </c:pt>
                <c:pt idx="75">
                  <c:v>6401.5493576164</c:v>
                </c:pt>
                <c:pt idx="76">
                  <c:v>6431.5598626837</c:v>
                </c:pt>
                <c:pt idx="77">
                  <c:v>6453.605968094</c:v>
                </c:pt>
                <c:pt idx="78">
                  <c:v>6477.2662688239</c:v>
                </c:pt>
                <c:pt idx="79">
                  <c:v>6504.3423175512</c:v>
                </c:pt>
                <c:pt idx="80">
                  <c:v>6534.9128998712</c:v>
                </c:pt>
                <c:pt idx="81">
                  <c:v>6558.7350069022</c:v>
                </c:pt>
                <c:pt idx="82">
                  <c:v>6563.4305125585</c:v>
                </c:pt>
                <c:pt idx="83">
                  <c:v>6573.5859232647</c:v>
                </c:pt>
                <c:pt idx="84">
                  <c:v>6601.1697583987</c:v>
                </c:pt>
                <c:pt idx="85">
                  <c:v>6618.6099747384</c:v>
                </c:pt>
                <c:pt idx="86">
                  <c:v>6638.6612792225</c:v>
                </c:pt>
                <c:pt idx="87">
                  <c:v>6660.1296446193</c:v>
                </c:pt>
                <c:pt idx="88">
                  <c:v>6678.3241072394</c:v>
                </c:pt>
                <c:pt idx="89">
                  <c:v>6694.1799309189</c:v>
                </c:pt>
                <c:pt idx="90">
                  <c:v>6707.7898009733</c:v>
                </c:pt>
                <c:pt idx="91">
                  <c:v>6728.7797457713</c:v>
                </c:pt>
                <c:pt idx="92">
                  <c:v>6772.6526063203</c:v>
                </c:pt>
                <c:pt idx="93">
                  <c:v>6794.5735633267</c:v>
                </c:pt>
                <c:pt idx="94">
                  <c:v>6827.1377718303</c:v>
                </c:pt>
                <c:pt idx="95">
                  <c:v>6839.394578016</c:v>
                </c:pt>
                <c:pt idx="96">
                  <c:v>6886.3724450488</c:v>
                </c:pt>
                <c:pt idx="97">
                  <c:v>6909.7981150562</c:v>
                </c:pt>
                <c:pt idx="98">
                  <c:v>6923.9113132962</c:v>
                </c:pt>
                <c:pt idx="99">
                  <c:v>6954.5582024767</c:v>
                </c:pt>
                <c:pt idx="100">
                  <c:v>6993.1313782006</c:v>
                </c:pt>
                <c:pt idx="101">
                  <c:v>7018.198150976</c:v>
                </c:pt>
                <c:pt idx="102">
                  <c:v>7061.7590636652</c:v>
                </c:pt>
                <c:pt idx="103">
                  <c:v>7087.5274530514</c:v>
                </c:pt>
                <c:pt idx="104">
                  <c:v>7112.2904338962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13992"/>
        <c:axId val="-2086011368"/>
      </c:lineChart>
      <c:catAx>
        <c:axId val="-208601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011368"/>
        <c:crosses val="autoZero"/>
        <c:auto val="1"/>
        <c:lblAlgn val="ctr"/>
        <c:lblOffset val="100"/>
        <c:noMultiLvlLbl val="0"/>
      </c:catAx>
      <c:valAx>
        <c:axId val="-208601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01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269690</xdr:colOff>
      <xdr:row>57</xdr:row>
      <xdr:rowOff>119528</xdr:rowOff>
    </xdr:from>
    <xdr:to>
      <xdr:col>44</xdr:col>
      <xdr:colOff>403412</xdr:colOff>
      <xdr:row>104</xdr:row>
      <xdr:rowOff>59763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54536</xdr:colOff>
      <xdr:row>111</xdr:row>
      <xdr:rowOff>74706</xdr:rowOff>
    </xdr:from>
    <xdr:to>
      <xdr:col>45</xdr:col>
      <xdr:colOff>134471</xdr:colOff>
      <xdr:row>145</xdr:row>
      <xdr:rowOff>162111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73</xdr:row>
      <xdr:rowOff>63500</xdr:rowOff>
    </xdr:from>
    <xdr:to>
      <xdr:col>15</xdr:col>
      <xdr:colOff>254000</xdr:colOff>
      <xdr:row>103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109600</xdr:colOff>
      <xdr:row>109</xdr:row>
      <xdr:rowOff>3680</xdr:rowOff>
    </xdr:from>
    <xdr:to>
      <xdr:col>9</xdr:col>
      <xdr:colOff>420280</xdr:colOff>
      <xdr:row>141</xdr:row>
      <xdr:rowOff>117500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10</xdr:row>
      <xdr:rowOff>92520</xdr:rowOff>
    </xdr:from>
    <xdr:to>
      <xdr:col>7</xdr:col>
      <xdr:colOff>77400</xdr:colOff>
      <xdr:row>38</xdr:row>
      <xdr:rowOff>66600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401740</xdr:colOff>
      <xdr:row>65</xdr:row>
      <xdr:rowOff>76200</xdr:rowOff>
    </xdr:from>
    <xdr:to>
      <xdr:col>11</xdr:col>
      <xdr:colOff>635000</xdr:colOff>
      <xdr:row>94</xdr:row>
      <xdr:rowOff>168460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312420</xdr:colOff>
      <xdr:row>68</xdr:row>
      <xdr:rowOff>10160</xdr:rowOff>
    </xdr:from>
    <xdr:to>
      <xdr:col>32</xdr:col>
      <xdr:colOff>345440</xdr:colOff>
      <xdr:row>102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64</xdr:row>
      <xdr:rowOff>99060</xdr:rowOff>
    </xdr:from>
    <xdr:to>
      <xdr:col>17</xdr:col>
      <xdr:colOff>121920</xdr:colOff>
      <xdr:row>97</xdr:row>
      <xdr:rowOff>124460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264477</xdr:colOff>
      <xdr:row>76</xdr:row>
      <xdr:rowOff>142240</xdr:rowOff>
    </xdr:from>
    <xdr:to>
      <xdr:col>49</xdr:col>
      <xdr:colOff>115252</xdr:colOff>
      <xdr:row>104</xdr:row>
      <xdr:rowOff>7937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635000</xdr:colOff>
      <xdr:row>32</xdr:row>
      <xdr:rowOff>12700</xdr:rowOff>
    </xdr:from>
    <xdr:to>
      <xdr:col>34</xdr:col>
      <xdr:colOff>685800</xdr:colOff>
      <xdr:row>61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35</xdr:row>
      <xdr:rowOff>25400</xdr:rowOff>
    </xdr:from>
    <xdr:to>
      <xdr:col>16</xdr:col>
      <xdr:colOff>393700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698500</xdr:colOff>
      <xdr:row>4</xdr:row>
      <xdr:rowOff>0</xdr:rowOff>
    </xdr:from>
    <xdr:to>
      <xdr:col>54</xdr:col>
      <xdr:colOff>431800</xdr:colOff>
      <xdr:row>27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65</xdr:row>
      <xdr:rowOff>12700</xdr:rowOff>
    </xdr:from>
    <xdr:to>
      <xdr:col>16</xdr:col>
      <xdr:colOff>800100</xdr:colOff>
      <xdr:row>95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814320</xdr:colOff>
      <xdr:row>56</xdr:row>
      <xdr:rowOff>181440</xdr:rowOff>
    </xdr:from>
    <xdr:to>
      <xdr:col>10</xdr:col>
      <xdr:colOff>1000</xdr:colOff>
      <xdr:row>83</xdr:row>
      <xdr:rowOff>92160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388800</xdr:colOff>
      <xdr:row>54</xdr:row>
      <xdr:rowOff>3600</xdr:rowOff>
    </xdr:from>
    <xdr:to>
      <xdr:col>15</xdr:col>
      <xdr:colOff>1160</xdr:colOff>
      <xdr:row>83</xdr:row>
      <xdr:rowOff>66600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9"/>
  <sheetViews>
    <sheetView tabSelected="1" topLeftCell="W1" zoomScale="85" zoomScaleNormal="85" zoomScalePageLayoutView="85" workbookViewId="0">
      <pane ySplit="2" topLeftCell="A72" activePane="bottomLeft" state="frozen"/>
      <selection pane="bottomLeft" activeCell="AH109" sqref="AH109"/>
    </sheetView>
  </sheetViews>
  <sheetFormatPr baseColWidth="10" defaultColWidth="8.83203125" defaultRowHeight="15" x14ac:dyDescent="0"/>
  <cols>
    <col min="2" max="2" width="10" customWidth="1"/>
    <col min="9" max="9" width="14" customWidth="1"/>
    <col min="18" max="18" width="20" customWidth="1"/>
    <col min="34" max="34" width="20.33203125" customWidth="1"/>
    <col min="43" max="43" width="15.83203125" customWidth="1"/>
    <col min="58" max="58" width="20.6640625" customWidth="1"/>
    <col min="67" max="67" width="16.5" customWidth="1"/>
  </cols>
  <sheetData>
    <row r="1" spans="1:70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Z1" s="24" t="s">
        <v>1</v>
      </c>
      <c r="AA1" s="24"/>
      <c r="AB1" s="24"/>
      <c r="AC1" s="24"/>
      <c r="AD1" s="24"/>
      <c r="AE1" s="24"/>
      <c r="AF1" s="24"/>
      <c r="AG1" s="24"/>
      <c r="AH1" s="24" t="s">
        <v>40</v>
      </c>
      <c r="AI1" s="24"/>
      <c r="AJ1" s="24"/>
      <c r="AK1" s="24"/>
      <c r="AL1" s="24"/>
      <c r="AM1" s="24"/>
      <c r="AN1" s="24"/>
      <c r="AQ1" t="s">
        <v>39</v>
      </c>
      <c r="AX1" s="24" t="s">
        <v>2</v>
      </c>
      <c r="AY1" s="24"/>
      <c r="AZ1" s="24"/>
      <c r="BA1" s="24"/>
      <c r="BB1" s="24"/>
      <c r="BC1" s="24"/>
      <c r="BD1" s="24"/>
      <c r="BE1" s="24"/>
      <c r="BF1" s="24" t="s">
        <v>40</v>
      </c>
      <c r="BG1" s="24"/>
      <c r="BH1" s="24"/>
      <c r="BI1" s="24"/>
      <c r="BJ1" s="24"/>
      <c r="BK1" s="24"/>
      <c r="BL1" s="24"/>
      <c r="BO1" t="s">
        <v>39</v>
      </c>
    </row>
    <row r="2" spans="1:70" s="30" customFormat="1" ht="81" customHeight="1">
      <c r="A2" s="30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9</v>
      </c>
      <c r="G2" s="30" t="s">
        <v>13</v>
      </c>
      <c r="H2" s="30" t="s">
        <v>3</v>
      </c>
      <c r="I2" s="30" t="s">
        <v>11</v>
      </c>
      <c r="J2" s="30" t="s">
        <v>15</v>
      </c>
      <c r="K2" s="30" t="s">
        <v>17</v>
      </c>
      <c r="L2" s="30" t="s">
        <v>34</v>
      </c>
      <c r="N2" s="30" t="s">
        <v>8</v>
      </c>
      <c r="O2" s="30" t="s">
        <v>10</v>
      </c>
      <c r="P2" s="30" t="s">
        <v>14</v>
      </c>
      <c r="Q2" s="30" t="s">
        <v>3</v>
      </c>
      <c r="R2" s="30" t="s">
        <v>12</v>
      </c>
      <c r="S2" s="30" t="s">
        <v>16</v>
      </c>
      <c r="T2" s="30" t="s">
        <v>18</v>
      </c>
      <c r="U2" s="30" t="s">
        <v>34</v>
      </c>
      <c r="Z2" s="30" t="s">
        <v>3</v>
      </c>
      <c r="AA2" s="30" t="s">
        <v>4</v>
      </c>
      <c r="AB2" s="30" t="s">
        <v>5</v>
      </c>
      <c r="AC2" s="30" t="s">
        <v>6</v>
      </c>
      <c r="AD2" s="30" t="s">
        <v>7</v>
      </c>
      <c r="AE2" s="30" t="s">
        <v>9</v>
      </c>
      <c r="AF2" s="30" t="s">
        <v>13</v>
      </c>
      <c r="AG2" s="30" t="s">
        <v>3</v>
      </c>
      <c r="AH2" s="30" t="s">
        <v>38</v>
      </c>
      <c r="AI2" s="30" t="s">
        <v>36</v>
      </c>
      <c r="AJ2" s="30" t="s">
        <v>37</v>
      </c>
      <c r="AK2" s="30" t="s">
        <v>35</v>
      </c>
      <c r="AM2" s="30" t="s">
        <v>8</v>
      </c>
      <c r="AN2" s="30" t="s">
        <v>10</v>
      </c>
      <c r="AO2" s="30" t="s">
        <v>14</v>
      </c>
      <c r="AP2" s="30" t="s">
        <v>3</v>
      </c>
      <c r="AQ2" s="30" t="s">
        <v>38</v>
      </c>
      <c r="AR2" s="30" t="s">
        <v>36</v>
      </c>
      <c r="AS2" s="30" t="s">
        <v>37</v>
      </c>
      <c r="AT2" s="30" t="s">
        <v>35</v>
      </c>
      <c r="AX2" s="30" t="s">
        <v>63</v>
      </c>
      <c r="AY2" s="30" t="s">
        <v>4</v>
      </c>
      <c r="AZ2" s="30" t="s">
        <v>5</v>
      </c>
      <c r="BA2" s="30" t="s">
        <v>6</v>
      </c>
      <c r="BB2" s="30" t="s">
        <v>7</v>
      </c>
      <c r="BC2" s="30" t="s">
        <v>9</v>
      </c>
      <c r="BD2" s="30" t="s">
        <v>13</v>
      </c>
      <c r="BE2" s="30" t="s">
        <v>3</v>
      </c>
      <c r="BF2" s="30" t="s">
        <v>38</v>
      </c>
      <c r="BG2" s="30" t="s">
        <v>36</v>
      </c>
      <c r="BH2" s="30" t="s">
        <v>37</v>
      </c>
      <c r="BI2" s="30" t="s">
        <v>35</v>
      </c>
      <c r="BK2" s="30" t="s">
        <v>8</v>
      </c>
      <c r="BL2" s="30" t="s">
        <v>10</v>
      </c>
      <c r="BM2" s="30" t="s">
        <v>14</v>
      </c>
      <c r="BN2" s="30" t="s">
        <v>3</v>
      </c>
      <c r="BO2" s="30" t="s">
        <v>38</v>
      </c>
      <c r="BP2" s="30" t="s">
        <v>36</v>
      </c>
      <c r="BQ2" s="30" t="s">
        <v>37</v>
      </c>
      <c r="BR2" s="30" t="s">
        <v>35</v>
      </c>
    </row>
    <row r="3" spans="1:70">
      <c r="A3">
        <v>49</v>
      </c>
      <c r="B3" s="26">
        <v>0.82345780359999998</v>
      </c>
      <c r="C3" s="26">
        <v>0.17654219639999999</v>
      </c>
      <c r="D3" s="26">
        <v>0</v>
      </c>
      <c r="E3" s="26">
        <v>0.99350467419999999</v>
      </c>
      <c r="F3" s="26">
        <v>0.99716128680000005</v>
      </c>
      <c r="G3" s="26">
        <v>3.0579160899999999E-2</v>
      </c>
      <c r="H3">
        <v>2015</v>
      </c>
      <c r="I3" s="26">
        <v>0.8070012781</v>
      </c>
      <c r="J3" s="26">
        <v>0.1865033961</v>
      </c>
      <c r="K3" s="26">
        <v>0</v>
      </c>
      <c r="L3">
        <f>F3-E3</f>
        <v>3.6566126000000532E-3</v>
      </c>
      <c r="N3" s="26">
        <v>0.99403723759999996</v>
      </c>
      <c r="O3" s="26">
        <v>0.99857361509999998</v>
      </c>
      <c r="P3" s="26">
        <v>3.0731580599999999E-2</v>
      </c>
      <c r="Q3">
        <v>2015</v>
      </c>
      <c r="R3" s="26">
        <v>0.8969479736</v>
      </c>
      <c r="S3" s="26">
        <v>9.7089263999999995E-2</v>
      </c>
      <c r="T3" s="26">
        <v>0</v>
      </c>
      <c r="U3">
        <f>O3-N3</f>
        <v>4.5363775000000217E-3</v>
      </c>
      <c r="Z3">
        <v>49</v>
      </c>
      <c r="AA3" s="26">
        <v>0.82345780359999998</v>
      </c>
      <c r="AB3" s="26">
        <v>0.17654219639999999</v>
      </c>
      <c r="AC3" s="26">
        <v>0</v>
      </c>
      <c r="AD3" s="26">
        <v>0.99350467419999999</v>
      </c>
      <c r="AE3" s="26">
        <v>0.99716128680000005</v>
      </c>
      <c r="AF3" s="26">
        <v>3.0579160899999999E-2</v>
      </c>
      <c r="AG3">
        <v>2015</v>
      </c>
      <c r="AH3" s="26">
        <v>0.8070012781</v>
      </c>
      <c r="AI3" s="26">
        <v>0.1865033961</v>
      </c>
      <c r="AJ3" s="26">
        <v>0</v>
      </c>
      <c r="AK3">
        <f>AE3-AD3</f>
        <v>3.6566126000000532E-3</v>
      </c>
      <c r="AM3" s="26">
        <v>0.99403723759999996</v>
      </c>
      <c r="AN3" s="26">
        <v>0.99857361509999998</v>
      </c>
      <c r="AO3" s="26">
        <v>3.0731580599999999E-2</v>
      </c>
      <c r="AP3">
        <v>2015</v>
      </c>
      <c r="AQ3" s="26">
        <v>0.8969479736</v>
      </c>
      <c r="AR3" s="26">
        <v>9.7089263999999995E-2</v>
      </c>
      <c r="AS3" s="26">
        <v>0</v>
      </c>
      <c r="AT3">
        <f>AN3-AM3</f>
        <v>4.5363775000000217E-3</v>
      </c>
      <c r="AX3">
        <v>49</v>
      </c>
      <c r="AY3" s="26">
        <v>0.82345780359999998</v>
      </c>
      <c r="AZ3" s="26">
        <v>0.17654219639999999</v>
      </c>
      <c r="BA3" s="26">
        <v>0</v>
      </c>
      <c r="BB3" s="26">
        <v>0.99350467419999999</v>
      </c>
      <c r="BC3" s="26">
        <v>0.99716128680000005</v>
      </c>
      <c r="BD3" s="26">
        <v>3.0579160899999999E-2</v>
      </c>
      <c r="BE3">
        <v>2015</v>
      </c>
      <c r="BF3" s="26">
        <v>0.8070012781</v>
      </c>
      <c r="BG3" s="26">
        <v>0.1865033961</v>
      </c>
      <c r="BH3" s="26">
        <v>0</v>
      </c>
      <c r="BI3">
        <f>BC3-BB3</f>
        <v>3.6566126000000532E-3</v>
      </c>
      <c r="BK3" s="26">
        <v>0.99403723759999996</v>
      </c>
      <c r="BL3" s="26">
        <v>0.99857361509999998</v>
      </c>
      <c r="BM3" s="26">
        <v>3.0731580599999999E-2</v>
      </c>
      <c r="BN3">
        <v>2015</v>
      </c>
      <c r="BO3" s="26">
        <v>0.8969479736</v>
      </c>
      <c r="BP3" s="26">
        <v>9.7089263999999995E-2</v>
      </c>
      <c r="BQ3" s="26">
        <v>0</v>
      </c>
      <c r="BR3">
        <f>BL3-BK3</f>
        <v>4.5363775000000217E-3</v>
      </c>
    </row>
    <row r="4" spans="1:70">
      <c r="A4">
        <v>50</v>
      </c>
      <c r="B4" s="26">
        <v>0.81584125809999997</v>
      </c>
      <c r="C4" s="26">
        <v>0.18415874190000001</v>
      </c>
      <c r="D4" s="26">
        <v>0</v>
      </c>
      <c r="E4" s="26">
        <v>0.99332857450000001</v>
      </c>
      <c r="F4" s="26">
        <v>0.99697261569999995</v>
      </c>
      <c r="G4" s="26">
        <v>3.53718716E-2</v>
      </c>
      <c r="H4">
        <v>2015</v>
      </c>
      <c r="I4" s="26">
        <v>0.79954583379999999</v>
      </c>
      <c r="J4" s="26">
        <v>0.19378274070000001</v>
      </c>
      <c r="K4" s="26">
        <v>0</v>
      </c>
      <c r="L4">
        <f t="shared" ref="L4:L67" si="0">F4-E4</f>
        <v>3.6440411999999478E-3</v>
      </c>
      <c r="N4" s="26">
        <v>0.99409174339999995</v>
      </c>
      <c r="O4" s="26">
        <v>0.99860928839999996</v>
      </c>
      <c r="P4" s="26">
        <v>3.5363549699999997E-2</v>
      </c>
      <c r="Q4">
        <v>2015</v>
      </c>
      <c r="R4" s="26">
        <v>0.89150998329999998</v>
      </c>
      <c r="S4" s="26">
        <v>0.1025817601</v>
      </c>
      <c r="T4" s="26">
        <v>0</v>
      </c>
      <c r="U4">
        <f t="shared" ref="U4:U67" si="1">O4-N4</f>
        <v>4.5175450000000117E-3</v>
      </c>
      <c r="Z4">
        <v>50</v>
      </c>
      <c r="AA4" s="26">
        <v>0.81584125809999997</v>
      </c>
      <c r="AB4" s="26">
        <v>0.18415874190000001</v>
      </c>
      <c r="AC4" s="26">
        <v>0</v>
      </c>
      <c r="AD4" s="26">
        <v>0.99332857450000001</v>
      </c>
      <c r="AE4" s="26">
        <v>0.99697261569999995</v>
      </c>
      <c r="AF4" s="26">
        <v>3.53718716E-2</v>
      </c>
      <c r="AG4">
        <v>2015</v>
      </c>
      <c r="AH4" s="26">
        <v>0.79954583379999999</v>
      </c>
      <c r="AI4" s="26">
        <v>0.19378274070000001</v>
      </c>
      <c r="AJ4" s="26">
        <v>0</v>
      </c>
      <c r="AK4">
        <f t="shared" ref="AK4:AK67" si="2">AE4-AD4</f>
        <v>3.6440411999999478E-3</v>
      </c>
      <c r="AM4" s="26">
        <v>0.99409174339999995</v>
      </c>
      <c r="AN4" s="26">
        <v>0.99860928839999996</v>
      </c>
      <c r="AO4" s="26">
        <v>3.5363549699999997E-2</v>
      </c>
      <c r="AP4">
        <v>2015</v>
      </c>
      <c r="AQ4" s="26">
        <v>0.89150998329999998</v>
      </c>
      <c r="AR4" s="26">
        <v>0.1025817601</v>
      </c>
      <c r="AS4" s="26">
        <v>0</v>
      </c>
      <c r="AT4">
        <f t="shared" ref="AT4:AT67" si="3">AN4-AM4</f>
        <v>4.5175450000000117E-3</v>
      </c>
      <c r="AX4">
        <v>50</v>
      </c>
      <c r="AY4" s="26">
        <v>0.81584125809999997</v>
      </c>
      <c r="AZ4" s="26">
        <v>0.18415874190000001</v>
      </c>
      <c r="BA4" s="26">
        <v>0</v>
      </c>
      <c r="BB4" s="26">
        <v>0.99332857450000001</v>
      </c>
      <c r="BC4" s="26">
        <v>0.99697261569999995</v>
      </c>
      <c r="BD4" s="26">
        <v>3.53718716E-2</v>
      </c>
      <c r="BE4">
        <v>2015</v>
      </c>
      <c r="BF4" s="26">
        <v>0.79954583379999999</v>
      </c>
      <c r="BG4" s="26">
        <v>0.19378274070000001</v>
      </c>
      <c r="BH4" s="26">
        <v>0</v>
      </c>
      <c r="BI4">
        <f t="shared" ref="BI4:BI67" si="4">BC4-BB4</f>
        <v>3.6440411999999478E-3</v>
      </c>
      <c r="BK4" s="26">
        <v>0.99409174339999995</v>
      </c>
      <c r="BL4" s="26">
        <v>0.99860928839999996</v>
      </c>
      <c r="BM4" s="26">
        <v>3.5363549699999997E-2</v>
      </c>
      <c r="BN4">
        <v>2015</v>
      </c>
      <c r="BO4" s="26">
        <v>0.89150998329999998</v>
      </c>
      <c r="BP4" s="26">
        <v>0.1025817601</v>
      </c>
      <c r="BQ4" s="26">
        <v>0</v>
      </c>
      <c r="BR4">
        <f t="shared" ref="BR4:BR67" si="5">BL4-BK4</f>
        <v>4.5175450000000117E-3</v>
      </c>
    </row>
    <row r="5" spans="1:70">
      <c r="A5">
        <v>51</v>
      </c>
      <c r="B5" s="26">
        <v>0.80904504219999995</v>
      </c>
      <c r="C5" s="26">
        <v>0.19095495779999999</v>
      </c>
      <c r="D5" s="26">
        <v>0</v>
      </c>
      <c r="E5" s="26">
        <v>0.99368103890000004</v>
      </c>
      <c r="F5" s="26">
        <v>0.99699506559999995</v>
      </c>
      <c r="G5" s="26">
        <v>4.05256544E-2</v>
      </c>
      <c r="H5">
        <v>2015</v>
      </c>
      <c r="I5" s="26">
        <v>0.79357634259999998</v>
      </c>
      <c r="J5" s="26">
        <v>0.2001046963</v>
      </c>
      <c r="K5" s="26">
        <v>0</v>
      </c>
      <c r="L5">
        <f t="shared" si="0"/>
        <v>3.3140266999999168E-3</v>
      </c>
      <c r="N5" s="26">
        <v>0.99454116370000001</v>
      </c>
      <c r="O5" s="26">
        <v>0.99862714259999996</v>
      </c>
      <c r="P5" s="26">
        <v>4.0302838100000002E-2</v>
      </c>
      <c r="Q5">
        <v>2015</v>
      </c>
      <c r="R5" s="26">
        <v>0.88515096950000005</v>
      </c>
      <c r="S5" s="26">
        <v>0.1093901942</v>
      </c>
      <c r="T5" s="26">
        <v>0</v>
      </c>
      <c r="U5">
        <f t="shared" si="1"/>
        <v>4.0859788999999536E-3</v>
      </c>
      <c r="Z5">
        <v>51</v>
      </c>
      <c r="AA5" s="26">
        <v>0.80904504219999995</v>
      </c>
      <c r="AB5" s="26">
        <v>0.19095495779999999</v>
      </c>
      <c r="AC5" s="26">
        <v>0</v>
      </c>
      <c r="AD5" s="26">
        <v>0.99368103890000004</v>
      </c>
      <c r="AE5" s="26">
        <v>0.99699506559999995</v>
      </c>
      <c r="AF5" s="26">
        <v>4.05256544E-2</v>
      </c>
      <c r="AG5">
        <v>2015</v>
      </c>
      <c r="AH5" s="26">
        <v>0.79357634259999998</v>
      </c>
      <c r="AI5" s="26">
        <v>0.2001046963</v>
      </c>
      <c r="AJ5" s="26">
        <v>0</v>
      </c>
      <c r="AK5">
        <f t="shared" si="2"/>
        <v>3.3140266999999168E-3</v>
      </c>
      <c r="AM5" s="26">
        <v>0.99454116370000001</v>
      </c>
      <c r="AN5" s="26">
        <v>0.99862714259999996</v>
      </c>
      <c r="AO5" s="26">
        <v>4.0302838100000002E-2</v>
      </c>
      <c r="AP5">
        <v>2015</v>
      </c>
      <c r="AQ5" s="26">
        <v>0.88515096950000005</v>
      </c>
      <c r="AR5" s="26">
        <v>0.1093901942</v>
      </c>
      <c r="AS5" s="26">
        <v>0</v>
      </c>
      <c r="AT5">
        <f t="shared" si="3"/>
        <v>4.0859788999999536E-3</v>
      </c>
      <c r="AX5">
        <v>51</v>
      </c>
      <c r="AY5" s="26">
        <v>0.80904504219999995</v>
      </c>
      <c r="AZ5" s="26">
        <v>0.19095495779999999</v>
      </c>
      <c r="BA5" s="26">
        <v>0</v>
      </c>
      <c r="BB5" s="26">
        <v>0.99368103890000004</v>
      </c>
      <c r="BC5" s="26">
        <v>0.99699506559999995</v>
      </c>
      <c r="BD5" s="26">
        <v>4.05256544E-2</v>
      </c>
      <c r="BE5">
        <v>2015</v>
      </c>
      <c r="BF5" s="26">
        <v>0.79357634259999998</v>
      </c>
      <c r="BG5" s="26">
        <v>0.2001046963</v>
      </c>
      <c r="BH5" s="26">
        <v>0</v>
      </c>
      <c r="BI5">
        <f t="shared" si="4"/>
        <v>3.3140266999999168E-3</v>
      </c>
      <c r="BK5" s="26">
        <v>0.99454116370000001</v>
      </c>
      <c r="BL5" s="26">
        <v>0.99862714259999996</v>
      </c>
      <c r="BM5" s="26">
        <v>4.0302838100000002E-2</v>
      </c>
      <c r="BN5">
        <v>2015</v>
      </c>
      <c r="BO5" s="26">
        <v>0.88515096950000005</v>
      </c>
      <c r="BP5" s="26">
        <v>0.1093901942</v>
      </c>
      <c r="BQ5" s="26">
        <v>0</v>
      </c>
      <c r="BR5">
        <f t="shared" si="5"/>
        <v>4.0859788999999536E-3</v>
      </c>
    </row>
    <row r="6" spans="1:70">
      <c r="A6">
        <v>52</v>
      </c>
      <c r="B6" s="26">
        <v>0.79887089030000002</v>
      </c>
      <c r="C6" s="26">
        <v>0.2011291097</v>
      </c>
      <c r="D6" s="26">
        <v>0</v>
      </c>
      <c r="E6" s="26">
        <v>0.99463948479999997</v>
      </c>
      <c r="F6" s="26">
        <v>0.9974475934</v>
      </c>
      <c r="G6" s="26">
        <v>4.4318588999999999E-2</v>
      </c>
      <c r="H6">
        <v>2015</v>
      </c>
      <c r="I6" s="26">
        <v>0.78437756479999998</v>
      </c>
      <c r="J6" s="26">
        <v>0.21026191999999999</v>
      </c>
      <c r="K6" s="26">
        <v>0</v>
      </c>
      <c r="L6">
        <f t="shared" si="0"/>
        <v>2.8081086000000255E-3</v>
      </c>
      <c r="N6" s="26">
        <v>0.99571439360000003</v>
      </c>
      <c r="O6" s="26">
        <v>0.99916905199999995</v>
      </c>
      <c r="P6" s="26">
        <v>4.4664785399999997E-2</v>
      </c>
      <c r="Q6">
        <v>2015</v>
      </c>
      <c r="R6" s="26">
        <v>0.87732398570000003</v>
      </c>
      <c r="S6" s="26">
        <v>0.118390408</v>
      </c>
      <c r="T6" s="26">
        <v>0</v>
      </c>
      <c r="U6">
        <f t="shared" si="1"/>
        <v>3.4546583999999214E-3</v>
      </c>
      <c r="Z6">
        <v>52</v>
      </c>
      <c r="AA6" s="26">
        <v>0.79887089030000002</v>
      </c>
      <c r="AB6" s="26">
        <v>0.2011291097</v>
      </c>
      <c r="AC6" s="26">
        <v>0</v>
      </c>
      <c r="AD6" s="26">
        <v>0.99463948479999997</v>
      </c>
      <c r="AE6" s="26">
        <v>0.9974475934</v>
      </c>
      <c r="AF6" s="26">
        <v>4.4318588999999999E-2</v>
      </c>
      <c r="AG6">
        <v>2015</v>
      </c>
      <c r="AH6" s="26">
        <v>0.78437756479999998</v>
      </c>
      <c r="AI6" s="26">
        <v>0.21026191999999999</v>
      </c>
      <c r="AJ6" s="26">
        <v>0</v>
      </c>
      <c r="AK6">
        <f t="shared" si="2"/>
        <v>2.8081086000000255E-3</v>
      </c>
      <c r="AM6" s="26">
        <v>0.99571439360000003</v>
      </c>
      <c r="AN6" s="26">
        <v>0.99916905199999995</v>
      </c>
      <c r="AO6" s="26">
        <v>4.4664785399999997E-2</v>
      </c>
      <c r="AP6">
        <v>2015</v>
      </c>
      <c r="AQ6" s="26">
        <v>0.87732398570000003</v>
      </c>
      <c r="AR6" s="26">
        <v>0.118390408</v>
      </c>
      <c r="AS6" s="26">
        <v>0</v>
      </c>
      <c r="AT6">
        <f t="shared" si="3"/>
        <v>3.4546583999999214E-3</v>
      </c>
      <c r="AX6">
        <v>52</v>
      </c>
      <c r="AY6" s="26">
        <v>0.79887089030000002</v>
      </c>
      <c r="AZ6" s="26">
        <v>0.2011291097</v>
      </c>
      <c r="BA6" s="26">
        <v>0</v>
      </c>
      <c r="BB6" s="26">
        <v>0.99463948479999997</v>
      </c>
      <c r="BC6" s="26">
        <v>0.9974475934</v>
      </c>
      <c r="BD6" s="26">
        <v>4.4318588999999999E-2</v>
      </c>
      <c r="BE6">
        <v>2015</v>
      </c>
      <c r="BF6" s="26">
        <v>0.78437756479999998</v>
      </c>
      <c r="BG6" s="26">
        <v>0.21026191999999999</v>
      </c>
      <c r="BH6" s="26">
        <v>0</v>
      </c>
      <c r="BI6">
        <f t="shared" si="4"/>
        <v>2.8081086000000255E-3</v>
      </c>
      <c r="BK6" s="26">
        <v>0.99571439360000003</v>
      </c>
      <c r="BL6" s="26">
        <v>0.99916905199999995</v>
      </c>
      <c r="BM6" s="26">
        <v>4.4664785399999997E-2</v>
      </c>
      <c r="BN6">
        <v>2015</v>
      </c>
      <c r="BO6" s="26">
        <v>0.87732398570000003</v>
      </c>
      <c r="BP6" s="26">
        <v>0.118390408</v>
      </c>
      <c r="BQ6" s="26">
        <v>0</v>
      </c>
      <c r="BR6">
        <f t="shared" si="5"/>
        <v>3.4546583999999214E-3</v>
      </c>
    </row>
    <row r="7" spans="1:70">
      <c r="A7">
        <v>53</v>
      </c>
      <c r="B7" s="26">
        <v>0.78873907980000002</v>
      </c>
      <c r="C7" s="26">
        <v>0.21126092020000001</v>
      </c>
      <c r="D7" s="26">
        <v>0</v>
      </c>
      <c r="E7" s="26">
        <v>0.99495748399999995</v>
      </c>
      <c r="F7" s="26">
        <v>0.99735197799999997</v>
      </c>
      <c r="G7" s="26">
        <v>4.7485838500000002E-2</v>
      </c>
      <c r="H7">
        <f>H3+1</f>
        <v>2016</v>
      </c>
      <c r="I7" s="26">
        <v>0.77501256190000001</v>
      </c>
      <c r="J7" s="26">
        <v>0.2199449221</v>
      </c>
      <c r="K7" s="26">
        <v>0</v>
      </c>
      <c r="L7">
        <f t="shared" si="0"/>
        <v>2.3944940000000248E-3</v>
      </c>
      <c r="N7" s="26">
        <v>0.99519030330000002</v>
      </c>
      <c r="O7" s="26">
        <v>0.99813431190000002</v>
      </c>
      <c r="P7" s="26">
        <v>4.9021542799999998E-2</v>
      </c>
      <c r="Q7">
        <f>Q3+1</f>
        <v>2016</v>
      </c>
      <c r="R7" s="26">
        <v>0.86817399340000001</v>
      </c>
      <c r="S7" s="26">
        <v>0.12701630990000001</v>
      </c>
      <c r="T7" s="26">
        <v>0</v>
      </c>
      <c r="U7">
        <f t="shared" si="1"/>
        <v>2.9440085999999921E-3</v>
      </c>
      <c r="Z7">
        <v>53</v>
      </c>
      <c r="AA7" s="26">
        <v>0.78873907980000002</v>
      </c>
      <c r="AB7" s="26">
        <v>0.21126092020000001</v>
      </c>
      <c r="AC7" s="26">
        <v>0</v>
      </c>
      <c r="AD7" s="26">
        <v>0.99495748399999995</v>
      </c>
      <c r="AE7" s="26">
        <v>0.99735197799999997</v>
      </c>
      <c r="AF7" s="26">
        <v>4.7485838500000002E-2</v>
      </c>
      <c r="AG7">
        <f>AG3+1</f>
        <v>2016</v>
      </c>
      <c r="AH7" s="26">
        <v>0.77501256190000001</v>
      </c>
      <c r="AI7" s="26">
        <v>0.2199449221</v>
      </c>
      <c r="AJ7" s="26">
        <v>0</v>
      </c>
      <c r="AK7">
        <f t="shared" si="2"/>
        <v>2.3944940000000248E-3</v>
      </c>
      <c r="AM7" s="26">
        <v>0.99519030330000002</v>
      </c>
      <c r="AN7" s="26">
        <v>0.99813431190000002</v>
      </c>
      <c r="AO7" s="26">
        <v>4.9021542799999998E-2</v>
      </c>
      <c r="AP7">
        <f>AP3+1</f>
        <v>2016</v>
      </c>
      <c r="AQ7" s="26">
        <v>0.86817399340000001</v>
      </c>
      <c r="AR7" s="26">
        <v>0.12701630990000001</v>
      </c>
      <c r="AS7" s="26">
        <v>0</v>
      </c>
      <c r="AT7">
        <f t="shared" si="3"/>
        <v>2.9440085999999921E-3</v>
      </c>
      <c r="AX7">
        <v>53</v>
      </c>
      <c r="AY7" s="26">
        <v>0.78873907980000002</v>
      </c>
      <c r="AZ7" s="26">
        <v>0.21126092020000001</v>
      </c>
      <c r="BA7" s="26">
        <v>0</v>
      </c>
      <c r="BB7" s="26">
        <v>0.99495748399999995</v>
      </c>
      <c r="BC7" s="26">
        <v>0.99735197799999997</v>
      </c>
      <c r="BD7" s="26">
        <v>4.7485838500000002E-2</v>
      </c>
      <c r="BE7">
        <f>BE3+1</f>
        <v>2016</v>
      </c>
      <c r="BF7" s="26">
        <v>0.77501256190000001</v>
      </c>
      <c r="BG7" s="26">
        <v>0.2199449221</v>
      </c>
      <c r="BH7" s="26">
        <v>0</v>
      </c>
      <c r="BI7">
        <f t="shared" si="4"/>
        <v>2.3944940000000248E-3</v>
      </c>
      <c r="BK7" s="26">
        <v>0.99519030330000002</v>
      </c>
      <c r="BL7" s="26">
        <v>0.99813431190000002</v>
      </c>
      <c r="BM7" s="26">
        <v>4.9021542799999998E-2</v>
      </c>
      <c r="BN7">
        <f>BN3+1</f>
        <v>2016</v>
      </c>
      <c r="BO7" s="26">
        <v>0.86817399340000001</v>
      </c>
      <c r="BP7" s="26">
        <v>0.12701630990000001</v>
      </c>
      <c r="BQ7" s="26">
        <v>0</v>
      </c>
      <c r="BR7">
        <f t="shared" si="5"/>
        <v>2.9440085999999921E-3</v>
      </c>
    </row>
    <row r="8" spans="1:70">
      <c r="A8">
        <v>54</v>
      </c>
      <c r="B8" s="26">
        <v>0.78121425720000004</v>
      </c>
      <c r="C8" s="26">
        <v>0.21878574279999999</v>
      </c>
      <c r="D8" s="26">
        <v>0</v>
      </c>
      <c r="E8" s="26">
        <v>0.99509161229999998</v>
      </c>
      <c r="F8" s="26">
        <v>0.99737496609999998</v>
      </c>
      <c r="G8" s="26">
        <v>4.9300691000000001E-2</v>
      </c>
      <c r="H8">
        <f t="shared" ref="H8:H71" si="6">H4+1</f>
        <v>2016</v>
      </c>
      <c r="I8" s="26">
        <v>0.76829208770000001</v>
      </c>
      <c r="J8" s="26">
        <v>0.2267995246</v>
      </c>
      <c r="K8" s="26">
        <v>0</v>
      </c>
      <c r="L8">
        <f t="shared" si="0"/>
        <v>2.2833537999999987E-3</v>
      </c>
      <c r="N8" s="26">
        <v>0.99531551210000002</v>
      </c>
      <c r="O8" s="26">
        <v>0.99811576390000001</v>
      </c>
      <c r="P8" s="26">
        <v>5.1806399099999997E-2</v>
      </c>
      <c r="Q8">
        <f t="shared" ref="Q8:Q71" si="7">Q4+1</f>
        <v>2016</v>
      </c>
      <c r="R8" s="26">
        <v>0.86129983050000003</v>
      </c>
      <c r="S8" s="26">
        <v>0.13401568150000001</v>
      </c>
      <c r="T8" s="26">
        <v>0</v>
      </c>
      <c r="U8">
        <f t="shared" si="1"/>
        <v>2.8002517999999865E-3</v>
      </c>
      <c r="Z8">
        <v>54</v>
      </c>
      <c r="AA8" s="26">
        <v>0.78121425720000004</v>
      </c>
      <c r="AB8" s="26">
        <v>0.21878574279999999</v>
      </c>
      <c r="AC8" s="26">
        <v>0</v>
      </c>
      <c r="AD8" s="26">
        <v>0.99509161229999998</v>
      </c>
      <c r="AE8" s="26">
        <v>0.99737496609999998</v>
      </c>
      <c r="AF8" s="26">
        <v>4.9300691000000001E-2</v>
      </c>
      <c r="AG8">
        <f t="shared" ref="AG8:AG71" si="8">AG4+1</f>
        <v>2016</v>
      </c>
      <c r="AH8" s="26">
        <v>0.76829208770000001</v>
      </c>
      <c r="AI8" s="26">
        <v>0.2267995246</v>
      </c>
      <c r="AJ8" s="26">
        <v>0</v>
      </c>
      <c r="AK8">
        <f t="shared" si="2"/>
        <v>2.2833537999999987E-3</v>
      </c>
      <c r="AM8" s="26">
        <v>0.99531551210000002</v>
      </c>
      <c r="AN8" s="26">
        <v>0.99811576390000001</v>
      </c>
      <c r="AO8" s="26">
        <v>5.1806399099999997E-2</v>
      </c>
      <c r="AP8">
        <f t="shared" ref="AP8:AP71" si="9">AP4+1</f>
        <v>2016</v>
      </c>
      <c r="AQ8" s="26">
        <v>0.86129983050000003</v>
      </c>
      <c r="AR8" s="26">
        <v>0.13401568150000001</v>
      </c>
      <c r="AS8" s="26">
        <v>0</v>
      </c>
      <c r="AT8">
        <f t="shared" si="3"/>
        <v>2.8002517999999865E-3</v>
      </c>
      <c r="AX8">
        <v>54</v>
      </c>
      <c r="AY8" s="26">
        <v>0.78121425720000004</v>
      </c>
      <c r="AZ8" s="26">
        <v>0.21878574279999999</v>
      </c>
      <c r="BA8" s="26">
        <v>0</v>
      </c>
      <c r="BB8" s="26">
        <v>0.99509161229999998</v>
      </c>
      <c r="BC8" s="26">
        <v>0.99737496609999998</v>
      </c>
      <c r="BD8" s="26">
        <v>4.9300691000000001E-2</v>
      </c>
      <c r="BE8">
        <f t="shared" ref="BE8:BE71" si="10">BE4+1</f>
        <v>2016</v>
      </c>
      <c r="BF8" s="26">
        <v>0.76829208770000001</v>
      </c>
      <c r="BG8" s="26">
        <v>0.2267995246</v>
      </c>
      <c r="BH8" s="26">
        <v>0</v>
      </c>
      <c r="BI8">
        <f t="shared" si="4"/>
        <v>2.2833537999999987E-3</v>
      </c>
      <c r="BK8" s="26">
        <v>0.99531551210000002</v>
      </c>
      <c r="BL8" s="26">
        <v>0.99811576390000001</v>
      </c>
      <c r="BM8" s="26">
        <v>5.1806399099999997E-2</v>
      </c>
      <c r="BN8">
        <f t="shared" ref="BN8:BN71" si="11">BN4+1</f>
        <v>2016</v>
      </c>
      <c r="BO8" s="26">
        <v>0.86129983050000003</v>
      </c>
      <c r="BP8" s="26">
        <v>0.13401568150000001</v>
      </c>
      <c r="BQ8" s="26">
        <v>0</v>
      </c>
      <c r="BR8">
        <f t="shared" si="5"/>
        <v>2.8002517999999865E-3</v>
      </c>
    </row>
    <row r="9" spans="1:70">
      <c r="A9">
        <v>55</v>
      </c>
      <c r="B9" s="26">
        <v>0.77386432029999996</v>
      </c>
      <c r="C9" s="26">
        <v>0.22613567970000001</v>
      </c>
      <c r="D9" s="26">
        <v>0</v>
      </c>
      <c r="E9" s="26">
        <v>0.99444014250000001</v>
      </c>
      <c r="F9" s="26">
        <v>0.99681136240000001</v>
      </c>
      <c r="G9" s="26">
        <v>5.3456005500000001E-2</v>
      </c>
      <c r="H9">
        <f t="shared" si="6"/>
        <v>2016</v>
      </c>
      <c r="I9" s="26">
        <v>0.76089269390000003</v>
      </c>
      <c r="J9" s="26">
        <v>0.23354744860000001</v>
      </c>
      <c r="K9" s="26">
        <v>0</v>
      </c>
      <c r="L9">
        <f t="shared" si="0"/>
        <v>2.3712198999999989E-3</v>
      </c>
      <c r="N9" s="26">
        <v>0.99526515319999997</v>
      </c>
      <c r="O9" s="26">
        <v>0.99805406809999997</v>
      </c>
      <c r="P9" s="26">
        <v>5.5929425099999999E-2</v>
      </c>
      <c r="Q9">
        <f t="shared" si="7"/>
        <v>2016</v>
      </c>
      <c r="R9" s="26">
        <v>0.85292581300000003</v>
      </c>
      <c r="S9" s="26">
        <v>0.1423393402</v>
      </c>
      <c r="T9" s="26">
        <v>0</v>
      </c>
      <c r="U9">
        <f t="shared" si="1"/>
        <v>2.7889148999999946E-3</v>
      </c>
      <c r="Z9">
        <v>55</v>
      </c>
      <c r="AA9" s="26">
        <v>0.77386432029999996</v>
      </c>
      <c r="AB9" s="26">
        <v>0.22613567970000001</v>
      </c>
      <c r="AC9" s="26">
        <v>0</v>
      </c>
      <c r="AD9" s="26">
        <v>0.99444014250000001</v>
      </c>
      <c r="AE9" s="26">
        <v>0.99681136240000001</v>
      </c>
      <c r="AF9" s="26">
        <v>5.3456005500000001E-2</v>
      </c>
      <c r="AG9">
        <f t="shared" si="8"/>
        <v>2016</v>
      </c>
      <c r="AH9" s="26">
        <v>0.76089269390000003</v>
      </c>
      <c r="AI9" s="26">
        <v>0.23354744860000001</v>
      </c>
      <c r="AJ9" s="26">
        <v>0</v>
      </c>
      <c r="AK9">
        <f t="shared" si="2"/>
        <v>2.3712198999999989E-3</v>
      </c>
      <c r="AM9" s="26">
        <v>0.99526515319999997</v>
      </c>
      <c r="AN9" s="26">
        <v>0.99805406809999997</v>
      </c>
      <c r="AO9" s="26">
        <v>5.5929425099999999E-2</v>
      </c>
      <c r="AP9">
        <f t="shared" si="9"/>
        <v>2016</v>
      </c>
      <c r="AQ9" s="26">
        <v>0.85292581300000003</v>
      </c>
      <c r="AR9" s="26">
        <v>0.1423393402</v>
      </c>
      <c r="AS9" s="26">
        <v>0</v>
      </c>
      <c r="AT9">
        <f t="shared" si="3"/>
        <v>2.7889148999999946E-3</v>
      </c>
      <c r="AX9">
        <v>55</v>
      </c>
      <c r="AY9" s="26">
        <v>0.77386432029999996</v>
      </c>
      <c r="AZ9" s="26">
        <v>0.22613567970000001</v>
      </c>
      <c r="BA9" s="26">
        <v>0</v>
      </c>
      <c r="BB9" s="26">
        <v>0.99444014250000001</v>
      </c>
      <c r="BC9" s="26">
        <v>0.99681136240000001</v>
      </c>
      <c r="BD9" s="26">
        <v>5.3456005500000001E-2</v>
      </c>
      <c r="BE9">
        <f t="shared" si="10"/>
        <v>2016</v>
      </c>
      <c r="BF9" s="26">
        <v>0.76089269390000003</v>
      </c>
      <c r="BG9" s="26">
        <v>0.23354744860000001</v>
      </c>
      <c r="BH9" s="26">
        <v>0</v>
      </c>
      <c r="BI9">
        <f t="shared" si="4"/>
        <v>2.3712198999999989E-3</v>
      </c>
      <c r="BK9" s="26">
        <v>0.99526515319999997</v>
      </c>
      <c r="BL9" s="26">
        <v>0.99805406809999997</v>
      </c>
      <c r="BM9" s="26">
        <v>5.5929425099999999E-2</v>
      </c>
      <c r="BN9">
        <f t="shared" si="11"/>
        <v>2016</v>
      </c>
      <c r="BO9" s="26">
        <v>0.85292581300000003</v>
      </c>
      <c r="BP9" s="26">
        <v>0.1423393402</v>
      </c>
      <c r="BQ9" s="26">
        <v>0</v>
      </c>
      <c r="BR9">
        <f t="shared" si="5"/>
        <v>2.7889148999999946E-3</v>
      </c>
    </row>
    <row r="10" spans="1:70">
      <c r="A10">
        <v>56</v>
      </c>
      <c r="B10" s="26">
        <v>0.76716958410000002</v>
      </c>
      <c r="C10" s="26">
        <v>0.23050925859999999</v>
      </c>
      <c r="D10" s="26">
        <v>2.3211573E-3</v>
      </c>
      <c r="E10" s="26">
        <v>0.99485059149999999</v>
      </c>
      <c r="F10" s="26">
        <v>0.99675385380000003</v>
      </c>
      <c r="G10" s="26">
        <v>5.5948151600000003E-2</v>
      </c>
      <c r="H10">
        <f t="shared" si="6"/>
        <v>2016</v>
      </c>
      <c r="I10" s="26">
        <v>0.75568145870000003</v>
      </c>
      <c r="J10" s="26">
        <v>0.23678478289999999</v>
      </c>
      <c r="K10" s="26">
        <v>2.3843498999999999E-3</v>
      </c>
      <c r="L10">
        <f t="shared" si="0"/>
        <v>1.9032623000000415E-3</v>
      </c>
      <c r="N10" s="26">
        <v>0.99575992040000005</v>
      </c>
      <c r="O10" s="26">
        <v>0.99797282239999996</v>
      </c>
      <c r="P10" s="26">
        <v>5.9236497300000003E-2</v>
      </c>
      <c r="Q10">
        <f t="shared" si="7"/>
        <v>2016</v>
      </c>
      <c r="R10" s="26">
        <v>0.84600968720000003</v>
      </c>
      <c r="S10" s="26">
        <v>0.14683906199999999</v>
      </c>
      <c r="T10" s="26">
        <v>2.9111711999999998E-3</v>
      </c>
      <c r="U10">
        <f t="shared" si="1"/>
        <v>2.2129019999999056E-3</v>
      </c>
      <c r="Z10">
        <v>56</v>
      </c>
      <c r="AA10" s="26">
        <v>0.76716958410000002</v>
      </c>
      <c r="AB10" s="26">
        <v>0.23050925859999999</v>
      </c>
      <c r="AC10" s="26">
        <v>2.3211573E-3</v>
      </c>
      <c r="AD10" s="26">
        <v>0.99485059149999999</v>
      </c>
      <c r="AE10" s="26">
        <v>0.99675385380000003</v>
      </c>
      <c r="AF10" s="26">
        <v>5.5948151600000003E-2</v>
      </c>
      <c r="AG10">
        <f t="shared" si="8"/>
        <v>2016</v>
      </c>
      <c r="AH10" s="26">
        <v>0.75568145870000003</v>
      </c>
      <c r="AI10" s="26">
        <v>0.23678478289999999</v>
      </c>
      <c r="AJ10" s="26">
        <v>2.3843498999999999E-3</v>
      </c>
      <c r="AK10">
        <f t="shared" si="2"/>
        <v>1.9032623000000415E-3</v>
      </c>
      <c r="AM10" s="26">
        <v>0.99575992040000005</v>
      </c>
      <c r="AN10" s="26">
        <v>0.99797282239999996</v>
      </c>
      <c r="AO10" s="26">
        <v>5.9236497300000003E-2</v>
      </c>
      <c r="AP10">
        <f t="shared" si="9"/>
        <v>2016</v>
      </c>
      <c r="AQ10" s="26">
        <v>0.84600968720000003</v>
      </c>
      <c r="AR10" s="26">
        <v>0.14683906199999999</v>
      </c>
      <c r="AS10" s="26">
        <v>2.9111711999999998E-3</v>
      </c>
      <c r="AT10">
        <f t="shared" si="3"/>
        <v>2.2129019999999056E-3</v>
      </c>
      <c r="AX10">
        <v>56</v>
      </c>
      <c r="AY10" s="26">
        <v>0.76716958410000002</v>
      </c>
      <c r="AZ10" s="26">
        <v>0.23050925859999999</v>
      </c>
      <c r="BA10" s="26">
        <v>2.3211573E-3</v>
      </c>
      <c r="BB10" s="26">
        <v>0.99485059149999999</v>
      </c>
      <c r="BC10" s="26">
        <v>0.99675385380000003</v>
      </c>
      <c r="BD10" s="26">
        <v>5.5948151600000003E-2</v>
      </c>
      <c r="BE10">
        <f t="shared" si="10"/>
        <v>2016</v>
      </c>
      <c r="BF10" s="26">
        <v>0.75568145870000003</v>
      </c>
      <c r="BG10" s="26">
        <v>0.23678478289999999</v>
      </c>
      <c r="BH10" s="26">
        <v>2.3843498999999999E-3</v>
      </c>
      <c r="BI10">
        <f t="shared" si="4"/>
        <v>1.9032623000000415E-3</v>
      </c>
      <c r="BK10" s="26">
        <v>0.99575992040000005</v>
      </c>
      <c r="BL10" s="26">
        <v>0.99797282239999996</v>
      </c>
      <c r="BM10" s="26">
        <v>5.9236497300000003E-2</v>
      </c>
      <c r="BN10">
        <f t="shared" si="11"/>
        <v>2016</v>
      </c>
      <c r="BO10" s="26">
        <v>0.84600968720000003</v>
      </c>
      <c r="BP10" s="26">
        <v>0.14683906199999999</v>
      </c>
      <c r="BQ10" s="26">
        <v>2.9111711999999998E-3</v>
      </c>
      <c r="BR10">
        <f t="shared" si="5"/>
        <v>2.2129019999999056E-3</v>
      </c>
    </row>
    <row r="11" spans="1:70">
      <c r="A11">
        <v>57</v>
      </c>
      <c r="B11" s="26">
        <v>0.75736424020000004</v>
      </c>
      <c r="C11" s="26">
        <v>0.2352861772</v>
      </c>
      <c r="D11" s="26">
        <v>7.3495825000000001E-3</v>
      </c>
      <c r="E11" s="26">
        <v>0.99494668659999996</v>
      </c>
      <c r="F11" s="26">
        <v>0.99683714079999997</v>
      </c>
      <c r="G11" s="26">
        <v>5.9802754899999998E-2</v>
      </c>
      <c r="H11">
        <f t="shared" si="6"/>
        <v>2017</v>
      </c>
      <c r="I11" s="26">
        <v>0.74645682970000005</v>
      </c>
      <c r="J11" s="26">
        <v>0.24096295030000001</v>
      </c>
      <c r="K11" s="26">
        <v>7.5269066000000001E-3</v>
      </c>
      <c r="L11">
        <f t="shared" si="0"/>
        <v>1.8904542000000024E-3</v>
      </c>
      <c r="N11" s="26">
        <v>0.99587492219999996</v>
      </c>
      <c r="O11" s="26">
        <v>0.99806684800000001</v>
      </c>
      <c r="P11" s="26">
        <v>6.38331226E-2</v>
      </c>
      <c r="Q11">
        <f t="shared" si="7"/>
        <v>2017</v>
      </c>
      <c r="R11" s="26">
        <v>0.83429843579999996</v>
      </c>
      <c r="S11" s="26">
        <v>0.1524119515</v>
      </c>
      <c r="T11" s="26">
        <v>9.1645349000000001E-3</v>
      </c>
      <c r="U11">
        <f t="shared" si="1"/>
        <v>2.1919258000000497E-3</v>
      </c>
      <c r="Z11">
        <v>57</v>
      </c>
      <c r="AA11" s="26">
        <v>0.75736424020000004</v>
      </c>
      <c r="AB11" s="26">
        <v>0.2352861772</v>
      </c>
      <c r="AC11" s="26">
        <v>7.3495825000000001E-3</v>
      </c>
      <c r="AD11" s="26">
        <v>0.99494668659999996</v>
      </c>
      <c r="AE11" s="26">
        <v>0.99683714079999997</v>
      </c>
      <c r="AF11" s="26">
        <v>5.9802754899999998E-2</v>
      </c>
      <c r="AG11">
        <f t="shared" si="8"/>
        <v>2017</v>
      </c>
      <c r="AH11" s="26">
        <v>0.74645682970000005</v>
      </c>
      <c r="AI11" s="26">
        <v>0.24096295030000001</v>
      </c>
      <c r="AJ11" s="26">
        <v>7.5269066000000001E-3</v>
      </c>
      <c r="AK11">
        <f t="shared" si="2"/>
        <v>1.8904542000000024E-3</v>
      </c>
      <c r="AM11" s="26">
        <v>0.99587492219999996</v>
      </c>
      <c r="AN11" s="26">
        <v>0.99806684800000001</v>
      </c>
      <c r="AO11" s="26">
        <v>6.38331226E-2</v>
      </c>
      <c r="AP11">
        <f t="shared" si="9"/>
        <v>2017</v>
      </c>
      <c r="AQ11" s="26">
        <v>0.83429843579999996</v>
      </c>
      <c r="AR11" s="26">
        <v>0.1524119515</v>
      </c>
      <c r="AS11" s="26">
        <v>9.1645349000000001E-3</v>
      </c>
      <c r="AT11">
        <f t="shared" si="3"/>
        <v>2.1919258000000497E-3</v>
      </c>
      <c r="AX11">
        <v>57</v>
      </c>
      <c r="AY11" s="26">
        <v>0.75736424020000004</v>
      </c>
      <c r="AZ11" s="26">
        <v>0.2352861772</v>
      </c>
      <c r="BA11" s="26">
        <v>7.3495825000000001E-3</v>
      </c>
      <c r="BB11" s="26">
        <v>0.99494668659999996</v>
      </c>
      <c r="BC11" s="26">
        <v>0.99683714079999997</v>
      </c>
      <c r="BD11" s="26">
        <v>5.9802754899999998E-2</v>
      </c>
      <c r="BE11">
        <f t="shared" si="10"/>
        <v>2017</v>
      </c>
      <c r="BF11" s="26">
        <v>0.74645682970000005</v>
      </c>
      <c r="BG11" s="26">
        <v>0.24096295030000001</v>
      </c>
      <c r="BH11" s="26">
        <v>7.5269066000000001E-3</v>
      </c>
      <c r="BI11">
        <f t="shared" si="4"/>
        <v>1.8904542000000024E-3</v>
      </c>
      <c r="BK11" s="26">
        <v>0.99587492219999996</v>
      </c>
      <c r="BL11" s="26">
        <v>0.99806684800000001</v>
      </c>
      <c r="BM11" s="26">
        <v>6.38331226E-2</v>
      </c>
      <c r="BN11">
        <f t="shared" si="11"/>
        <v>2017</v>
      </c>
      <c r="BO11" s="26">
        <v>0.83429843579999996</v>
      </c>
      <c r="BP11" s="26">
        <v>0.1524119515</v>
      </c>
      <c r="BQ11" s="26">
        <v>9.1645349000000001E-3</v>
      </c>
      <c r="BR11">
        <f t="shared" si="5"/>
        <v>2.1919258000000497E-3</v>
      </c>
    </row>
    <row r="12" spans="1:70">
      <c r="A12">
        <v>58</v>
      </c>
      <c r="B12" s="26">
        <v>0.74970455879999998</v>
      </c>
      <c r="C12" s="26">
        <v>0.24010187050000001</v>
      </c>
      <c r="D12" s="26">
        <v>1.01935707E-2</v>
      </c>
      <c r="E12" s="26">
        <v>0.99500408640000004</v>
      </c>
      <c r="F12" s="26">
        <v>0.99703450969999996</v>
      </c>
      <c r="G12" s="26">
        <v>6.4470453699999999E-2</v>
      </c>
      <c r="H12">
        <f t="shared" si="6"/>
        <v>2017</v>
      </c>
      <c r="I12" s="26">
        <v>0.73923964549999999</v>
      </c>
      <c r="J12" s="26">
        <v>0.2453481388</v>
      </c>
      <c r="K12" s="26">
        <v>1.04163021E-2</v>
      </c>
      <c r="L12">
        <f t="shared" si="0"/>
        <v>2.0304232999999172E-3</v>
      </c>
      <c r="N12" s="26">
        <v>0.99589584490000005</v>
      </c>
      <c r="O12" s="26">
        <v>0.99825934569999997</v>
      </c>
      <c r="P12" s="26">
        <v>6.9555803299999996E-2</v>
      </c>
      <c r="Q12">
        <f t="shared" si="7"/>
        <v>2017</v>
      </c>
      <c r="R12" s="26">
        <v>0.82889520039999998</v>
      </c>
      <c r="S12" s="26">
        <v>0.15431501280000001</v>
      </c>
      <c r="T12" s="26">
        <v>1.26856317E-2</v>
      </c>
      <c r="U12">
        <f t="shared" si="1"/>
        <v>2.363500799999918E-3</v>
      </c>
      <c r="Z12">
        <v>58</v>
      </c>
      <c r="AA12" s="26">
        <v>0.74970455879999998</v>
      </c>
      <c r="AB12" s="26">
        <v>0.24010187050000001</v>
      </c>
      <c r="AC12" s="26">
        <v>1.01935707E-2</v>
      </c>
      <c r="AD12" s="26">
        <v>0.99500408640000004</v>
      </c>
      <c r="AE12" s="26">
        <v>0.99703450969999996</v>
      </c>
      <c r="AF12" s="26">
        <v>6.4470453699999999E-2</v>
      </c>
      <c r="AG12">
        <f t="shared" si="8"/>
        <v>2017</v>
      </c>
      <c r="AH12" s="26">
        <v>0.73923964549999999</v>
      </c>
      <c r="AI12" s="26">
        <v>0.2453481388</v>
      </c>
      <c r="AJ12" s="26">
        <v>1.04163021E-2</v>
      </c>
      <c r="AK12">
        <f t="shared" si="2"/>
        <v>2.0304232999999172E-3</v>
      </c>
      <c r="AM12" s="26">
        <v>0.99589584490000005</v>
      </c>
      <c r="AN12" s="26">
        <v>0.99825934569999997</v>
      </c>
      <c r="AO12" s="26">
        <v>6.9555803299999996E-2</v>
      </c>
      <c r="AP12">
        <f t="shared" si="9"/>
        <v>2017</v>
      </c>
      <c r="AQ12" s="26">
        <v>0.82889520039999998</v>
      </c>
      <c r="AR12" s="26">
        <v>0.15431501280000001</v>
      </c>
      <c r="AS12" s="26">
        <v>1.26856317E-2</v>
      </c>
      <c r="AT12">
        <f t="shared" si="3"/>
        <v>2.363500799999918E-3</v>
      </c>
      <c r="AX12">
        <v>58</v>
      </c>
      <c r="AY12" s="26">
        <v>0.74970455879999998</v>
      </c>
      <c r="AZ12" s="26">
        <v>0.24010187050000001</v>
      </c>
      <c r="BA12" s="26">
        <v>1.01935707E-2</v>
      </c>
      <c r="BB12" s="26">
        <v>0.99500408640000004</v>
      </c>
      <c r="BC12" s="26">
        <v>0.99703450969999996</v>
      </c>
      <c r="BD12" s="26">
        <v>6.4470453699999999E-2</v>
      </c>
      <c r="BE12">
        <f t="shared" si="10"/>
        <v>2017</v>
      </c>
      <c r="BF12" s="26">
        <v>0.73923964549999999</v>
      </c>
      <c r="BG12" s="26">
        <v>0.2453481388</v>
      </c>
      <c r="BH12" s="26">
        <v>1.04163021E-2</v>
      </c>
      <c r="BI12">
        <f t="shared" si="4"/>
        <v>2.0304232999999172E-3</v>
      </c>
      <c r="BK12" s="26">
        <v>0.99589584490000005</v>
      </c>
      <c r="BL12" s="26">
        <v>0.99825934569999997</v>
      </c>
      <c r="BM12" s="26">
        <v>6.9555803299999996E-2</v>
      </c>
      <c r="BN12">
        <f t="shared" si="11"/>
        <v>2017</v>
      </c>
      <c r="BO12" s="26">
        <v>0.82889520039999998</v>
      </c>
      <c r="BP12" s="26">
        <v>0.15431501280000001</v>
      </c>
      <c r="BQ12" s="26">
        <v>1.26856317E-2</v>
      </c>
      <c r="BR12">
        <f t="shared" si="5"/>
        <v>2.363500799999918E-3</v>
      </c>
    </row>
    <row r="13" spans="1:70">
      <c r="A13">
        <v>59</v>
      </c>
      <c r="B13" s="26">
        <v>0.74259077240000004</v>
      </c>
      <c r="C13" s="26">
        <v>0.24463632460000001</v>
      </c>
      <c r="D13" s="26">
        <v>1.2772903E-2</v>
      </c>
      <c r="E13" s="26">
        <v>0.99496422360000003</v>
      </c>
      <c r="F13" s="26">
        <v>0.99698555860000004</v>
      </c>
      <c r="G13" s="26">
        <v>6.7239742399999997E-2</v>
      </c>
      <c r="H13">
        <f t="shared" si="6"/>
        <v>2017</v>
      </c>
      <c r="I13" s="26">
        <v>0.73249376990000004</v>
      </c>
      <c r="J13" s="26">
        <v>0.24944640749999999</v>
      </c>
      <c r="K13" s="26">
        <v>1.3024046100000001E-2</v>
      </c>
      <c r="L13">
        <f t="shared" si="0"/>
        <v>2.021335000000013E-3</v>
      </c>
      <c r="N13" s="26">
        <v>0.99593429990000004</v>
      </c>
      <c r="O13" s="26">
        <v>0.99827565519999995</v>
      </c>
      <c r="P13" s="26">
        <v>7.2982516600000005E-2</v>
      </c>
      <c r="Q13">
        <f t="shared" si="7"/>
        <v>2017</v>
      </c>
      <c r="R13" s="26">
        <v>0.82267501679999999</v>
      </c>
      <c r="S13" s="26">
        <v>0.15747574689999999</v>
      </c>
      <c r="T13" s="26">
        <v>1.57835362E-2</v>
      </c>
      <c r="U13">
        <f t="shared" si="1"/>
        <v>2.3413552999999032E-3</v>
      </c>
      <c r="Z13">
        <v>59</v>
      </c>
      <c r="AA13" s="26">
        <v>0.74259077240000004</v>
      </c>
      <c r="AB13" s="26">
        <v>0.24463632460000001</v>
      </c>
      <c r="AC13" s="26">
        <v>1.2772903E-2</v>
      </c>
      <c r="AD13" s="26">
        <v>0.99496422360000003</v>
      </c>
      <c r="AE13" s="26">
        <v>0.99698555860000004</v>
      </c>
      <c r="AF13" s="26">
        <v>6.7239742399999997E-2</v>
      </c>
      <c r="AG13">
        <f t="shared" si="8"/>
        <v>2017</v>
      </c>
      <c r="AH13" s="26">
        <v>0.73249376990000004</v>
      </c>
      <c r="AI13" s="26">
        <v>0.24944640749999999</v>
      </c>
      <c r="AJ13" s="26">
        <v>1.3024046100000001E-2</v>
      </c>
      <c r="AK13">
        <f t="shared" si="2"/>
        <v>2.021335000000013E-3</v>
      </c>
      <c r="AM13" s="26">
        <v>0.99593429990000004</v>
      </c>
      <c r="AN13" s="26">
        <v>0.99827565519999995</v>
      </c>
      <c r="AO13" s="26">
        <v>7.2982516600000005E-2</v>
      </c>
      <c r="AP13">
        <f t="shared" si="9"/>
        <v>2017</v>
      </c>
      <c r="AQ13" s="26">
        <v>0.82267501679999999</v>
      </c>
      <c r="AR13" s="26">
        <v>0.15747574689999999</v>
      </c>
      <c r="AS13" s="26">
        <v>1.57835362E-2</v>
      </c>
      <c r="AT13">
        <f t="shared" si="3"/>
        <v>2.3413552999999032E-3</v>
      </c>
      <c r="AX13">
        <v>59</v>
      </c>
      <c r="AY13" s="26">
        <v>0.74259077240000004</v>
      </c>
      <c r="AZ13" s="26">
        <v>0.24463632460000001</v>
      </c>
      <c r="BA13" s="26">
        <v>1.2772903E-2</v>
      </c>
      <c r="BB13" s="26">
        <v>0.99496422360000003</v>
      </c>
      <c r="BC13" s="26">
        <v>0.99698555860000004</v>
      </c>
      <c r="BD13" s="26">
        <v>6.7239742399999997E-2</v>
      </c>
      <c r="BE13">
        <f t="shared" si="10"/>
        <v>2017</v>
      </c>
      <c r="BF13" s="26">
        <v>0.73249376990000004</v>
      </c>
      <c r="BG13" s="26">
        <v>0.24944640749999999</v>
      </c>
      <c r="BH13" s="26">
        <v>1.3024046100000001E-2</v>
      </c>
      <c r="BI13">
        <f t="shared" si="4"/>
        <v>2.021335000000013E-3</v>
      </c>
      <c r="BK13" s="26">
        <v>0.99593429990000004</v>
      </c>
      <c r="BL13" s="26">
        <v>0.99827565519999995</v>
      </c>
      <c r="BM13" s="26">
        <v>7.2982516600000005E-2</v>
      </c>
      <c r="BN13">
        <f t="shared" si="11"/>
        <v>2017</v>
      </c>
      <c r="BO13" s="26">
        <v>0.82267501679999999</v>
      </c>
      <c r="BP13" s="26">
        <v>0.15747574689999999</v>
      </c>
      <c r="BQ13" s="26">
        <v>1.57835362E-2</v>
      </c>
      <c r="BR13">
        <f t="shared" si="5"/>
        <v>2.3413552999999032E-3</v>
      </c>
    </row>
    <row r="14" spans="1:70">
      <c r="A14">
        <v>60</v>
      </c>
      <c r="B14" s="26">
        <v>0.732782033</v>
      </c>
      <c r="C14" s="26">
        <v>0.25095883590000001</v>
      </c>
      <c r="D14" s="26">
        <v>1.6259131100000001E-2</v>
      </c>
      <c r="E14" s="26">
        <v>0.99484799810000002</v>
      </c>
      <c r="F14" s="26">
        <v>0.99684991099999998</v>
      </c>
      <c r="G14" s="26">
        <v>7.0573934699999993E-2</v>
      </c>
      <c r="H14">
        <f t="shared" si="6"/>
        <v>2017</v>
      </c>
      <c r="I14" s="26">
        <v>0.72314303339999997</v>
      </c>
      <c r="J14" s="26">
        <v>0.25517281800000002</v>
      </c>
      <c r="K14" s="26">
        <v>1.65321467E-2</v>
      </c>
      <c r="L14">
        <f t="shared" si="0"/>
        <v>2.001912899999958E-3</v>
      </c>
      <c r="N14" s="26">
        <v>0.99559999649999997</v>
      </c>
      <c r="O14" s="26">
        <v>0.99792391160000005</v>
      </c>
      <c r="P14" s="26">
        <v>7.6143977599999996E-2</v>
      </c>
      <c r="Q14">
        <f t="shared" si="7"/>
        <v>2017</v>
      </c>
      <c r="R14" s="26">
        <v>0.81617552640000002</v>
      </c>
      <c r="S14" s="26">
        <v>0.15934585749999999</v>
      </c>
      <c r="T14" s="26">
        <v>2.00786126E-2</v>
      </c>
      <c r="U14">
        <f t="shared" si="1"/>
        <v>2.3239151000000735E-3</v>
      </c>
      <c r="Z14">
        <v>60</v>
      </c>
      <c r="AA14" s="26">
        <v>0.732782033</v>
      </c>
      <c r="AB14" s="26">
        <v>0.25095883590000001</v>
      </c>
      <c r="AC14" s="26">
        <v>1.6259131100000001E-2</v>
      </c>
      <c r="AD14" s="26">
        <v>0.99484799810000002</v>
      </c>
      <c r="AE14" s="26">
        <v>0.99684991099999998</v>
      </c>
      <c r="AF14" s="26">
        <v>7.0573934699999993E-2</v>
      </c>
      <c r="AG14">
        <f t="shared" si="8"/>
        <v>2017</v>
      </c>
      <c r="AH14" s="26">
        <v>0.72314303339999997</v>
      </c>
      <c r="AI14" s="26">
        <v>0.25517281800000002</v>
      </c>
      <c r="AJ14" s="26">
        <v>1.65321467E-2</v>
      </c>
      <c r="AK14">
        <f t="shared" si="2"/>
        <v>2.001912899999958E-3</v>
      </c>
      <c r="AM14" s="26">
        <v>0.99559999649999997</v>
      </c>
      <c r="AN14" s="26">
        <v>0.99792391160000005</v>
      </c>
      <c r="AO14" s="26">
        <v>7.6143977599999996E-2</v>
      </c>
      <c r="AP14">
        <f t="shared" si="9"/>
        <v>2017</v>
      </c>
      <c r="AQ14" s="26">
        <v>0.81617552640000002</v>
      </c>
      <c r="AR14" s="26">
        <v>0.15934585749999999</v>
      </c>
      <c r="AS14" s="26">
        <v>2.00786126E-2</v>
      </c>
      <c r="AT14">
        <f t="shared" si="3"/>
        <v>2.3239151000000735E-3</v>
      </c>
      <c r="AX14">
        <v>60</v>
      </c>
      <c r="AY14" s="26">
        <v>0.732782033</v>
      </c>
      <c r="AZ14" s="26">
        <v>0.25095883590000001</v>
      </c>
      <c r="BA14" s="26">
        <v>1.6259131100000001E-2</v>
      </c>
      <c r="BB14" s="26">
        <v>0.99484799810000002</v>
      </c>
      <c r="BC14" s="26">
        <v>0.99684991099999998</v>
      </c>
      <c r="BD14" s="26">
        <v>7.0573934699999993E-2</v>
      </c>
      <c r="BE14">
        <f t="shared" si="10"/>
        <v>2017</v>
      </c>
      <c r="BF14" s="26">
        <v>0.72314303339999997</v>
      </c>
      <c r="BG14" s="26">
        <v>0.25517281800000002</v>
      </c>
      <c r="BH14" s="26">
        <v>1.65321467E-2</v>
      </c>
      <c r="BI14">
        <f t="shared" si="4"/>
        <v>2.001912899999958E-3</v>
      </c>
      <c r="BK14" s="26">
        <v>0.99559999649999997</v>
      </c>
      <c r="BL14" s="26">
        <v>0.99792391160000005</v>
      </c>
      <c r="BM14" s="26">
        <v>7.6143977599999996E-2</v>
      </c>
      <c r="BN14">
        <f t="shared" si="11"/>
        <v>2017</v>
      </c>
      <c r="BO14" s="26">
        <v>0.81617552640000002</v>
      </c>
      <c r="BP14" s="26">
        <v>0.15934585749999999</v>
      </c>
      <c r="BQ14" s="26">
        <v>2.00786126E-2</v>
      </c>
      <c r="BR14">
        <f t="shared" si="5"/>
        <v>2.3239151000000735E-3</v>
      </c>
    </row>
    <row r="15" spans="1:70">
      <c r="A15">
        <v>61</v>
      </c>
      <c r="B15" s="26">
        <v>0.72683070719999998</v>
      </c>
      <c r="C15" s="26">
        <v>0.2544195574</v>
      </c>
      <c r="D15" s="26">
        <v>1.8749735399999998E-2</v>
      </c>
      <c r="E15" s="26">
        <v>0.99528868530000003</v>
      </c>
      <c r="F15" s="26">
        <v>0.99685502169999995</v>
      </c>
      <c r="G15" s="26">
        <v>7.3651174599999994E-2</v>
      </c>
      <c r="H15">
        <f t="shared" si="6"/>
        <v>2018</v>
      </c>
      <c r="I15" s="26">
        <v>0.71824565939999996</v>
      </c>
      <c r="J15" s="26">
        <v>0.25802740600000001</v>
      </c>
      <c r="K15" s="26">
        <v>1.9015619899999999E-2</v>
      </c>
      <c r="L15">
        <f t="shared" si="0"/>
        <v>1.5663363999999236E-3</v>
      </c>
      <c r="N15" s="26">
        <v>0.99613864919999995</v>
      </c>
      <c r="O15" s="26">
        <v>0.99793073239999996</v>
      </c>
      <c r="P15" s="26">
        <v>7.91719481E-2</v>
      </c>
      <c r="Q15">
        <f t="shared" si="7"/>
        <v>2018</v>
      </c>
      <c r="R15" s="26">
        <v>0.80905444650000002</v>
      </c>
      <c r="S15" s="26">
        <v>0.16402783379999999</v>
      </c>
      <c r="T15" s="26">
        <v>2.3056368899999999E-2</v>
      </c>
      <c r="U15">
        <f t="shared" si="1"/>
        <v>1.7920832000000164E-3</v>
      </c>
      <c r="Z15">
        <v>61</v>
      </c>
      <c r="AA15" s="26">
        <v>0.72683070719999998</v>
      </c>
      <c r="AB15" s="26">
        <v>0.2544195574</v>
      </c>
      <c r="AC15" s="26">
        <v>1.8749735399999998E-2</v>
      </c>
      <c r="AD15" s="26">
        <v>0.99528868530000003</v>
      </c>
      <c r="AE15" s="26">
        <v>0.99685502169999995</v>
      </c>
      <c r="AF15" s="26">
        <v>7.3651174599999994E-2</v>
      </c>
      <c r="AG15">
        <f t="shared" si="8"/>
        <v>2018</v>
      </c>
      <c r="AH15" s="26">
        <v>0.71824565939999996</v>
      </c>
      <c r="AI15" s="26">
        <v>0.25802740600000001</v>
      </c>
      <c r="AJ15" s="26">
        <v>1.9015619899999999E-2</v>
      </c>
      <c r="AK15">
        <f t="shared" si="2"/>
        <v>1.5663363999999236E-3</v>
      </c>
      <c r="AM15" s="26">
        <v>0.99613864919999995</v>
      </c>
      <c r="AN15" s="26">
        <v>0.99793073239999996</v>
      </c>
      <c r="AO15" s="26">
        <v>7.91719481E-2</v>
      </c>
      <c r="AP15">
        <f t="shared" si="9"/>
        <v>2018</v>
      </c>
      <c r="AQ15" s="26">
        <v>0.80905444650000002</v>
      </c>
      <c r="AR15" s="26">
        <v>0.16402783379999999</v>
      </c>
      <c r="AS15" s="26">
        <v>2.3056368899999999E-2</v>
      </c>
      <c r="AT15">
        <f t="shared" si="3"/>
        <v>1.7920832000000164E-3</v>
      </c>
      <c r="AX15">
        <v>61</v>
      </c>
      <c r="AY15" s="26">
        <v>0.72683070719999998</v>
      </c>
      <c r="AZ15" s="26">
        <v>0.2544195574</v>
      </c>
      <c r="BA15" s="26">
        <v>1.8749735399999998E-2</v>
      </c>
      <c r="BB15" s="26">
        <v>0.99528868530000003</v>
      </c>
      <c r="BC15" s="26">
        <v>0.99685502169999995</v>
      </c>
      <c r="BD15" s="26">
        <v>7.3651174599999994E-2</v>
      </c>
      <c r="BE15">
        <f t="shared" si="10"/>
        <v>2018</v>
      </c>
      <c r="BF15" s="26">
        <v>0.71824565939999996</v>
      </c>
      <c r="BG15" s="26">
        <v>0.25802740600000001</v>
      </c>
      <c r="BH15" s="26">
        <v>1.9015619899999999E-2</v>
      </c>
      <c r="BI15">
        <f t="shared" si="4"/>
        <v>1.5663363999999236E-3</v>
      </c>
      <c r="BK15" s="26">
        <v>0.99613864919999995</v>
      </c>
      <c r="BL15" s="26">
        <v>0.99793073239999996</v>
      </c>
      <c r="BM15" s="26">
        <v>7.91719481E-2</v>
      </c>
      <c r="BN15">
        <f t="shared" si="11"/>
        <v>2018</v>
      </c>
      <c r="BO15" s="26">
        <v>0.80905444650000002</v>
      </c>
      <c r="BP15" s="26">
        <v>0.16402783379999999</v>
      </c>
      <c r="BQ15" s="26">
        <v>2.3056368899999999E-2</v>
      </c>
      <c r="BR15">
        <f t="shared" si="5"/>
        <v>1.7920832000000164E-3</v>
      </c>
    </row>
    <row r="16" spans="1:70">
      <c r="A16">
        <v>62</v>
      </c>
      <c r="B16" s="26">
        <v>0.71768630030000002</v>
      </c>
      <c r="C16" s="26">
        <v>0.2600827765</v>
      </c>
      <c r="D16" s="26">
        <v>2.2230923199999999E-2</v>
      </c>
      <c r="E16" s="26">
        <v>0.99508776519999997</v>
      </c>
      <c r="F16" s="26">
        <v>0.99664912589999999</v>
      </c>
      <c r="G16" s="26">
        <v>7.8059856699999999E-2</v>
      </c>
      <c r="H16">
        <f t="shared" si="6"/>
        <v>2018</v>
      </c>
      <c r="I16" s="26">
        <v>0.70951413279999997</v>
      </c>
      <c r="J16" s="26">
        <v>0.26308600430000001</v>
      </c>
      <c r="K16" s="26">
        <v>2.24876281E-2</v>
      </c>
      <c r="L16">
        <f t="shared" si="0"/>
        <v>1.561360700000014E-3</v>
      </c>
      <c r="N16" s="26">
        <v>0.99594589769999997</v>
      </c>
      <c r="O16" s="26">
        <v>0.99773087839999997</v>
      </c>
      <c r="P16" s="26">
        <v>8.42246678E-2</v>
      </c>
      <c r="Q16">
        <f t="shared" si="7"/>
        <v>2018</v>
      </c>
      <c r="R16" s="26">
        <v>0.80036188379999995</v>
      </c>
      <c r="S16" s="26">
        <v>0.16833936360000001</v>
      </c>
      <c r="T16" s="26">
        <v>2.7244650299999999E-2</v>
      </c>
      <c r="U16">
        <f t="shared" si="1"/>
        <v>1.784980699999994E-3</v>
      </c>
      <c r="Z16">
        <v>62</v>
      </c>
      <c r="AA16" s="26">
        <v>0.71768630030000002</v>
      </c>
      <c r="AB16" s="26">
        <v>0.2600827765</v>
      </c>
      <c r="AC16" s="26">
        <v>2.2230923199999999E-2</v>
      </c>
      <c r="AD16" s="26">
        <v>0.99508776519999997</v>
      </c>
      <c r="AE16" s="26">
        <v>0.99664912589999999</v>
      </c>
      <c r="AF16" s="26">
        <v>7.8059856699999999E-2</v>
      </c>
      <c r="AG16">
        <f t="shared" si="8"/>
        <v>2018</v>
      </c>
      <c r="AH16" s="26">
        <v>0.70951413279999997</v>
      </c>
      <c r="AI16" s="26">
        <v>0.26308600430000001</v>
      </c>
      <c r="AJ16" s="26">
        <v>2.24876281E-2</v>
      </c>
      <c r="AK16">
        <f t="shared" si="2"/>
        <v>1.561360700000014E-3</v>
      </c>
      <c r="AM16" s="26">
        <v>0.99594589769999997</v>
      </c>
      <c r="AN16" s="26">
        <v>0.99773087839999997</v>
      </c>
      <c r="AO16" s="26">
        <v>8.42246678E-2</v>
      </c>
      <c r="AP16">
        <f t="shared" si="9"/>
        <v>2018</v>
      </c>
      <c r="AQ16" s="26">
        <v>0.80036188379999995</v>
      </c>
      <c r="AR16" s="26">
        <v>0.16833936360000001</v>
      </c>
      <c r="AS16" s="26">
        <v>2.7244650299999999E-2</v>
      </c>
      <c r="AT16">
        <f t="shared" si="3"/>
        <v>1.784980699999994E-3</v>
      </c>
      <c r="AX16">
        <v>62</v>
      </c>
      <c r="AY16" s="26">
        <v>0.71768630030000002</v>
      </c>
      <c r="AZ16" s="26">
        <v>0.2600827765</v>
      </c>
      <c r="BA16" s="26">
        <v>2.2230923199999999E-2</v>
      </c>
      <c r="BB16" s="26">
        <v>0.99508776519999997</v>
      </c>
      <c r="BC16" s="26">
        <v>0.99664912589999999</v>
      </c>
      <c r="BD16" s="26">
        <v>7.8059856699999999E-2</v>
      </c>
      <c r="BE16">
        <f t="shared" si="10"/>
        <v>2018</v>
      </c>
      <c r="BF16" s="26">
        <v>0.70951413279999997</v>
      </c>
      <c r="BG16" s="26">
        <v>0.26308600430000001</v>
      </c>
      <c r="BH16" s="26">
        <v>2.24876281E-2</v>
      </c>
      <c r="BI16">
        <f t="shared" si="4"/>
        <v>1.561360700000014E-3</v>
      </c>
      <c r="BK16" s="26">
        <v>0.99594589769999997</v>
      </c>
      <c r="BL16" s="26">
        <v>0.99773087839999997</v>
      </c>
      <c r="BM16" s="26">
        <v>8.42246678E-2</v>
      </c>
      <c r="BN16">
        <f t="shared" si="11"/>
        <v>2018</v>
      </c>
      <c r="BO16" s="26">
        <v>0.80036188379999995</v>
      </c>
      <c r="BP16" s="26">
        <v>0.16833936360000001</v>
      </c>
      <c r="BQ16" s="26">
        <v>2.7244650299999999E-2</v>
      </c>
      <c r="BR16">
        <f t="shared" si="5"/>
        <v>1.784980699999994E-3</v>
      </c>
    </row>
    <row r="17" spans="1:70">
      <c r="A17">
        <v>63</v>
      </c>
      <c r="B17" s="26">
        <v>0.71110080099999995</v>
      </c>
      <c r="C17" s="26">
        <v>0.26383129430000002</v>
      </c>
      <c r="D17" s="26">
        <v>2.5067904700000001E-2</v>
      </c>
      <c r="E17" s="26">
        <v>0.99510910279999998</v>
      </c>
      <c r="F17" s="26">
        <v>0.99666368130000005</v>
      </c>
      <c r="G17" s="26">
        <v>8.0885849199999998E-2</v>
      </c>
      <c r="H17">
        <f t="shared" si="6"/>
        <v>2018</v>
      </c>
      <c r="I17" s="26">
        <v>0.70375834550000005</v>
      </c>
      <c r="J17" s="26">
        <v>0.26607012969999999</v>
      </c>
      <c r="K17" s="26">
        <v>2.52806275E-2</v>
      </c>
      <c r="L17">
        <f t="shared" si="0"/>
        <v>1.55457850000007E-3</v>
      </c>
      <c r="N17" s="26">
        <v>0.99541143499999996</v>
      </c>
      <c r="O17" s="26">
        <v>0.99718332850000002</v>
      </c>
      <c r="P17" s="26">
        <v>8.6986695899999994E-2</v>
      </c>
      <c r="Q17">
        <f t="shared" si="7"/>
        <v>2018</v>
      </c>
      <c r="R17" s="26">
        <v>0.7924160334</v>
      </c>
      <c r="S17" s="26">
        <v>0.17245884080000001</v>
      </c>
      <c r="T17" s="26">
        <v>3.0536560800000001E-2</v>
      </c>
      <c r="U17">
        <f t="shared" si="1"/>
        <v>1.7718935000000657E-3</v>
      </c>
      <c r="Z17">
        <v>63</v>
      </c>
      <c r="AA17" s="26">
        <v>0.71110080099999995</v>
      </c>
      <c r="AB17" s="26">
        <v>0.26383129430000002</v>
      </c>
      <c r="AC17" s="26">
        <v>2.5067904700000001E-2</v>
      </c>
      <c r="AD17" s="26">
        <v>0.99510910279999998</v>
      </c>
      <c r="AE17" s="26">
        <v>0.99666368130000005</v>
      </c>
      <c r="AF17" s="26">
        <v>8.0885849199999998E-2</v>
      </c>
      <c r="AG17">
        <f t="shared" si="8"/>
        <v>2018</v>
      </c>
      <c r="AH17" s="26">
        <v>0.70375834550000005</v>
      </c>
      <c r="AI17" s="26">
        <v>0.26607012969999999</v>
      </c>
      <c r="AJ17" s="26">
        <v>2.52806275E-2</v>
      </c>
      <c r="AK17">
        <f t="shared" si="2"/>
        <v>1.55457850000007E-3</v>
      </c>
      <c r="AM17" s="26">
        <v>0.99541143499999996</v>
      </c>
      <c r="AN17" s="26">
        <v>0.99718332850000002</v>
      </c>
      <c r="AO17" s="26">
        <v>8.6986695899999994E-2</v>
      </c>
      <c r="AP17">
        <f t="shared" si="9"/>
        <v>2018</v>
      </c>
      <c r="AQ17" s="26">
        <v>0.7924160334</v>
      </c>
      <c r="AR17" s="26">
        <v>0.17245884080000001</v>
      </c>
      <c r="AS17" s="26">
        <v>3.0536560800000001E-2</v>
      </c>
      <c r="AT17">
        <f t="shared" si="3"/>
        <v>1.7718935000000657E-3</v>
      </c>
      <c r="AX17">
        <v>63</v>
      </c>
      <c r="AY17" s="26">
        <v>0.71110080099999995</v>
      </c>
      <c r="AZ17" s="26">
        <v>0.26383129430000002</v>
      </c>
      <c r="BA17" s="26">
        <v>2.5067904700000001E-2</v>
      </c>
      <c r="BB17" s="26">
        <v>0.99510910279999998</v>
      </c>
      <c r="BC17" s="26">
        <v>0.99666368130000005</v>
      </c>
      <c r="BD17" s="26">
        <v>8.0885849199999998E-2</v>
      </c>
      <c r="BE17">
        <f t="shared" si="10"/>
        <v>2018</v>
      </c>
      <c r="BF17" s="26">
        <v>0.70375834550000005</v>
      </c>
      <c r="BG17" s="26">
        <v>0.26607012969999999</v>
      </c>
      <c r="BH17" s="26">
        <v>2.52806275E-2</v>
      </c>
      <c r="BI17">
        <f t="shared" si="4"/>
        <v>1.55457850000007E-3</v>
      </c>
      <c r="BK17" s="26">
        <v>0.99541143499999996</v>
      </c>
      <c r="BL17" s="26">
        <v>0.99718332850000002</v>
      </c>
      <c r="BM17" s="26">
        <v>8.6986695899999994E-2</v>
      </c>
      <c r="BN17">
        <f t="shared" si="11"/>
        <v>2018</v>
      </c>
      <c r="BO17" s="26">
        <v>0.7924160334</v>
      </c>
      <c r="BP17" s="26">
        <v>0.17245884080000001</v>
      </c>
      <c r="BQ17" s="26">
        <v>3.0536560800000001E-2</v>
      </c>
      <c r="BR17">
        <f t="shared" si="5"/>
        <v>1.7718935000000657E-3</v>
      </c>
    </row>
    <row r="18" spans="1:70">
      <c r="A18">
        <v>64</v>
      </c>
      <c r="B18" s="26">
        <v>0.70216729860000004</v>
      </c>
      <c r="C18" s="26">
        <v>0.27136802339999999</v>
      </c>
      <c r="D18" s="26">
        <v>2.6464677999999998E-2</v>
      </c>
      <c r="E18" s="26">
        <v>0.99510899019999999</v>
      </c>
      <c r="F18" s="26">
        <v>0.99665425789999995</v>
      </c>
      <c r="G18" s="26">
        <v>8.4455572300000004E-2</v>
      </c>
      <c r="H18">
        <f t="shared" si="6"/>
        <v>2018</v>
      </c>
      <c r="I18" s="26">
        <v>0.69554664519999998</v>
      </c>
      <c r="J18" s="26">
        <v>0.27294397510000001</v>
      </c>
      <c r="K18" s="26">
        <v>2.6618369900000001E-2</v>
      </c>
      <c r="L18">
        <f t="shared" si="0"/>
        <v>1.5452676999999637E-3</v>
      </c>
      <c r="N18" s="26">
        <v>0.99539906420000002</v>
      </c>
      <c r="O18" s="26">
        <v>0.99716200600000005</v>
      </c>
      <c r="P18" s="26">
        <v>9.0267843200000003E-2</v>
      </c>
      <c r="Q18">
        <f t="shared" si="7"/>
        <v>2018</v>
      </c>
      <c r="R18" s="26">
        <v>0.78591329519999997</v>
      </c>
      <c r="S18" s="26">
        <v>0.1773030283</v>
      </c>
      <c r="T18" s="26">
        <v>3.2182740600000002E-2</v>
      </c>
      <c r="U18">
        <f t="shared" si="1"/>
        <v>1.7629418000000285E-3</v>
      </c>
      <c r="Z18">
        <v>64</v>
      </c>
      <c r="AA18" s="26">
        <v>0.70216729860000004</v>
      </c>
      <c r="AB18" s="26">
        <v>0.27136802339999999</v>
      </c>
      <c r="AC18" s="26">
        <v>2.6464677999999998E-2</v>
      </c>
      <c r="AD18" s="26">
        <v>0.99510899019999999</v>
      </c>
      <c r="AE18" s="26">
        <v>0.99665425789999995</v>
      </c>
      <c r="AF18" s="26">
        <v>8.4455572300000004E-2</v>
      </c>
      <c r="AG18">
        <f t="shared" si="8"/>
        <v>2018</v>
      </c>
      <c r="AH18" s="26">
        <v>0.69554664519999998</v>
      </c>
      <c r="AI18" s="26">
        <v>0.27294397510000001</v>
      </c>
      <c r="AJ18" s="26">
        <v>2.6618369900000001E-2</v>
      </c>
      <c r="AK18">
        <f t="shared" si="2"/>
        <v>1.5452676999999637E-3</v>
      </c>
      <c r="AM18" s="26">
        <v>0.99539906420000002</v>
      </c>
      <c r="AN18" s="26">
        <v>0.99716200600000005</v>
      </c>
      <c r="AO18" s="26">
        <v>9.0267843200000003E-2</v>
      </c>
      <c r="AP18">
        <f t="shared" si="9"/>
        <v>2018</v>
      </c>
      <c r="AQ18" s="26">
        <v>0.78591329519999997</v>
      </c>
      <c r="AR18" s="26">
        <v>0.1773030283</v>
      </c>
      <c r="AS18" s="26">
        <v>3.2182740600000002E-2</v>
      </c>
      <c r="AT18">
        <f t="shared" si="3"/>
        <v>1.7629418000000285E-3</v>
      </c>
      <c r="AX18">
        <v>64</v>
      </c>
      <c r="AY18" s="26">
        <v>0.70216729860000004</v>
      </c>
      <c r="AZ18" s="26">
        <v>0.27136802339999999</v>
      </c>
      <c r="BA18" s="26">
        <v>2.6464677999999998E-2</v>
      </c>
      <c r="BB18" s="26">
        <v>0.99510899019999999</v>
      </c>
      <c r="BC18" s="26">
        <v>0.99665425789999995</v>
      </c>
      <c r="BD18" s="26">
        <v>8.4455572300000004E-2</v>
      </c>
      <c r="BE18">
        <f t="shared" si="10"/>
        <v>2018</v>
      </c>
      <c r="BF18" s="26">
        <v>0.69554664519999998</v>
      </c>
      <c r="BG18" s="26">
        <v>0.27294397510000001</v>
      </c>
      <c r="BH18" s="26">
        <v>2.6618369900000001E-2</v>
      </c>
      <c r="BI18">
        <f t="shared" si="4"/>
        <v>1.5452676999999637E-3</v>
      </c>
      <c r="BK18" s="26">
        <v>0.99539906420000002</v>
      </c>
      <c r="BL18" s="26">
        <v>0.99716200600000005</v>
      </c>
      <c r="BM18" s="26">
        <v>9.0267843200000003E-2</v>
      </c>
      <c r="BN18">
        <f t="shared" si="11"/>
        <v>2018</v>
      </c>
      <c r="BO18" s="26">
        <v>0.78591329519999997</v>
      </c>
      <c r="BP18" s="26">
        <v>0.1773030283</v>
      </c>
      <c r="BQ18" s="26">
        <v>3.2182740600000002E-2</v>
      </c>
      <c r="BR18">
        <f t="shared" si="5"/>
        <v>1.7629418000000285E-3</v>
      </c>
    </row>
    <row r="19" spans="1:70">
      <c r="A19">
        <v>65</v>
      </c>
      <c r="B19" s="26">
        <v>0.69379720479999996</v>
      </c>
      <c r="C19" s="26">
        <v>0.27676602649999998</v>
      </c>
      <c r="D19" s="26">
        <v>2.9436768700000001E-2</v>
      </c>
      <c r="E19" s="26">
        <v>0.99509453199999998</v>
      </c>
      <c r="F19" s="26">
        <v>0.99662370320000004</v>
      </c>
      <c r="G19" s="26">
        <v>8.70607771E-2</v>
      </c>
      <c r="H19">
        <f t="shared" si="6"/>
        <v>2019</v>
      </c>
      <c r="I19" s="26">
        <v>0.68787768770000002</v>
      </c>
      <c r="J19" s="26">
        <v>0.27768259020000002</v>
      </c>
      <c r="K19" s="26">
        <v>2.9534254199999999E-2</v>
      </c>
      <c r="L19">
        <f t="shared" si="0"/>
        <v>1.5291712000000679E-3</v>
      </c>
      <c r="N19" s="26">
        <v>0.99536673379999996</v>
      </c>
      <c r="O19" s="26">
        <v>0.99711175529999996</v>
      </c>
      <c r="P19" s="26">
        <v>9.2549419899999999E-2</v>
      </c>
      <c r="Q19">
        <f t="shared" si="7"/>
        <v>2019</v>
      </c>
      <c r="R19" s="26">
        <v>0.77855789870000003</v>
      </c>
      <c r="S19" s="26">
        <v>0.181091586</v>
      </c>
      <c r="T19" s="26">
        <v>3.5717249E-2</v>
      </c>
      <c r="U19">
        <f t="shared" si="1"/>
        <v>1.7450214999999991E-3</v>
      </c>
      <c r="Z19">
        <v>65</v>
      </c>
      <c r="AA19" s="26">
        <v>0.69379720479999996</v>
      </c>
      <c r="AB19" s="26">
        <v>0.27676602649999998</v>
      </c>
      <c r="AC19" s="26">
        <v>2.9436768700000001E-2</v>
      </c>
      <c r="AD19" s="26">
        <v>0.99509453199999998</v>
      </c>
      <c r="AE19" s="26">
        <v>0.99662370320000004</v>
      </c>
      <c r="AF19" s="26">
        <v>8.70607771E-2</v>
      </c>
      <c r="AG19">
        <f t="shared" si="8"/>
        <v>2019</v>
      </c>
      <c r="AH19" s="26">
        <v>0.68787768770000002</v>
      </c>
      <c r="AI19" s="26">
        <v>0.27768259020000002</v>
      </c>
      <c r="AJ19" s="26">
        <v>2.9534254199999999E-2</v>
      </c>
      <c r="AK19">
        <f t="shared" si="2"/>
        <v>1.5291712000000679E-3</v>
      </c>
      <c r="AM19" s="26">
        <v>0.99536673379999996</v>
      </c>
      <c r="AN19" s="26">
        <v>0.99711175529999996</v>
      </c>
      <c r="AO19" s="26">
        <v>9.2549419899999999E-2</v>
      </c>
      <c r="AP19">
        <f t="shared" si="9"/>
        <v>2019</v>
      </c>
      <c r="AQ19" s="26">
        <v>0.77855789870000003</v>
      </c>
      <c r="AR19" s="26">
        <v>0.181091586</v>
      </c>
      <c r="AS19" s="26">
        <v>3.5717249E-2</v>
      </c>
      <c r="AT19">
        <f t="shared" si="3"/>
        <v>1.7450214999999991E-3</v>
      </c>
      <c r="AX19">
        <v>65</v>
      </c>
      <c r="AY19" s="26">
        <v>0.69379720479999996</v>
      </c>
      <c r="AZ19" s="26">
        <v>0.27676602649999998</v>
      </c>
      <c r="BA19" s="26">
        <v>2.9436768700000001E-2</v>
      </c>
      <c r="BB19" s="26">
        <v>0.99509453199999998</v>
      </c>
      <c r="BC19" s="26">
        <v>0.99662370320000004</v>
      </c>
      <c r="BD19" s="26">
        <v>8.70607771E-2</v>
      </c>
      <c r="BE19">
        <f t="shared" si="10"/>
        <v>2019</v>
      </c>
      <c r="BF19" s="26">
        <v>0.68787768770000002</v>
      </c>
      <c r="BG19" s="26">
        <v>0.27768259020000002</v>
      </c>
      <c r="BH19" s="26">
        <v>2.9534254199999999E-2</v>
      </c>
      <c r="BI19">
        <f t="shared" si="4"/>
        <v>1.5291712000000679E-3</v>
      </c>
      <c r="BK19" s="26">
        <v>0.99536673379999996</v>
      </c>
      <c r="BL19" s="26">
        <v>0.99711175529999996</v>
      </c>
      <c r="BM19" s="26">
        <v>9.2549419899999999E-2</v>
      </c>
      <c r="BN19">
        <f t="shared" si="11"/>
        <v>2019</v>
      </c>
      <c r="BO19" s="26">
        <v>0.77855789870000003</v>
      </c>
      <c r="BP19" s="26">
        <v>0.181091586</v>
      </c>
      <c r="BQ19" s="26">
        <v>3.5717249E-2</v>
      </c>
      <c r="BR19">
        <f t="shared" si="5"/>
        <v>1.7450214999999991E-3</v>
      </c>
    </row>
    <row r="20" spans="1:70">
      <c r="A20">
        <v>66</v>
      </c>
      <c r="B20" s="26">
        <v>0.6862358986</v>
      </c>
      <c r="C20" s="26">
        <v>0.2824429229</v>
      </c>
      <c r="D20" s="26">
        <v>3.1321178499999998E-2</v>
      </c>
      <c r="E20" s="26">
        <v>0.99574131600000004</v>
      </c>
      <c r="F20" s="26">
        <v>0.99711013159999995</v>
      </c>
      <c r="G20" s="26">
        <v>8.7441143299999996E-2</v>
      </c>
      <c r="H20">
        <f t="shared" si="6"/>
        <v>2019</v>
      </c>
      <c r="I20" s="26">
        <v>0.68128099819999999</v>
      </c>
      <c r="J20" s="26">
        <v>0.28306964019999997</v>
      </c>
      <c r="K20" s="26">
        <v>3.13906776E-2</v>
      </c>
      <c r="L20">
        <f t="shared" si="0"/>
        <v>1.3688155999999063E-3</v>
      </c>
      <c r="N20" s="26">
        <v>0.99559577430000001</v>
      </c>
      <c r="O20" s="26">
        <v>0.99714718680000003</v>
      </c>
      <c r="P20" s="26">
        <v>9.3151398699999999E-2</v>
      </c>
      <c r="Q20">
        <f t="shared" si="7"/>
        <v>2019</v>
      </c>
      <c r="R20" s="26">
        <v>0.77238275280000002</v>
      </c>
      <c r="S20" s="26">
        <v>0.18527277440000001</v>
      </c>
      <c r="T20" s="26">
        <v>3.7940247199999999E-2</v>
      </c>
      <c r="U20">
        <f t="shared" si="1"/>
        <v>1.5514125000000156E-3</v>
      </c>
      <c r="Z20">
        <v>66</v>
      </c>
      <c r="AA20" s="26">
        <v>0.68609590990000002</v>
      </c>
      <c r="AB20" s="26">
        <v>0.28256893729999999</v>
      </c>
      <c r="AC20" s="26">
        <v>3.13351527E-2</v>
      </c>
      <c r="AD20" s="26">
        <v>0.99529436660000004</v>
      </c>
      <c r="AE20" s="26">
        <v>0.99666318220000005</v>
      </c>
      <c r="AF20" s="26">
        <v>8.7441143299999996E-2</v>
      </c>
      <c r="AG20">
        <f t="shared" si="8"/>
        <v>2019</v>
      </c>
      <c r="AH20" s="26">
        <v>0.68083404879999998</v>
      </c>
      <c r="AI20" s="26">
        <v>0.28306964019999997</v>
      </c>
      <c r="AJ20" s="26">
        <v>3.13906776E-2</v>
      </c>
      <c r="AK20">
        <f t="shared" si="2"/>
        <v>1.3688156000000173E-3</v>
      </c>
      <c r="AM20" s="26">
        <v>0.99559577430000001</v>
      </c>
      <c r="AN20" s="26">
        <v>0.99714718680000003</v>
      </c>
      <c r="AO20" s="26">
        <v>9.3151398699999999E-2</v>
      </c>
      <c r="AP20">
        <f t="shared" si="9"/>
        <v>2019</v>
      </c>
      <c r="AQ20" s="26">
        <v>0.77238275280000002</v>
      </c>
      <c r="AR20" s="26">
        <v>0.18527277440000001</v>
      </c>
      <c r="AS20" s="26">
        <v>3.7940247199999999E-2</v>
      </c>
      <c r="AT20">
        <f t="shared" si="3"/>
        <v>1.5514125000000156E-3</v>
      </c>
      <c r="AX20">
        <v>66</v>
      </c>
      <c r="AY20" s="26">
        <v>0.68609590990000002</v>
      </c>
      <c r="AZ20" s="26">
        <v>0.28256893729999999</v>
      </c>
      <c r="BA20" s="26">
        <v>3.13351527E-2</v>
      </c>
      <c r="BB20" s="26">
        <v>0.99529436660000004</v>
      </c>
      <c r="BC20" s="26">
        <v>0.99666318220000005</v>
      </c>
      <c r="BD20" s="26">
        <v>8.7441143299999996E-2</v>
      </c>
      <c r="BE20">
        <f t="shared" si="10"/>
        <v>2019</v>
      </c>
      <c r="BF20" s="26">
        <v>0.68083404879999998</v>
      </c>
      <c r="BG20" s="26">
        <v>0.28306964019999997</v>
      </c>
      <c r="BH20" s="26">
        <v>3.13906776E-2</v>
      </c>
      <c r="BI20">
        <f t="shared" si="4"/>
        <v>1.3688156000000173E-3</v>
      </c>
      <c r="BK20" s="26">
        <v>0.99559577430000001</v>
      </c>
      <c r="BL20" s="26">
        <v>0.99714718680000003</v>
      </c>
      <c r="BM20" s="26">
        <v>9.3151398699999999E-2</v>
      </c>
      <c r="BN20">
        <f t="shared" si="11"/>
        <v>2019</v>
      </c>
      <c r="BO20" s="26">
        <v>0.77238275280000002</v>
      </c>
      <c r="BP20" s="26">
        <v>0.18527277440000001</v>
      </c>
      <c r="BQ20" s="26">
        <v>3.7940247199999999E-2</v>
      </c>
      <c r="BR20">
        <f t="shared" si="5"/>
        <v>1.5514125000000156E-3</v>
      </c>
    </row>
    <row r="21" spans="1:70">
      <c r="A21">
        <v>67</v>
      </c>
      <c r="B21" s="26">
        <v>0.67921086779999995</v>
      </c>
      <c r="C21" s="26">
        <v>0.28671660999999998</v>
      </c>
      <c r="D21" s="26">
        <v>3.4072522100000002E-2</v>
      </c>
      <c r="E21" s="26">
        <v>0.99561804909999996</v>
      </c>
      <c r="F21" s="26">
        <v>0.99697503359999995</v>
      </c>
      <c r="G21" s="26">
        <v>8.8506618699999998E-2</v>
      </c>
      <c r="H21">
        <f t="shared" si="6"/>
        <v>2019</v>
      </c>
      <c r="I21" s="26">
        <v>0.67499018489999996</v>
      </c>
      <c r="J21" s="26">
        <v>0.28657247120000001</v>
      </c>
      <c r="K21" s="26">
        <v>3.4055393099999998E-2</v>
      </c>
      <c r="L21">
        <f t="shared" si="0"/>
        <v>1.3569844999999914E-3</v>
      </c>
      <c r="N21" s="26">
        <v>0.99557770099999998</v>
      </c>
      <c r="O21" s="26">
        <v>0.99711203879999999</v>
      </c>
      <c r="P21" s="26">
        <v>9.4200455500000002E-2</v>
      </c>
      <c r="Q21">
        <f t="shared" si="7"/>
        <v>2019</v>
      </c>
      <c r="R21" s="26">
        <v>0.76713325460000004</v>
      </c>
      <c r="S21" s="26">
        <v>0.18738159339999999</v>
      </c>
      <c r="T21" s="26">
        <v>4.1062853000000003E-2</v>
      </c>
      <c r="U21">
        <f t="shared" si="1"/>
        <v>1.5343378000000074E-3</v>
      </c>
      <c r="Z21">
        <v>67</v>
      </c>
      <c r="AA21" s="26">
        <v>0.67905926920000004</v>
      </c>
      <c r="AB21" s="26">
        <v>0.2868521067</v>
      </c>
      <c r="AC21" s="26">
        <v>3.4088624099999999E-2</v>
      </c>
      <c r="AD21" s="26">
        <v>0.99514592950000003</v>
      </c>
      <c r="AE21" s="26">
        <v>0.99650291390000001</v>
      </c>
      <c r="AF21" s="26">
        <v>8.8506618699999998E-2</v>
      </c>
      <c r="AG21">
        <f t="shared" si="8"/>
        <v>2019</v>
      </c>
      <c r="AH21" s="26">
        <v>0.67451806520000002</v>
      </c>
      <c r="AI21" s="26">
        <v>0.28657247120000001</v>
      </c>
      <c r="AJ21" s="26">
        <v>3.4055393099999998E-2</v>
      </c>
      <c r="AK21">
        <f t="shared" si="2"/>
        <v>1.3569843999999831E-3</v>
      </c>
      <c r="AM21" s="26">
        <v>0.99554269350000002</v>
      </c>
      <c r="AN21" s="26">
        <v>0.99707703130000003</v>
      </c>
      <c r="AO21" s="26">
        <v>9.4200455500000002E-2</v>
      </c>
      <c r="AP21">
        <f t="shared" si="9"/>
        <v>2019</v>
      </c>
      <c r="AQ21" s="26">
        <v>0.76709824709999996</v>
      </c>
      <c r="AR21" s="26">
        <v>0.18738159339999999</v>
      </c>
      <c r="AS21" s="26">
        <v>4.1062853000000003E-2</v>
      </c>
      <c r="AT21">
        <f t="shared" si="3"/>
        <v>1.5343378000000074E-3</v>
      </c>
      <c r="AX21">
        <v>67</v>
      </c>
      <c r="AY21" s="26">
        <v>0.67905926920000004</v>
      </c>
      <c r="AZ21" s="26">
        <v>0.2868521067</v>
      </c>
      <c r="BA21" s="26">
        <v>3.4088624099999999E-2</v>
      </c>
      <c r="BB21" s="26">
        <v>0.99514592950000003</v>
      </c>
      <c r="BC21" s="26">
        <v>0.99650291390000001</v>
      </c>
      <c r="BD21" s="26">
        <v>8.8506618699999998E-2</v>
      </c>
      <c r="BE21">
        <f t="shared" si="10"/>
        <v>2019</v>
      </c>
      <c r="BF21" s="26">
        <v>0.67451806520000002</v>
      </c>
      <c r="BG21" s="26">
        <v>0.28657247120000001</v>
      </c>
      <c r="BH21" s="26">
        <v>3.4055393099999998E-2</v>
      </c>
      <c r="BI21">
        <f t="shared" si="4"/>
        <v>1.3569843999999831E-3</v>
      </c>
      <c r="BK21" s="26">
        <v>0.99554269350000002</v>
      </c>
      <c r="BL21" s="26">
        <v>0.99707703130000003</v>
      </c>
      <c r="BM21" s="26">
        <v>9.4200455500000002E-2</v>
      </c>
      <c r="BN21">
        <f t="shared" si="11"/>
        <v>2019</v>
      </c>
      <c r="BO21" s="26">
        <v>0.76709824709999996</v>
      </c>
      <c r="BP21" s="26">
        <v>0.18738159339999999</v>
      </c>
      <c r="BQ21" s="26">
        <v>4.1062853000000003E-2</v>
      </c>
      <c r="BR21">
        <f t="shared" si="5"/>
        <v>1.5343378000000074E-3</v>
      </c>
    </row>
    <row r="22" spans="1:70">
      <c r="A22">
        <v>68</v>
      </c>
      <c r="B22" s="26">
        <v>0.67661260970000003</v>
      </c>
      <c r="C22" s="26">
        <v>0.28555617649999998</v>
      </c>
      <c r="D22" s="26">
        <v>3.7831213699999998E-2</v>
      </c>
      <c r="E22" s="26">
        <v>0.98847944529999998</v>
      </c>
      <c r="F22" s="26">
        <v>0.99033465840000001</v>
      </c>
      <c r="G22" s="26">
        <v>8.9426295500000003E-2</v>
      </c>
      <c r="H22">
        <f t="shared" si="6"/>
        <v>2019</v>
      </c>
      <c r="I22" s="26">
        <v>0.66881765709999996</v>
      </c>
      <c r="J22" s="26">
        <v>0.28226641099999999</v>
      </c>
      <c r="K22" s="26">
        <v>3.7395377200000003E-2</v>
      </c>
      <c r="L22">
        <f t="shared" si="0"/>
        <v>1.8552131000000305E-3</v>
      </c>
      <c r="N22" s="26">
        <v>0.99562243279999996</v>
      </c>
      <c r="O22" s="26">
        <v>0.99714125070000004</v>
      </c>
      <c r="P22" s="26">
        <v>9.4986527299999998E-2</v>
      </c>
      <c r="Q22">
        <f t="shared" si="7"/>
        <v>2019</v>
      </c>
      <c r="R22" s="26">
        <v>0.75804372509999995</v>
      </c>
      <c r="S22" s="26">
        <v>0.192503065</v>
      </c>
      <c r="T22" s="26">
        <v>4.5075642800000003E-2</v>
      </c>
      <c r="U22">
        <f t="shared" si="1"/>
        <v>1.5188179000000801E-3</v>
      </c>
      <c r="Z22">
        <v>68</v>
      </c>
      <c r="AA22" s="26">
        <v>0.67645959369999997</v>
      </c>
      <c r="AB22" s="26">
        <v>0.28569129209999999</v>
      </c>
      <c r="AC22" s="26">
        <v>3.7849114199999999E-2</v>
      </c>
      <c r="AD22" s="26">
        <v>0.98801195129999997</v>
      </c>
      <c r="AE22" s="26">
        <v>0.9898671644</v>
      </c>
      <c r="AF22" s="26">
        <v>8.9426295500000003E-2</v>
      </c>
      <c r="AG22">
        <f t="shared" si="8"/>
        <v>2019</v>
      </c>
      <c r="AH22" s="26">
        <v>0.66835016309999995</v>
      </c>
      <c r="AI22" s="26">
        <v>0.28226641099999999</v>
      </c>
      <c r="AJ22" s="26">
        <v>3.7395377200000003E-2</v>
      </c>
      <c r="AK22">
        <f t="shared" si="2"/>
        <v>1.8552131000000305E-3</v>
      </c>
      <c r="AM22" s="26">
        <v>0.99558777939999998</v>
      </c>
      <c r="AN22" s="26">
        <v>0.99710659729999995</v>
      </c>
      <c r="AO22" s="26">
        <v>9.4986527299999998E-2</v>
      </c>
      <c r="AP22">
        <f t="shared" si="9"/>
        <v>2019</v>
      </c>
      <c r="AQ22" s="26">
        <v>0.75800907169999998</v>
      </c>
      <c r="AR22" s="26">
        <v>0.192503065</v>
      </c>
      <c r="AS22" s="26">
        <v>4.5075642800000003E-2</v>
      </c>
      <c r="AT22">
        <f t="shared" si="3"/>
        <v>1.5188178999999691E-3</v>
      </c>
      <c r="AX22">
        <v>68</v>
      </c>
      <c r="AY22" s="26">
        <v>0.67645959369999997</v>
      </c>
      <c r="AZ22" s="26">
        <v>0.28569129209999999</v>
      </c>
      <c r="BA22" s="26">
        <v>3.7849114199999999E-2</v>
      </c>
      <c r="BB22" s="26">
        <v>0.98801195129999997</v>
      </c>
      <c r="BC22" s="26">
        <v>0.9898671644</v>
      </c>
      <c r="BD22" s="26">
        <v>8.9426295500000003E-2</v>
      </c>
      <c r="BE22">
        <f t="shared" si="10"/>
        <v>2019</v>
      </c>
      <c r="BF22" s="26">
        <v>0.66835016309999995</v>
      </c>
      <c r="BG22" s="26">
        <v>0.28226641099999999</v>
      </c>
      <c r="BH22" s="26">
        <v>3.7395377200000003E-2</v>
      </c>
      <c r="BI22">
        <f t="shared" si="4"/>
        <v>1.8552131000000305E-3</v>
      </c>
      <c r="BK22" s="26">
        <v>0.99558777939999998</v>
      </c>
      <c r="BL22" s="26">
        <v>0.99710659729999995</v>
      </c>
      <c r="BM22" s="26">
        <v>9.4986527299999998E-2</v>
      </c>
      <c r="BN22">
        <f t="shared" si="11"/>
        <v>2019</v>
      </c>
      <c r="BO22" s="26">
        <v>0.75800907169999998</v>
      </c>
      <c r="BP22" s="26">
        <v>0.192503065</v>
      </c>
      <c r="BQ22" s="26">
        <v>4.5075642800000003E-2</v>
      </c>
      <c r="BR22">
        <f t="shared" si="5"/>
        <v>1.5188178999999691E-3</v>
      </c>
    </row>
    <row r="23" spans="1:70">
      <c r="A23">
        <v>69</v>
      </c>
      <c r="B23" s="26">
        <v>0.67368095920000004</v>
      </c>
      <c r="C23" s="26">
        <v>0.28429154309999999</v>
      </c>
      <c r="D23" s="26">
        <v>4.2027497699999999E-2</v>
      </c>
      <c r="E23" s="26">
        <v>0.98149387330000004</v>
      </c>
      <c r="F23" s="26">
        <v>0.98500733289999998</v>
      </c>
      <c r="G23" s="26">
        <v>9.4633403500000005E-2</v>
      </c>
      <c r="H23">
        <f t="shared" si="6"/>
        <v>2020</v>
      </c>
      <c r="I23" s="26">
        <v>0.66121373400000005</v>
      </c>
      <c r="J23" s="26">
        <v>0.27903040769999998</v>
      </c>
      <c r="K23" s="26">
        <v>4.1249731499999998E-2</v>
      </c>
      <c r="L23">
        <f t="shared" si="0"/>
        <v>3.5134595999999352E-3</v>
      </c>
      <c r="N23" s="26">
        <v>0.99560504569999997</v>
      </c>
      <c r="O23" s="26">
        <v>0.99703048650000003</v>
      </c>
      <c r="P23" s="26">
        <v>9.8980478400000002E-2</v>
      </c>
      <c r="Q23">
        <f t="shared" si="7"/>
        <v>2020</v>
      </c>
      <c r="R23" s="26">
        <v>0.74830934110000003</v>
      </c>
      <c r="S23" s="26">
        <v>0.19768962130000001</v>
      </c>
      <c r="T23" s="26">
        <v>4.9606083400000001E-2</v>
      </c>
      <c r="U23">
        <f t="shared" si="1"/>
        <v>1.4254408000000662E-3</v>
      </c>
      <c r="Z23">
        <v>69</v>
      </c>
      <c r="AA23" s="26">
        <v>0.67322243559999995</v>
      </c>
      <c r="AB23" s="26">
        <v>0.28467247530000001</v>
      </c>
      <c r="AC23" s="26">
        <v>4.21050891E-2</v>
      </c>
      <c r="AD23" s="26">
        <v>0.98146528340000005</v>
      </c>
      <c r="AE23" s="26">
        <v>0.9849787431</v>
      </c>
      <c r="AF23" s="26">
        <v>9.4633403500000005E-2</v>
      </c>
      <c r="AG23">
        <f t="shared" si="8"/>
        <v>2020</v>
      </c>
      <c r="AH23" s="26">
        <v>0.66074444850000003</v>
      </c>
      <c r="AI23" s="26">
        <v>0.27939615169999998</v>
      </c>
      <c r="AJ23" s="26">
        <v>4.1324683199999997E-2</v>
      </c>
      <c r="AK23">
        <f t="shared" si="2"/>
        <v>3.5134596999999435E-3</v>
      </c>
      <c r="AM23" s="26">
        <v>0.99557066419999996</v>
      </c>
      <c r="AN23" s="26">
        <v>0.99699610500000002</v>
      </c>
      <c r="AO23" s="26">
        <v>9.8980478400000002E-2</v>
      </c>
      <c r="AP23">
        <f t="shared" si="9"/>
        <v>2020</v>
      </c>
      <c r="AQ23" s="26">
        <v>0.74818482409999998</v>
      </c>
      <c r="AR23" s="26">
        <v>0.19768962130000001</v>
      </c>
      <c r="AS23" s="26">
        <v>4.9696218799999997E-2</v>
      </c>
      <c r="AT23">
        <f t="shared" si="3"/>
        <v>1.4254408000000662E-3</v>
      </c>
      <c r="AX23">
        <v>69</v>
      </c>
      <c r="AY23" s="26">
        <v>0.67367145370000003</v>
      </c>
      <c r="AZ23" s="26">
        <v>0.28429982440000001</v>
      </c>
      <c r="BA23" s="26">
        <v>4.2028721900000003E-2</v>
      </c>
      <c r="BB23" s="26">
        <v>0.98146528340000005</v>
      </c>
      <c r="BC23" s="26">
        <v>0.9849787431</v>
      </c>
      <c r="BD23" s="26">
        <v>9.4633403500000005E-2</v>
      </c>
      <c r="BE23">
        <f t="shared" si="10"/>
        <v>2020</v>
      </c>
      <c r="BF23" s="26">
        <v>0.66118514419999996</v>
      </c>
      <c r="BG23" s="26">
        <v>0.27903040769999998</v>
      </c>
      <c r="BH23" s="26">
        <v>4.1249731499999998E-2</v>
      </c>
      <c r="BI23">
        <f t="shared" si="4"/>
        <v>3.5134596999999435E-3</v>
      </c>
      <c r="BK23" s="26">
        <v>0.99557066419999996</v>
      </c>
      <c r="BL23" s="26">
        <v>0.99699610500000002</v>
      </c>
      <c r="BM23" s="26">
        <v>9.8980478400000002E-2</v>
      </c>
      <c r="BN23">
        <f t="shared" si="11"/>
        <v>2020</v>
      </c>
      <c r="BO23" s="26">
        <v>0.7482749595</v>
      </c>
      <c r="BP23" s="26">
        <v>0.19768962130000001</v>
      </c>
      <c r="BQ23" s="26">
        <v>4.9606083400000001E-2</v>
      </c>
      <c r="BR23">
        <f t="shared" si="5"/>
        <v>1.4254408000000662E-3</v>
      </c>
    </row>
    <row r="24" spans="1:70">
      <c r="A24">
        <v>70</v>
      </c>
      <c r="B24" s="26">
        <v>0.67124172380000002</v>
      </c>
      <c r="C24" s="26">
        <v>0.28460973070000001</v>
      </c>
      <c r="D24" s="26">
        <v>4.4148545499999997E-2</v>
      </c>
      <c r="E24" s="26">
        <v>0.9762611215</v>
      </c>
      <c r="F24" s="26">
        <v>0.98104892219999995</v>
      </c>
      <c r="G24" s="26">
        <v>9.7648313900000006E-2</v>
      </c>
      <c r="H24">
        <f t="shared" si="6"/>
        <v>2020</v>
      </c>
      <c r="I24" s="26">
        <v>0.65530719810000004</v>
      </c>
      <c r="J24" s="26">
        <v>0.27785341479999998</v>
      </c>
      <c r="K24" s="26">
        <v>4.3100508500000002E-2</v>
      </c>
      <c r="L24">
        <f t="shared" si="0"/>
        <v>4.7878006999999556E-3</v>
      </c>
      <c r="N24" s="26">
        <v>0.99568800270000002</v>
      </c>
      <c r="O24" s="26">
        <v>0.99702071199999998</v>
      </c>
      <c r="P24" s="26">
        <v>0.1012173252</v>
      </c>
      <c r="Q24">
        <f t="shared" si="7"/>
        <v>2020</v>
      </c>
      <c r="R24" s="26">
        <v>0.74024309430000002</v>
      </c>
      <c r="S24" s="26">
        <v>0.2037488241</v>
      </c>
      <c r="T24" s="26">
        <v>5.1696084199999999E-2</v>
      </c>
      <c r="U24">
        <f t="shared" si="1"/>
        <v>1.3327092999999568E-3</v>
      </c>
      <c r="Z24">
        <v>70</v>
      </c>
      <c r="AA24" s="26">
        <v>0.67092895360000004</v>
      </c>
      <c r="AB24" s="26">
        <v>0.28499270640000002</v>
      </c>
      <c r="AC24" s="26">
        <v>4.4078340000000001E-2</v>
      </c>
      <c r="AD24" s="26">
        <v>0.97623253219999995</v>
      </c>
      <c r="AE24" s="26">
        <v>0.98102033290000001</v>
      </c>
      <c r="AF24" s="26">
        <v>9.7648313900000006E-2</v>
      </c>
      <c r="AG24">
        <f t="shared" si="8"/>
        <v>2020</v>
      </c>
      <c r="AH24" s="26">
        <v>0.65498267129999999</v>
      </c>
      <c r="AI24" s="26">
        <v>0.27821915139999998</v>
      </c>
      <c r="AJ24" s="26">
        <v>4.30307095E-2</v>
      </c>
      <c r="AK24">
        <f t="shared" si="2"/>
        <v>4.7878007000000666E-3</v>
      </c>
      <c r="AM24" s="26">
        <v>0.99565371179999995</v>
      </c>
      <c r="AN24" s="26">
        <v>0.99698642110000002</v>
      </c>
      <c r="AO24" s="26">
        <v>0.1012173252</v>
      </c>
      <c r="AP24">
        <f t="shared" si="9"/>
        <v>2020</v>
      </c>
      <c r="AQ24" s="26">
        <v>0.7402925226</v>
      </c>
      <c r="AR24" s="26">
        <v>0.2037488241</v>
      </c>
      <c r="AS24" s="26">
        <v>5.1612365100000002E-2</v>
      </c>
      <c r="AT24">
        <f t="shared" si="3"/>
        <v>1.3327093000000678E-3</v>
      </c>
      <c r="AX24">
        <v>70</v>
      </c>
      <c r="AY24" s="26">
        <v>0.67130359439999998</v>
      </c>
      <c r="AZ24" s="26">
        <v>0.28461806560000003</v>
      </c>
      <c r="BA24" s="26">
        <v>4.4078340000000001E-2</v>
      </c>
      <c r="BB24" s="26">
        <v>0.97623253219999995</v>
      </c>
      <c r="BC24" s="26">
        <v>0.98102033290000001</v>
      </c>
      <c r="BD24" s="26">
        <v>9.7648313900000006E-2</v>
      </c>
      <c r="BE24">
        <f t="shared" si="10"/>
        <v>2020</v>
      </c>
      <c r="BF24" s="26">
        <v>0.65534840790000004</v>
      </c>
      <c r="BG24" s="26">
        <v>0.27785341479999998</v>
      </c>
      <c r="BH24" s="26">
        <v>4.30307095E-2</v>
      </c>
      <c r="BI24">
        <f t="shared" si="4"/>
        <v>4.7878007000000666E-3</v>
      </c>
      <c r="BK24" s="26">
        <v>0.99565371179999995</v>
      </c>
      <c r="BL24" s="26">
        <v>0.99698642110000002</v>
      </c>
      <c r="BM24" s="26">
        <v>0.1012173252</v>
      </c>
      <c r="BN24">
        <f t="shared" si="11"/>
        <v>2020</v>
      </c>
      <c r="BO24" s="26">
        <v>0.7402925226</v>
      </c>
      <c r="BP24" s="26">
        <v>0.2037488241</v>
      </c>
      <c r="BQ24" s="26">
        <v>5.1612365100000002E-2</v>
      </c>
      <c r="BR24">
        <f t="shared" si="5"/>
        <v>1.3327093000000678E-3</v>
      </c>
    </row>
    <row r="25" spans="1:70">
      <c r="A25">
        <v>71</v>
      </c>
      <c r="B25" s="26">
        <v>0.67055920530000002</v>
      </c>
      <c r="C25" s="26">
        <v>0.28426212070000001</v>
      </c>
      <c r="D25" s="26">
        <v>4.5178674000000002E-2</v>
      </c>
      <c r="E25" s="26">
        <v>0.96722828819999995</v>
      </c>
      <c r="F25" s="26">
        <v>0.97372270100000002</v>
      </c>
      <c r="G25" s="26">
        <v>0.1021608687</v>
      </c>
      <c r="H25">
        <f t="shared" si="6"/>
        <v>2020</v>
      </c>
      <c r="I25" s="26">
        <v>0.64858383230000005</v>
      </c>
      <c r="J25" s="26">
        <v>0.27494636439999998</v>
      </c>
      <c r="K25" s="26">
        <v>4.3698091500000001E-2</v>
      </c>
      <c r="L25">
        <f t="shared" si="0"/>
        <v>6.4944128000000712E-3</v>
      </c>
      <c r="N25" s="26">
        <v>0.99507344870000003</v>
      </c>
      <c r="O25" s="26">
        <v>0.99640193610000005</v>
      </c>
      <c r="P25" s="26">
        <v>0.106137957</v>
      </c>
      <c r="Q25">
        <f t="shared" si="7"/>
        <v>2020</v>
      </c>
      <c r="R25" s="26">
        <v>0.73596511809999998</v>
      </c>
      <c r="S25" s="26">
        <v>0.20656532720000001</v>
      </c>
      <c r="T25" s="26">
        <v>5.2543003400000003E-2</v>
      </c>
      <c r="U25">
        <f t="shared" si="1"/>
        <v>1.3284874000000224E-3</v>
      </c>
      <c r="Z25">
        <v>71</v>
      </c>
      <c r="AA25" s="26">
        <v>0.67056042660000004</v>
      </c>
      <c r="AB25" s="26">
        <v>0.28426106690000003</v>
      </c>
      <c r="AC25" s="26">
        <v>4.51785065E-2</v>
      </c>
      <c r="AD25" s="26">
        <v>0.96723187369999997</v>
      </c>
      <c r="AE25" s="26">
        <v>0.97372628650000004</v>
      </c>
      <c r="AF25" s="26">
        <v>0.1021337212</v>
      </c>
      <c r="AG25">
        <f t="shared" si="8"/>
        <v>2020</v>
      </c>
      <c r="AH25" s="26">
        <v>0.64858741779999995</v>
      </c>
      <c r="AI25" s="26">
        <v>0.27494636439999998</v>
      </c>
      <c r="AJ25" s="26">
        <v>4.3698091500000001E-2</v>
      </c>
      <c r="AK25">
        <f t="shared" si="2"/>
        <v>6.4944128000000712E-3</v>
      </c>
      <c r="AM25" s="26">
        <v>0.99503926639999996</v>
      </c>
      <c r="AN25" s="26">
        <v>0.99636775389999999</v>
      </c>
      <c r="AO25" s="26">
        <v>0.10610531450000001</v>
      </c>
      <c r="AP25">
        <f t="shared" si="9"/>
        <v>2020</v>
      </c>
      <c r="AQ25" s="26">
        <v>0.73593093590000003</v>
      </c>
      <c r="AR25" s="26">
        <v>0.20656532720000001</v>
      </c>
      <c r="AS25" s="26">
        <v>5.2543003400000003E-2</v>
      </c>
      <c r="AT25">
        <f t="shared" si="3"/>
        <v>1.3284875000000307E-3</v>
      </c>
      <c r="AX25">
        <v>71</v>
      </c>
      <c r="AY25" s="26">
        <v>0.67056897500000001</v>
      </c>
      <c r="AZ25" s="26">
        <v>0.28425369080000001</v>
      </c>
      <c r="BA25" s="26">
        <v>4.5177334200000002E-2</v>
      </c>
      <c r="BB25" s="26">
        <v>0.96725697239999997</v>
      </c>
      <c r="BC25" s="26">
        <v>0.97375138520000004</v>
      </c>
      <c r="BD25" s="26">
        <v>0.1021337212</v>
      </c>
      <c r="BE25">
        <f t="shared" si="10"/>
        <v>2020</v>
      </c>
      <c r="BF25" s="26">
        <v>0.64861251649999996</v>
      </c>
      <c r="BG25" s="26">
        <v>0.27494636439999998</v>
      </c>
      <c r="BH25" s="26">
        <v>4.3698091500000001E-2</v>
      </c>
      <c r="BI25">
        <f t="shared" si="4"/>
        <v>6.4944128000000712E-3</v>
      </c>
      <c r="BK25" s="26">
        <v>0.99503926639999996</v>
      </c>
      <c r="BL25" s="26">
        <v>0.99636775389999999</v>
      </c>
      <c r="BM25" s="26">
        <v>0.10610531450000001</v>
      </c>
      <c r="BN25">
        <f t="shared" si="11"/>
        <v>2020</v>
      </c>
      <c r="BO25" s="26">
        <v>0.73593093590000003</v>
      </c>
      <c r="BP25" s="26">
        <v>0.20656532720000001</v>
      </c>
      <c r="BQ25" s="26">
        <v>5.2543003400000003E-2</v>
      </c>
      <c r="BR25">
        <f t="shared" si="5"/>
        <v>1.3284875000000307E-3</v>
      </c>
    </row>
    <row r="26" spans="1:70">
      <c r="A26">
        <v>72</v>
      </c>
      <c r="B26" s="26">
        <v>0.66845975430000004</v>
      </c>
      <c r="C26" s="26">
        <v>0.28405639510000003</v>
      </c>
      <c r="D26" s="26">
        <v>4.7483850600000002E-2</v>
      </c>
      <c r="E26" s="26">
        <v>0.96010633540000001</v>
      </c>
      <c r="F26" s="26">
        <v>0.96800045199999996</v>
      </c>
      <c r="G26" s="26">
        <v>0.1077099546</v>
      </c>
      <c r="H26">
        <f t="shared" si="6"/>
        <v>2020</v>
      </c>
      <c r="I26" s="26">
        <v>0.6417924451</v>
      </c>
      <c r="J26" s="26">
        <v>0.27272434449999999</v>
      </c>
      <c r="K26" s="26">
        <v>4.5589545799999999E-2</v>
      </c>
      <c r="L26">
        <f t="shared" si="0"/>
        <v>7.8941165999999452E-3</v>
      </c>
      <c r="N26" s="26">
        <v>0.99508738640000005</v>
      </c>
      <c r="O26" s="26">
        <v>0.99641211539999996</v>
      </c>
      <c r="P26" s="26">
        <v>0.1104364635</v>
      </c>
      <c r="Q26">
        <f t="shared" si="7"/>
        <v>2020</v>
      </c>
      <c r="R26" s="26">
        <v>0.72838172099999998</v>
      </c>
      <c r="S26" s="26">
        <v>0.21194282850000001</v>
      </c>
      <c r="T26" s="26">
        <v>5.4762837000000002E-2</v>
      </c>
      <c r="U26">
        <f t="shared" si="1"/>
        <v>1.3247289999999134E-3</v>
      </c>
      <c r="Z26">
        <v>72</v>
      </c>
      <c r="AA26" s="26">
        <v>0.66881793840000003</v>
      </c>
      <c r="AB26" s="26">
        <v>0.28406479060000001</v>
      </c>
      <c r="AC26" s="26">
        <v>4.7117271000000002E-2</v>
      </c>
      <c r="AD26" s="26">
        <v>0.96007795949999997</v>
      </c>
      <c r="AE26" s="26">
        <v>0.96797207610000002</v>
      </c>
      <c r="AF26" s="26">
        <v>0.1076828569</v>
      </c>
      <c r="AG26">
        <f t="shared" si="8"/>
        <v>2020</v>
      </c>
      <c r="AH26" s="26">
        <v>0.64211736159999999</v>
      </c>
      <c r="AI26" s="26">
        <v>0.27272434449999999</v>
      </c>
      <c r="AJ26" s="26">
        <v>4.5236253400000002E-2</v>
      </c>
      <c r="AK26">
        <f t="shared" si="2"/>
        <v>7.8941166000000562E-3</v>
      </c>
      <c r="AM26" s="26">
        <v>0.99505330079999998</v>
      </c>
      <c r="AN26" s="26">
        <v>0.99637802990000002</v>
      </c>
      <c r="AO26" s="26">
        <v>0.1104039134</v>
      </c>
      <c r="AP26">
        <f t="shared" si="9"/>
        <v>2020</v>
      </c>
      <c r="AQ26" s="26">
        <v>0.72877201550000004</v>
      </c>
      <c r="AR26" s="26">
        <v>0.21194282850000001</v>
      </c>
      <c r="AS26" s="26">
        <v>5.4338456899999998E-2</v>
      </c>
      <c r="AT26">
        <f t="shared" si="3"/>
        <v>1.3247291000000327E-3</v>
      </c>
      <c r="AX26">
        <v>72</v>
      </c>
      <c r="AY26" s="26">
        <v>0.66846964090000005</v>
      </c>
      <c r="AZ26" s="26">
        <v>0.28404792439999998</v>
      </c>
      <c r="BA26" s="26">
        <v>4.7482434599999998E-2</v>
      </c>
      <c r="BB26" s="26">
        <v>0.9601349669</v>
      </c>
      <c r="BC26" s="26">
        <v>0.96802908350000005</v>
      </c>
      <c r="BD26" s="26">
        <v>0.1076828569</v>
      </c>
      <c r="BE26">
        <f t="shared" si="10"/>
        <v>2020</v>
      </c>
      <c r="BF26" s="26">
        <v>0.64182107659999998</v>
      </c>
      <c r="BG26" s="26">
        <v>0.27272434449999999</v>
      </c>
      <c r="BH26" s="26">
        <v>4.5589545799999999E-2</v>
      </c>
      <c r="BI26">
        <f t="shared" si="4"/>
        <v>7.8941166000000562E-3</v>
      </c>
      <c r="BK26" s="26">
        <v>0.99505330079999998</v>
      </c>
      <c r="BL26" s="26">
        <v>0.99637802990000002</v>
      </c>
      <c r="BM26" s="26">
        <v>0.1104039134</v>
      </c>
      <c r="BN26">
        <f t="shared" si="11"/>
        <v>2020</v>
      </c>
      <c r="BO26" s="26">
        <v>0.72834763540000003</v>
      </c>
      <c r="BP26" s="26">
        <v>0.21194282850000001</v>
      </c>
      <c r="BQ26" s="26">
        <v>5.4762837000000002E-2</v>
      </c>
      <c r="BR26">
        <f t="shared" si="5"/>
        <v>1.3247291000000327E-3</v>
      </c>
    </row>
    <row r="27" spans="1:70">
      <c r="A27">
        <v>73</v>
      </c>
      <c r="B27" s="26">
        <v>0.66507245390000003</v>
      </c>
      <c r="C27" s="26">
        <v>0.2836772877</v>
      </c>
      <c r="D27" s="26">
        <v>5.1250258399999998E-2</v>
      </c>
      <c r="E27" s="26">
        <v>0.95441155109999998</v>
      </c>
      <c r="F27" s="26">
        <v>0.96258165650000005</v>
      </c>
      <c r="G27" s="26">
        <v>0.1107423314</v>
      </c>
      <c r="H27">
        <f t="shared" si="6"/>
        <v>2021</v>
      </c>
      <c r="I27" s="26">
        <v>0.63475283230000001</v>
      </c>
      <c r="J27" s="26">
        <v>0.27074488009999997</v>
      </c>
      <c r="K27" s="26">
        <v>4.8913838600000002E-2</v>
      </c>
      <c r="L27">
        <f t="shared" si="0"/>
        <v>8.1701054000000717E-3</v>
      </c>
      <c r="N27" s="26">
        <v>0.99526615380000005</v>
      </c>
      <c r="O27" s="26">
        <v>0.9963019877</v>
      </c>
      <c r="P27" s="26">
        <v>0.113304243</v>
      </c>
      <c r="Q27">
        <f t="shared" si="7"/>
        <v>2021</v>
      </c>
      <c r="R27" s="26">
        <v>0.7193067111</v>
      </c>
      <c r="S27" s="26">
        <v>0.21742354320000001</v>
      </c>
      <c r="T27" s="26">
        <v>5.8535899500000002E-2</v>
      </c>
      <c r="U27">
        <f t="shared" si="1"/>
        <v>1.0358338999999495E-3</v>
      </c>
      <c r="Z27">
        <v>73</v>
      </c>
      <c r="AA27" s="26">
        <v>0.6650625255</v>
      </c>
      <c r="AB27" s="26">
        <v>0.28368569690000001</v>
      </c>
      <c r="AC27" s="26">
        <v>5.1251777599999999E-2</v>
      </c>
      <c r="AD27" s="26">
        <v>0.95438325960000003</v>
      </c>
      <c r="AE27" s="26">
        <v>0.96255336499999999</v>
      </c>
      <c r="AF27" s="26">
        <v>0.11099899320000001</v>
      </c>
      <c r="AG27">
        <f t="shared" si="8"/>
        <v>2021</v>
      </c>
      <c r="AH27" s="26">
        <v>0.63472454089999997</v>
      </c>
      <c r="AI27" s="26">
        <v>0.27074488009999997</v>
      </c>
      <c r="AJ27" s="26">
        <v>4.8913838600000002E-2</v>
      </c>
      <c r="AK27">
        <f t="shared" si="2"/>
        <v>8.1701053999999607E-3</v>
      </c>
      <c r="AM27" s="26">
        <v>0.99523229700000004</v>
      </c>
      <c r="AN27" s="26">
        <v>0.99626813089999999</v>
      </c>
      <c r="AO27" s="26">
        <v>0.1136113939</v>
      </c>
      <c r="AP27">
        <f t="shared" si="9"/>
        <v>2021</v>
      </c>
      <c r="AQ27" s="26">
        <v>0.71927285439999999</v>
      </c>
      <c r="AR27" s="26">
        <v>0.21742354320000001</v>
      </c>
      <c r="AS27" s="26">
        <v>5.8535899500000002E-2</v>
      </c>
      <c r="AT27">
        <f t="shared" si="3"/>
        <v>1.0358338999999495E-3</v>
      </c>
      <c r="AX27">
        <v>73</v>
      </c>
      <c r="AY27" s="26">
        <v>0.66471341610000001</v>
      </c>
      <c r="AZ27" s="26">
        <v>0.28366880319999999</v>
      </c>
      <c r="BA27" s="26">
        <v>5.1617780699999997E-2</v>
      </c>
      <c r="BB27" s="26">
        <v>0.95444009740000002</v>
      </c>
      <c r="BC27" s="26">
        <v>0.96261020279999998</v>
      </c>
      <c r="BD27" s="26">
        <v>0.11099899320000001</v>
      </c>
      <c r="BE27">
        <f t="shared" si="10"/>
        <v>2021</v>
      </c>
      <c r="BF27" s="26">
        <v>0.63442913759999997</v>
      </c>
      <c r="BG27" s="26">
        <v>0.27074488009999997</v>
      </c>
      <c r="BH27" s="26">
        <v>4.9266079599999998E-2</v>
      </c>
      <c r="BI27">
        <f t="shared" si="4"/>
        <v>8.1701053999999607E-3</v>
      </c>
      <c r="BK27" s="26">
        <v>0.99523229700000004</v>
      </c>
      <c r="BL27" s="26">
        <v>0.99626813089999999</v>
      </c>
      <c r="BM27" s="26">
        <v>0.1136113939</v>
      </c>
      <c r="BN27">
        <f t="shared" si="11"/>
        <v>2021</v>
      </c>
      <c r="BO27" s="26">
        <v>0.71885132249999995</v>
      </c>
      <c r="BP27" s="26">
        <v>0.21742354320000001</v>
      </c>
      <c r="BQ27" s="26">
        <v>5.8957431400000003E-2</v>
      </c>
      <c r="BR27">
        <f t="shared" si="5"/>
        <v>1.0358338999999495E-3</v>
      </c>
    </row>
    <row r="28" spans="1:70">
      <c r="A28">
        <v>74</v>
      </c>
      <c r="B28" s="26">
        <v>0.66156952150000004</v>
      </c>
      <c r="C28" s="26">
        <v>0.2837996438</v>
      </c>
      <c r="D28" s="26">
        <v>5.4630834699999999E-2</v>
      </c>
      <c r="E28" s="26">
        <v>0.94847317070000003</v>
      </c>
      <c r="F28" s="26">
        <v>0.95752927320000003</v>
      </c>
      <c r="G28" s="26">
        <v>0.1151838954</v>
      </c>
      <c r="H28">
        <f t="shared" si="6"/>
        <v>2021</v>
      </c>
      <c r="I28" s="26">
        <v>0.62748094170000002</v>
      </c>
      <c r="J28" s="26">
        <v>0.26917634800000001</v>
      </c>
      <c r="K28" s="26">
        <v>5.1815881000000001E-2</v>
      </c>
      <c r="L28">
        <f t="shared" si="0"/>
        <v>9.0561024999999962E-3</v>
      </c>
      <c r="N28" s="26">
        <v>0.99516167</v>
      </c>
      <c r="O28" s="26">
        <v>0.99619447959999996</v>
      </c>
      <c r="P28" s="26">
        <v>0.1170420283</v>
      </c>
      <c r="Q28">
        <f t="shared" si="7"/>
        <v>2021</v>
      </c>
      <c r="R28" s="26">
        <v>0.7117420968</v>
      </c>
      <c r="S28" s="26">
        <v>0.22154162350000001</v>
      </c>
      <c r="T28" s="26">
        <v>6.1877949600000003E-2</v>
      </c>
      <c r="U28">
        <f t="shared" si="1"/>
        <v>1.032809599999962E-3</v>
      </c>
      <c r="Z28">
        <v>74</v>
      </c>
      <c r="AA28" s="26">
        <v>0.66279609309999998</v>
      </c>
      <c r="AB28" s="26">
        <v>0.28309245440000003</v>
      </c>
      <c r="AC28" s="26">
        <v>5.4111452499999997E-2</v>
      </c>
      <c r="AD28" s="26">
        <v>0.94887212170000002</v>
      </c>
      <c r="AE28" s="26">
        <v>0.95778770339999997</v>
      </c>
      <c r="AF28" s="26">
        <v>0.11291217720000001</v>
      </c>
      <c r="AG28">
        <f t="shared" si="8"/>
        <v>2021</v>
      </c>
      <c r="AH28" s="26">
        <v>0.6289087351</v>
      </c>
      <c r="AI28" s="26">
        <v>0.2686185378</v>
      </c>
      <c r="AJ28" s="26">
        <v>5.1344848800000002E-2</v>
      </c>
      <c r="AK28">
        <f t="shared" si="2"/>
        <v>8.9155816999999526E-3</v>
      </c>
      <c r="AM28" s="26">
        <v>0.99542287190000001</v>
      </c>
      <c r="AN28" s="26">
        <v>0.99645111340000003</v>
      </c>
      <c r="AO28" s="26">
        <v>0.114737644</v>
      </c>
      <c r="AP28">
        <f t="shared" si="9"/>
        <v>2021</v>
      </c>
      <c r="AQ28" s="26">
        <v>0.71290170600000002</v>
      </c>
      <c r="AR28" s="26">
        <v>0.22125934759999999</v>
      </c>
      <c r="AS28" s="26">
        <v>6.12618183E-2</v>
      </c>
      <c r="AT28">
        <f t="shared" si="3"/>
        <v>1.0282415000000267E-3</v>
      </c>
      <c r="AX28">
        <v>74</v>
      </c>
      <c r="AY28" s="26">
        <v>0.6628061932</v>
      </c>
      <c r="AZ28" s="26">
        <v>0.2830839751</v>
      </c>
      <c r="BA28" s="26">
        <v>5.41098317E-2</v>
      </c>
      <c r="BB28" s="26">
        <v>0.94890054349999997</v>
      </c>
      <c r="BC28" s="26">
        <v>0.95781612530000004</v>
      </c>
      <c r="BD28" s="26">
        <v>0.1127071338</v>
      </c>
      <c r="BE28">
        <f t="shared" si="10"/>
        <v>2021</v>
      </c>
      <c r="BF28" s="26">
        <v>0.62893715699999997</v>
      </c>
      <c r="BG28" s="26">
        <v>0.2686185378</v>
      </c>
      <c r="BH28" s="26">
        <v>5.1344848800000002E-2</v>
      </c>
      <c r="BI28">
        <f t="shared" si="4"/>
        <v>8.9155818000000719E-3</v>
      </c>
      <c r="BK28" s="26">
        <v>0.99538926329999999</v>
      </c>
      <c r="BL28" s="26">
        <v>0.99641750480000002</v>
      </c>
      <c r="BM28" s="26">
        <v>0.114737644</v>
      </c>
      <c r="BN28">
        <f t="shared" si="11"/>
        <v>2021</v>
      </c>
      <c r="BO28" s="26">
        <v>0.71286809740000001</v>
      </c>
      <c r="BP28" s="26">
        <v>0.22125934759999999</v>
      </c>
      <c r="BQ28" s="26">
        <v>6.12618183E-2</v>
      </c>
      <c r="BR28">
        <f t="shared" si="5"/>
        <v>1.0282415000000267E-3</v>
      </c>
    </row>
    <row r="29" spans="1:70">
      <c r="A29">
        <v>75</v>
      </c>
      <c r="B29" s="26">
        <v>0.65856859749999996</v>
      </c>
      <c r="C29" s="26">
        <v>0.28271648259999999</v>
      </c>
      <c r="D29" s="26">
        <v>5.8714919900000002E-2</v>
      </c>
      <c r="E29" s="26">
        <v>0.93991195640000003</v>
      </c>
      <c r="F29" s="26">
        <v>0.95024541299999998</v>
      </c>
      <c r="G29" s="26">
        <v>0.1206566602</v>
      </c>
      <c r="H29">
        <f t="shared" si="6"/>
        <v>2021</v>
      </c>
      <c r="I29" s="26">
        <v>0.61899649889999997</v>
      </c>
      <c r="J29" s="26">
        <v>0.26572860230000001</v>
      </c>
      <c r="K29" s="26">
        <v>5.5186855299999997E-2</v>
      </c>
      <c r="L29">
        <f t="shared" si="0"/>
        <v>1.0333456599999957E-2</v>
      </c>
      <c r="N29" s="26">
        <v>0.99484090520000001</v>
      </c>
      <c r="O29" s="26">
        <v>0.9959649049</v>
      </c>
      <c r="P29" s="26">
        <v>0.1230753887</v>
      </c>
      <c r="Q29">
        <f t="shared" si="7"/>
        <v>2021</v>
      </c>
      <c r="R29" s="26">
        <v>0.70542596530000001</v>
      </c>
      <c r="S29" s="26">
        <v>0.22336764670000001</v>
      </c>
      <c r="T29" s="26">
        <v>6.6047293199999996E-2</v>
      </c>
      <c r="U29">
        <f t="shared" si="1"/>
        <v>1.1239996999999891E-3</v>
      </c>
      <c r="Z29">
        <v>75</v>
      </c>
      <c r="AA29" s="26">
        <v>0.65962758880000005</v>
      </c>
      <c r="AB29" s="26">
        <v>0.28200143039999997</v>
      </c>
      <c r="AC29" s="26">
        <v>5.83709808E-2</v>
      </c>
      <c r="AD29" s="26">
        <v>0.94002398939999998</v>
      </c>
      <c r="AE29" s="26">
        <v>0.95035442550000004</v>
      </c>
      <c r="AF29" s="26">
        <v>0.11982604030000001</v>
      </c>
      <c r="AG29">
        <f t="shared" si="8"/>
        <v>2021</v>
      </c>
      <c r="AH29" s="26">
        <v>0.62006575750000004</v>
      </c>
      <c r="AI29" s="26">
        <v>0.26508810960000001</v>
      </c>
      <c r="AJ29" s="26">
        <v>5.4870122200000003E-2</v>
      </c>
      <c r="AK29">
        <f t="shared" si="2"/>
        <v>1.0330436100000062E-2</v>
      </c>
      <c r="AM29" s="26">
        <v>0.99515303479999995</v>
      </c>
      <c r="AN29" s="26">
        <v>0.99627600159999996</v>
      </c>
      <c r="AO29" s="26">
        <v>0.1223076651</v>
      </c>
      <c r="AP29">
        <f t="shared" si="9"/>
        <v>2021</v>
      </c>
      <c r="AQ29" s="26">
        <v>0.70625494639999997</v>
      </c>
      <c r="AR29" s="26">
        <v>0.22327261940000001</v>
      </c>
      <c r="AS29" s="26">
        <v>6.5625469000000006E-2</v>
      </c>
      <c r="AT29">
        <f t="shared" si="3"/>
        <v>1.1229668000000137E-3</v>
      </c>
      <c r="AX29">
        <v>75</v>
      </c>
      <c r="AY29" s="26">
        <v>0.65981412530000005</v>
      </c>
      <c r="AZ29" s="26">
        <v>0.28264328309999998</v>
      </c>
      <c r="BA29" s="26">
        <v>5.7542591599999998E-2</v>
      </c>
      <c r="BB29" s="26">
        <v>0.94009258380000005</v>
      </c>
      <c r="BC29" s="26">
        <v>0.95040762960000003</v>
      </c>
      <c r="BD29" s="26">
        <v>0.1179067845</v>
      </c>
      <c r="BE29">
        <f t="shared" si="10"/>
        <v>2021</v>
      </c>
      <c r="BF29" s="26">
        <v>0.62028636589999997</v>
      </c>
      <c r="BG29" s="26">
        <v>0.26571085430000002</v>
      </c>
      <c r="BH29" s="26">
        <v>5.4095363600000002E-2</v>
      </c>
      <c r="BI29">
        <f t="shared" si="4"/>
        <v>1.0315045799999978E-2</v>
      </c>
      <c r="BK29" s="26">
        <v>0.9950940828</v>
      </c>
      <c r="BL29" s="26">
        <v>0.99621410160000001</v>
      </c>
      <c r="BM29" s="26">
        <v>0.1198007517</v>
      </c>
      <c r="BN29">
        <f t="shared" si="11"/>
        <v>2021</v>
      </c>
      <c r="BO29" s="26">
        <v>0.70647918369999996</v>
      </c>
      <c r="BP29" s="26">
        <v>0.22393750300000001</v>
      </c>
      <c r="BQ29" s="26">
        <v>6.4677395999999998E-2</v>
      </c>
      <c r="BR29">
        <f t="shared" si="5"/>
        <v>1.1200188000000111E-3</v>
      </c>
    </row>
    <row r="30" spans="1:70">
      <c r="A30">
        <v>76</v>
      </c>
      <c r="B30" s="26">
        <v>0.65603195660000002</v>
      </c>
      <c r="C30" s="26">
        <v>0.28192597580000001</v>
      </c>
      <c r="D30" s="26">
        <v>6.20420676E-2</v>
      </c>
      <c r="E30" s="26">
        <v>0.93303813329999996</v>
      </c>
      <c r="F30" s="26">
        <v>0.94468825639999998</v>
      </c>
      <c r="G30" s="26">
        <v>0.12528121850000001</v>
      </c>
      <c r="H30">
        <f t="shared" si="6"/>
        <v>2021</v>
      </c>
      <c r="I30" s="26">
        <v>0.61210283219999995</v>
      </c>
      <c r="J30" s="26">
        <v>0.26304768620000002</v>
      </c>
      <c r="K30" s="26">
        <v>5.7887614900000002E-2</v>
      </c>
      <c r="L30">
        <f t="shared" si="0"/>
        <v>1.165012310000002E-2</v>
      </c>
      <c r="N30" s="26">
        <v>0.9948764403</v>
      </c>
      <c r="O30" s="26">
        <v>0.99599269800000001</v>
      </c>
      <c r="P30" s="26">
        <v>0.1284623798</v>
      </c>
      <c r="Q30">
        <f t="shared" si="7"/>
        <v>2021</v>
      </c>
      <c r="R30" s="26">
        <v>0.69918971519999995</v>
      </c>
      <c r="S30" s="26">
        <v>0.2264262225</v>
      </c>
      <c r="T30" s="26">
        <v>6.9260502500000001E-2</v>
      </c>
      <c r="U30">
        <f t="shared" si="1"/>
        <v>1.1162577000000118E-3</v>
      </c>
      <c r="Z30">
        <v>76</v>
      </c>
      <c r="AA30" s="26">
        <v>0.65696763030000005</v>
      </c>
      <c r="AB30" s="26">
        <v>0.28114736130000001</v>
      </c>
      <c r="AC30" s="26">
        <v>6.1885008399999997E-2</v>
      </c>
      <c r="AD30" s="26">
        <v>0.93309566249999998</v>
      </c>
      <c r="AE30" s="26">
        <v>0.94475369649999996</v>
      </c>
      <c r="AF30" s="26">
        <v>0.12370193390000001</v>
      </c>
      <c r="AG30">
        <f t="shared" si="8"/>
        <v>2021</v>
      </c>
      <c r="AH30" s="26">
        <v>0.61301364619999998</v>
      </c>
      <c r="AI30" s="26">
        <v>0.26233738340000001</v>
      </c>
      <c r="AJ30" s="26">
        <v>5.7744632900000002E-2</v>
      </c>
      <c r="AK30">
        <f t="shared" si="2"/>
        <v>1.1658033999999984E-2</v>
      </c>
      <c r="AM30" s="26">
        <v>0.99518365249999996</v>
      </c>
      <c r="AN30" s="26">
        <v>0.99629952570000002</v>
      </c>
      <c r="AO30" s="26">
        <v>0.12649663229999999</v>
      </c>
      <c r="AP30">
        <f t="shared" si="9"/>
        <v>2021</v>
      </c>
      <c r="AQ30" s="26">
        <v>0.69979110759999996</v>
      </c>
      <c r="AR30" s="26">
        <v>0.22634702910000001</v>
      </c>
      <c r="AS30" s="26">
        <v>6.9045515900000007E-2</v>
      </c>
      <c r="AT30">
        <f t="shared" si="3"/>
        <v>1.1158732000000615E-3</v>
      </c>
      <c r="AX30">
        <v>76</v>
      </c>
      <c r="AY30" s="26">
        <v>0.65796937369999997</v>
      </c>
      <c r="AZ30" s="26">
        <v>0.28172297740000002</v>
      </c>
      <c r="BA30" s="26">
        <v>6.0307648800000002E-2</v>
      </c>
      <c r="BB30" s="26">
        <v>0.93316454520000003</v>
      </c>
      <c r="BC30" s="26">
        <v>0.94495097049999999</v>
      </c>
      <c r="BD30" s="26">
        <v>0.1210962825</v>
      </c>
      <c r="BE30">
        <f t="shared" si="10"/>
        <v>2021</v>
      </c>
      <c r="BF30" s="26">
        <v>0.61399369140000004</v>
      </c>
      <c r="BG30" s="26">
        <v>0.26289389410000003</v>
      </c>
      <c r="BH30" s="26">
        <v>5.6276959699999997E-2</v>
      </c>
      <c r="BI30">
        <f t="shared" si="4"/>
        <v>1.1786425299999959E-2</v>
      </c>
      <c r="BK30" s="26">
        <v>0.99511896070000005</v>
      </c>
      <c r="BL30" s="26">
        <v>0.99623329989999998</v>
      </c>
      <c r="BM30" s="26">
        <v>0.12284937629999999</v>
      </c>
      <c r="BN30">
        <f t="shared" si="11"/>
        <v>2021</v>
      </c>
      <c r="BO30" s="26">
        <v>0.70077401480000001</v>
      </c>
      <c r="BP30" s="26">
        <v>0.22708338580000001</v>
      </c>
      <c r="BQ30" s="26">
        <v>6.7261560200000001E-2</v>
      </c>
      <c r="BR30">
        <f t="shared" si="5"/>
        <v>1.1143391999999253E-3</v>
      </c>
    </row>
    <row r="31" spans="1:70">
      <c r="A31">
        <v>77</v>
      </c>
      <c r="B31" s="26">
        <v>0.65287610789999995</v>
      </c>
      <c r="C31" s="26">
        <v>0.28123921340000002</v>
      </c>
      <c r="D31" s="26">
        <v>6.5884678700000004E-2</v>
      </c>
      <c r="E31" s="26">
        <v>0.92554632969999995</v>
      </c>
      <c r="F31" s="26">
        <v>0.93907851259999997</v>
      </c>
      <c r="G31" s="26">
        <v>0.12991686750000001</v>
      </c>
      <c r="H31">
        <f t="shared" si="6"/>
        <v>2022</v>
      </c>
      <c r="I31" s="26">
        <v>0.60426708539999996</v>
      </c>
      <c r="J31" s="26">
        <v>0.2602999218</v>
      </c>
      <c r="K31" s="26">
        <v>6.0979322500000002E-2</v>
      </c>
      <c r="L31">
        <f t="shared" si="0"/>
        <v>1.3532182900000023E-2</v>
      </c>
      <c r="N31" s="26">
        <v>0.99486171280000002</v>
      </c>
      <c r="O31" s="26">
        <v>0.9959762821</v>
      </c>
      <c r="P31" s="26">
        <v>0.1321059785</v>
      </c>
      <c r="Q31">
        <f t="shared" si="7"/>
        <v>2022</v>
      </c>
      <c r="R31" s="26">
        <v>0.6903034871</v>
      </c>
      <c r="S31" s="26">
        <v>0.23156487740000001</v>
      </c>
      <c r="T31" s="26">
        <v>7.2993348200000002E-2</v>
      </c>
      <c r="U31">
        <f t="shared" si="1"/>
        <v>1.114569299999979E-3</v>
      </c>
      <c r="Z31">
        <v>77</v>
      </c>
      <c r="AA31" s="26">
        <v>0.65476567259999996</v>
      </c>
      <c r="AB31" s="26">
        <v>0.27967901229999997</v>
      </c>
      <c r="AC31" s="26">
        <v>6.5555315099999997E-2</v>
      </c>
      <c r="AD31" s="26">
        <v>0.92619815549999995</v>
      </c>
      <c r="AE31" s="26">
        <v>0.93949541459999997</v>
      </c>
      <c r="AF31" s="26">
        <v>0.1271688591</v>
      </c>
      <c r="AG31">
        <f t="shared" si="8"/>
        <v>2022</v>
      </c>
      <c r="AH31" s="26">
        <v>0.60644275820000004</v>
      </c>
      <c r="AI31" s="26">
        <v>0.2590381853</v>
      </c>
      <c r="AJ31" s="26">
        <v>6.0717212E-2</v>
      </c>
      <c r="AK31">
        <f t="shared" si="2"/>
        <v>1.3297259100000014E-2</v>
      </c>
      <c r="AM31" s="26">
        <v>0.99496124669999997</v>
      </c>
      <c r="AN31" s="26">
        <v>0.99606967700000004</v>
      </c>
      <c r="AO31" s="26">
        <v>0.129080426</v>
      </c>
      <c r="AP31">
        <f t="shared" si="9"/>
        <v>2022</v>
      </c>
      <c r="AQ31" s="26">
        <v>0.69190464340000002</v>
      </c>
      <c r="AR31" s="26">
        <v>0.23045843830000001</v>
      </c>
      <c r="AS31" s="26">
        <v>7.2598164899999998E-2</v>
      </c>
      <c r="AT31">
        <f t="shared" si="3"/>
        <v>1.1084303000000739E-3</v>
      </c>
      <c r="AX31">
        <v>77</v>
      </c>
      <c r="AY31" s="26">
        <v>0.65547396440000005</v>
      </c>
      <c r="AZ31" s="26">
        <v>0.28050505399999998</v>
      </c>
      <c r="BA31" s="26">
        <v>6.4020981699999993E-2</v>
      </c>
      <c r="BB31" s="26">
        <v>0.926192354</v>
      </c>
      <c r="BC31" s="26">
        <v>0.93914964140000001</v>
      </c>
      <c r="BD31" s="26">
        <v>0.12689641060000001</v>
      </c>
      <c r="BE31">
        <f t="shared" si="10"/>
        <v>2022</v>
      </c>
      <c r="BF31" s="26">
        <v>0.60709497400000001</v>
      </c>
      <c r="BG31" s="26">
        <v>0.25980163620000002</v>
      </c>
      <c r="BH31" s="26">
        <v>5.92957437E-2</v>
      </c>
      <c r="BI31">
        <f t="shared" si="4"/>
        <v>1.2957287400000017E-2</v>
      </c>
      <c r="BK31" s="26">
        <v>0.99484198300000004</v>
      </c>
      <c r="BL31" s="26">
        <v>0.99588325040000003</v>
      </c>
      <c r="BM31" s="26">
        <v>0.12853702080000001</v>
      </c>
      <c r="BN31">
        <f t="shared" si="11"/>
        <v>2022</v>
      </c>
      <c r="BO31" s="26">
        <v>0.69213292790000003</v>
      </c>
      <c r="BP31" s="26">
        <v>0.2318441111</v>
      </c>
      <c r="BQ31" s="26">
        <v>7.0864943900000005E-2</v>
      </c>
      <c r="BR31">
        <f t="shared" si="5"/>
        <v>1.04126739999999E-3</v>
      </c>
    </row>
    <row r="32" spans="1:70">
      <c r="A32">
        <v>78</v>
      </c>
      <c r="B32" s="26">
        <v>0.65036552329999997</v>
      </c>
      <c r="C32" s="26">
        <v>0.28095918180000001</v>
      </c>
      <c r="D32" s="26">
        <v>6.8675294799999995E-2</v>
      </c>
      <c r="E32" s="26">
        <v>0.92000508879999998</v>
      </c>
      <c r="F32" s="26">
        <v>0.93415775580000004</v>
      </c>
      <c r="G32" s="26">
        <v>0.13251104359999999</v>
      </c>
      <c r="H32">
        <f t="shared" si="6"/>
        <v>2022</v>
      </c>
      <c r="I32" s="26">
        <v>0.598339591</v>
      </c>
      <c r="J32" s="26">
        <v>0.25848387699999997</v>
      </c>
      <c r="K32" s="26">
        <v>6.3181620699999996E-2</v>
      </c>
      <c r="L32">
        <f t="shared" si="0"/>
        <v>1.4152667000000063E-2</v>
      </c>
      <c r="N32" s="26">
        <v>0.99489874440000003</v>
      </c>
      <c r="O32" s="26">
        <v>0.99601014269999999</v>
      </c>
      <c r="P32" s="26">
        <v>0.13416391859999999</v>
      </c>
      <c r="Q32">
        <f t="shared" si="7"/>
        <v>2022</v>
      </c>
      <c r="R32" s="26">
        <v>0.68281785350000002</v>
      </c>
      <c r="S32" s="26">
        <v>0.2365374817</v>
      </c>
      <c r="T32" s="26">
        <v>7.5543409199999995E-2</v>
      </c>
      <c r="U32">
        <f t="shared" si="1"/>
        <v>1.111398299999955E-3</v>
      </c>
      <c r="Z32">
        <v>78</v>
      </c>
      <c r="AA32" s="26">
        <v>0.65228817110000004</v>
      </c>
      <c r="AB32" s="26">
        <v>0.27913062449999998</v>
      </c>
      <c r="AC32" s="26">
        <v>6.8581204500000006E-2</v>
      </c>
      <c r="AD32" s="26">
        <v>0.92033579539999999</v>
      </c>
      <c r="AE32" s="26">
        <v>0.93394647870000003</v>
      </c>
      <c r="AF32" s="26">
        <v>0.1318438395</v>
      </c>
      <c r="AG32">
        <f t="shared" si="8"/>
        <v>2022</v>
      </c>
      <c r="AH32" s="26">
        <v>0.60032415269999995</v>
      </c>
      <c r="AI32" s="26">
        <v>0.2568939053</v>
      </c>
      <c r="AJ32" s="26">
        <v>6.3117737300000004E-2</v>
      </c>
      <c r="AK32">
        <f t="shared" si="2"/>
        <v>1.3610683300000037E-2</v>
      </c>
      <c r="AM32" s="26">
        <v>0.99497721390000005</v>
      </c>
      <c r="AN32" s="26">
        <v>0.99608213170000004</v>
      </c>
      <c r="AO32" s="26">
        <v>0.13410951909999999</v>
      </c>
      <c r="AP32">
        <f t="shared" si="9"/>
        <v>2022</v>
      </c>
      <c r="AQ32" s="26">
        <v>0.68444567379999999</v>
      </c>
      <c r="AR32" s="26">
        <v>0.23515261030000001</v>
      </c>
      <c r="AS32" s="26">
        <v>7.5378929799999994E-2</v>
      </c>
      <c r="AT32">
        <f t="shared" si="3"/>
        <v>1.1049177999999937E-3</v>
      </c>
      <c r="AX32">
        <v>78</v>
      </c>
      <c r="AY32" s="26">
        <v>0.65352401069999999</v>
      </c>
      <c r="AZ32" s="26">
        <v>0.2796253823</v>
      </c>
      <c r="BA32" s="26">
        <v>6.6850607100000001E-2</v>
      </c>
      <c r="BB32" s="26">
        <v>0.92058208080000004</v>
      </c>
      <c r="BC32" s="26">
        <v>0.93373942539999999</v>
      </c>
      <c r="BD32" s="26">
        <v>0.1299965954</v>
      </c>
      <c r="BE32">
        <f t="shared" si="10"/>
        <v>2022</v>
      </c>
      <c r="BF32" s="26">
        <v>0.60162249359999997</v>
      </c>
      <c r="BG32" s="26">
        <v>0.2574181163</v>
      </c>
      <c r="BH32" s="26">
        <v>6.1541471E-2</v>
      </c>
      <c r="BI32">
        <f t="shared" si="4"/>
        <v>1.3157344599999954E-2</v>
      </c>
      <c r="BK32" s="26">
        <v>0.99486672880000004</v>
      </c>
      <c r="BL32" s="26">
        <v>0.99590300070000004</v>
      </c>
      <c r="BM32" s="26">
        <v>0.13217587119999999</v>
      </c>
      <c r="BN32">
        <f t="shared" si="11"/>
        <v>2022</v>
      </c>
      <c r="BO32" s="26">
        <v>0.68470084509999996</v>
      </c>
      <c r="BP32" s="26">
        <v>0.23676245030000001</v>
      </c>
      <c r="BQ32" s="26">
        <v>7.3403433300000001E-2</v>
      </c>
      <c r="BR32">
        <f t="shared" si="5"/>
        <v>1.0362718999999965E-3</v>
      </c>
    </row>
    <row r="33" spans="1:70">
      <c r="A33">
        <v>79</v>
      </c>
      <c r="B33" s="26">
        <v>0.64784553079999996</v>
      </c>
      <c r="C33" s="26">
        <v>0.27989324529999998</v>
      </c>
      <c r="D33" s="26">
        <v>7.2261223999999999E-2</v>
      </c>
      <c r="E33" s="26">
        <v>0.91299738730000002</v>
      </c>
      <c r="F33" s="26">
        <v>0.92911257339999997</v>
      </c>
      <c r="G33" s="26">
        <v>0.1375645683</v>
      </c>
      <c r="H33">
        <f t="shared" si="6"/>
        <v>2022</v>
      </c>
      <c r="I33" s="26">
        <v>0.59148127699999997</v>
      </c>
      <c r="J33" s="26">
        <v>0.25554180170000002</v>
      </c>
      <c r="K33" s="26">
        <v>6.5974308699999998E-2</v>
      </c>
      <c r="L33">
        <f t="shared" si="0"/>
        <v>1.6115186099999956E-2</v>
      </c>
      <c r="N33" s="26">
        <v>0.99468536829999998</v>
      </c>
      <c r="O33" s="26">
        <v>0.99585525949999998</v>
      </c>
      <c r="P33" s="26">
        <v>0.138352949</v>
      </c>
      <c r="Q33">
        <f t="shared" si="7"/>
        <v>2022</v>
      </c>
      <c r="R33" s="26">
        <v>0.67487999909999996</v>
      </c>
      <c r="S33" s="26">
        <v>0.2408702825</v>
      </c>
      <c r="T33" s="26">
        <v>7.8935086700000004E-2</v>
      </c>
      <c r="U33">
        <f t="shared" si="1"/>
        <v>1.169891199999995E-3</v>
      </c>
      <c r="Z33">
        <v>79</v>
      </c>
      <c r="AA33" s="26">
        <v>0.65092186340000002</v>
      </c>
      <c r="AB33" s="26">
        <v>0.27795940340000003</v>
      </c>
      <c r="AC33" s="26">
        <v>7.1118733200000006E-2</v>
      </c>
      <c r="AD33" s="26">
        <v>0.9130479668</v>
      </c>
      <c r="AE33" s="26">
        <v>0.92824806209999999</v>
      </c>
      <c r="AF33" s="26">
        <v>0.13654770329999999</v>
      </c>
      <c r="AG33">
        <f t="shared" si="8"/>
        <v>2022</v>
      </c>
      <c r="AH33" s="26">
        <v>0.594322884</v>
      </c>
      <c r="AI33" s="26">
        <v>0.25379026809999999</v>
      </c>
      <c r="AJ33" s="26">
        <v>6.4934814699999996E-2</v>
      </c>
      <c r="AK33">
        <f t="shared" si="2"/>
        <v>1.5200095299999994E-2</v>
      </c>
      <c r="AM33" s="26">
        <v>0.99446648500000001</v>
      </c>
      <c r="AN33" s="26">
        <v>0.99550580759999996</v>
      </c>
      <c r="AO33" s="26">
        <v>0.13806262959999999</v>
      </c>
      <c r="AP33">
        <f t="shared" si="9"/>
        <v>2022</v>
      </c>
      <c r="AQ33" s="26">
        <v>0.67707395449999996</v>
      </c>
      <c r="AR33" s="26">
        <v>0.2398295074</v>
      </c>
      <c r="AS33" s="26">
        <v>7.7563023100000003E-2</v>
      </c>
      <c r="AT33">
        <f t="shared" si="3"/>
        <v>1.0393225999999478E-3</v>
      </c>
      <c r="AX33">
        <v>79</v>
      </c>
      <c r="AY33" s="26">
        <v>0.65269112610000002</v>
      </c>
      <c r="AZ33" s="26">
        <v>0.27882636589999998</v>
      </c>
      <c r="BA33" s="26">
        <v>6.8482507999999997E-2</v>
      </c>
      <c r="BB33" s="26">
        <v>0.91281101399999998</v>
      </c>
      <c r="BC33" s="26">
        <v>0.92816142810000002</v>
      </c>
      <c r="BD33" s="26">
        <v>0.13599302560000001</v>
      </c>
      <c r="BE33">
        <f t="shared" si="10"/>
        <v>2022</v>
      </c>
      <c r="BF33" s="26">
        <v>0.59578364859999999</v>
      </c>
      <c r="BG33" s="26">
        <v>0.25451577780000001</v>
      </c>
      <c r="BH33" s="26">
        <v>6.2511587600000001E-2</v>
      </c>
      <c r="BI33">
        <f t="shared" si="4"/>
        <v>1.5350414100000043E-2</v>
      </c>
      <c r="BK33" s="26">
        <v>0.99465064800000003</v>
      </c>
      <c r="BL33" s="26">
        <v>0.99574624499999997</v>
      </c>
      <c r="BM33" s="26">
        <v>0.1374499589</v>
      </c>
      <c r="BN33">
        <f t="shared" si="11"/>
        <v>2022</v>
      </c>
      <c r="BO33" s="26">
        <v>0.67890669770000001</v>
      </c>
      <c r="BP33" s="26">
        <v>0.24106593160000001</v>
      </c>
      <c r="BQ33" s="26">
        <v>7.4678018700000001E-2</v>
      </c>
      <c r="BR33">
        <f t="shared" si="5"/>
        <v>1.0955969999999482E-3</v>
      </c>
    </row>
    <row r="34" spans="1:70">
      <c r="A34">
        <v>80</v>
      </c>
      <c r="B34" s="26">
        <v>0.64520873499999998</v>
      </c>
      <c r="C34" s="26">
        <v>0.27904564259999998</v>
      </c>
      <c r="D34" s="26">
        <v>7.5745622400000004E-2</v>
      </c>
      <c r="E34" s="26">
        <v>0.90676166010000003</v>
      </c>
      <c r="F34" s="26">
        <v>0.92408111000000004</v>
      </c>
      <c r="G34" s="26">
        <v>0.13956318740000001</v>
      </c>
      <c r="H34">
        <f t="shared" si="6"/>
        <v>2022</v>
      </c>
      <c r="I34" s="26">
        <v>0.58505054369999998</v>
      </c>
      <c r="J34" s="26">
        <v>0.25302789009999999</v>
      </c>
      <c r="K34" s="26">
        <v>6.8683226299999997E-2</v>
      </c>
      <c r="L34">
        <f t="shared" si="0"/>
        <v>1.7319449900000006E-2</v>
      </c>
      <c r="N34" s="26">
        <v>0.99418993290000002</v>
      </c>
      <c r="O34" s="26">
        <v>0.99538080529999995</v>
      </c>
      <c r="P34" s="26">
        <v>0.13977378139999999</v>
      </c>
      <c r="Q34">
        <f t="shared" si="7"/>
        <v>2022</v>
      </c>
      <c r="R34" s="26">
        <v>0.66549032200000002</v>
      </c>
      <c r="S34" s="26">
        <v>0.24682007049999999</v>
      </c>
      <c r="T34" s="26">
        <v>8.18795405E-2</v>
      </c>
      <c r="U34">
        <f t="shared" si="1"/>
        <v>1.1908723999999316E-3</v>
      </c>
      <c r="Z34">
        <v>80</v>
      </c>
      <c r="AA34" s="26">
        <v>0.64735322579999999</v>
      </c>
      <c r="AB34" s="26">
        <v>0.27748862800000001</v>
      </c>
      <c r="AC34" s="26">
        <v>7.5158146199999998E-2</v>
      </c>
      <c r="AD34" s="26">
        <v>0.90655389529999997</v>
      </c>
      <c r="AE34" s="26">
        <v>0.9228762143</v>
      </c>
      <c r="AF34" s="26">
        <v>0.13924949980000001</v>
      </c>
      <c r="AG34">
        <f t="shared" si="8"/>
        <v>2022</v>
      </c>
      <c r="AH34" s="26">
        <v>0.5868605885</v>
      </c>
      <c r="AI34" s="26">
        <v>0.25155839660000001</v>
      </c>
      <c r="AJ34" s="26">
        <v>6.8134910199999996E-2</v>
      </c>
      <c r="AK34">
        <f t="shared" si="2"/>
        <v>1.632231900000003E-2</v>
      </c>
      <c r="AM34" s="26">
        <v>0.99389707380000003</v>
      </c>
      <c r="AN34" s="26">
        <v>0.99498124619999995</v>
      </c>
      <c r="AO34" s="26">
        <v>0.14053504350000001</v>
      </c>
      <c r="AP34">
        <f t="shared" si="9"/>
        <v>2022</v>
      </c>
      <c r="AQ34" s="26">
        <v>0.66670085749999997</v>
      </c>
      <c r="AR34" s="26">
        <v>0.24609339960000001</v>
      </c>
      <c r="AS34" s="26">
        <v>8.1102816699999997E-2</v>
      </c>
      <c r="AT34">
        <f t="shared" si="3"/>
        <v>1.0841723999999164E-3</v>
      </c>
      <c r="AX34">
        <v>80</v>
      </c>
      <c r="AY34" s="26">
        <v>0.64988923480000005</v>
      </c>
      <c r="AZ34" s="26">
        <v>0.27731828920000001</v>
      </c>
      <c r="BA34" s="26">
        <v>7.2792475999999995E-2</v>
      </c>
      <c r="BB34" s="26">
        <v>0.90682938489999998</v>
      </c>
      <c r="BC34" s="26">
        <v>0.92329909450000003</v>
      </c>
      <c r="BD34" s="26">
        <v>0.13931392479999999</v>
      </c>
      <c r="BE34">
        <f t="shared" si="10"/>
        <v>2022</v>
      </c>
      <c r="BF34" s="26">
        <v>0.58933865500000004</v>
      </c>
      <c r="BG34" s="26">
        <v>0.25148037359999997</v>
      </c>
      <c r="BH34" s="26">
        <v>6.6010356199999995E-2</v>
      </c>
      <c r="BI34">
        <f t="shared" si="4"/>
        <v>1.6469709600000049E-2</v>
      </c>
      <c r="BK34" s="26">
        <v>0.9944426583</v>
      </c>
      <c r="BL34" s="26">
        <v>0.99552651110000001</v>
      </c>
      <c r="BM34" s="26">
        <v>0.1404368936</v>
      </c>
      <c r="BN34">
        <f t="shared" si="11"/>
        <v>2022</v>
      </c>
      <c r="BO34" s="26">
        <v>0.66953899839999997</v>
      </c>
      <c r="BP34" s="26">
        <v>0.2463505171</v>
      </c>
      <c r="BQ34" s="26">
        <v>7.8553142899999998E-2</v>
      </c>
      <c r="BR34">
        <f t="shared" si="5"/>
        <v>1.0838528000000069E-3</v>
      </c>
    </row>
    <row r="35" spans="1:70">
      <c r="A35">
        <v>81</v>
      </c>
      <c r="B35" s="26">
        <v>0.64411599500000005</v>
      </c>
      <c r="C35" s="26">
        <v>0.27849392280000002</v>
      </c>
      <c r="D35" s="26">
        <v>7.7390082200000002E-2</v>
      </c>
      <c r="E35" s="26">
        <v>0.90038116170000004</v>
      </c>
      <c r="F35" s="26">
        <v>0.91953242729999995</v>
      </c>
      <c r="G35" s="26">
        <v>0.14396861999999999</v>
      </c>
      <c r="H35">
        <f t="shared" si="6"/>
        <v>2023</v>
      </c>
      <c r="I35" s="26">
        <v>0.5799499078</v>
      </c>
      <c r="J35" s="26">
        <v>0.25075068169999998</v>
      </c>
      <c r="K35" s="26">
        <v>6.9680572100000004E-2</v>
      </c>
      <c r="L35">
        <f t="shared" si="0"/>
        <v>1.9151265599999912E-2</v>
      </c>
      <c r="N35" s="26">
        <v>0.99421625410000003</v>
      </c>
      <c r="O35" s="26">
        <v>0.99540173139999999</v>
      </c>
      <c r="P35" s="26">
        <v>0.14335892289999999</v>
      </c>
      <c r="Q35">
        <f t="shared" si="7"/>
        <v>2023</v>
      </c>
      <c r="R35" s="26">
        <v>0.66074621759999996</v>
      </c>
      <c r="S35" s="26">
        <v>0.2503892962</v>
      </c>
      <c r="T35" s="26">
        <v>8.3080740299999997E-2</v>
      </c>
      <c r="U35">
        <f t="shared" si="1"/>
        <v>1.1854772999999597E-3</v>
      </c>
      <c r="Z35">
        <v>81</v>
      </c>
      <c r="AA35" s="26">
        <v>0.64541136580000003</v>
      </c>
      <c r="AB35" s="26">
        <v>0.2771514987</v>
      </c>
      <c r="AC35" s="26">
        <v>7.7437135500000004E-2</v>
      </c>
      <c r="AD35" s="26">
        <v>0.90008286670000004</v>
      </c>
      <c r="AE35" s="26">
        <v>0.918628993</v>
      </c>
      <c r="AF35" s="26">
        <v>0.14288598820000001</v>
      </c>
      <c r="AG35">
        <f t="shared" si="8"/>
        <v>2023</v>
      </c>
      <c r="AH35" s="26">
        <v>0.58092371229999995</v>
      </c>
      <c r="AI35" s="26">
        <v>0.2494593155</v>
      </c>
      <c r="AJ35" s="26">
        <v>6.9699838900000005E-2</v>
      </c>
      <c r="AK35">
        <f t="shared" si="2"/>
        <v>1.8546126299999965E-2</v>
      </c>
      <c r="AM35" s="26">
        <v>0.99392645499999999</v>
      </c>
      <c r="AN35" s="26">
        <v>0.99500540790000003</v>
      </c>
      <c r="AO35" s="26">
        <v>0.14306246380000001</v>
      </c>
      <c r="AP35">
        <f t="shared" si="9"/>
        <v>2023</v>
      </c>
      <c r="AQ35" s="26">
        <v>0.66123438609999996</v>
      </c>
      <c r="AR35" s="26">
        <v>0.24967027959999999</v>
      </c>
      <c r="AS35" s="26">
        <v>8.3021789299999996E-2</v>
      </c>
      <c r="AT35">
        <f t="shared" si="3"/>
        <v>1.0789529000000408E-3</v>
      </c>
      <c r="AX35">
        <v>81</v>
      </c>
      <c r="AY35" s="26">
        <v>0.64751733730000005</v>
      </c>
      <c r="AZ35" s="26">
        <v>0.2770429331</v>
      </c>
      <c r="BA35" s="26">
        <v>7.5439729600000005E-2</v>
      </c>
      <c r="BB35" s="26">
        <v>0.90000404190000005</v>
      </c>
      <c r="BC35" s="26">
        <v>0.91825021890000003</v>
      </c>
      <c r="BD35" s="26">
        <v>0.14434309719999999</v>
      </c>
      <c r="BE35">
        <f t="shared" si="10"/>
        <v>2023</v>
      </c>
      <c r="BF35" s="26">
        <v>0.58276822080000001</v>
      </c>
      <c r="BG35" s="26">
        <v>0.24933975959999999</v>
      </c>
      <c r="BH35" s="26">
        <v>6.7896061600000002E-2</v>
      </c>
      <c r="BI35">
        <f t="shared" si="4"/>
        <v>1.8246176999999975E-2</v>
      </c>
      <c r="BK35" s="26">
        <v>0.99445487639999997</v>
      </c>
      <c r="BL35" s="26">
        <v>0.99553634629999999</v>
      </c>
      <c r="BM35" s="26">
        <v>0.14510318920000001</v>
      </c>
      <c r="BN35">
        <f t="shared" si="11"/>
        <v>2023</v>
      </c>
      <c r="BO35" s="26">
        <v>0.66366988110000003</v>
      </c>
      <c r="BP35" s="26">
        <v>0.24988141780000001</v>
      </c>
      <c r="BQ35" s="26">
        <v>8.0903577500000004E-2</v>
      </c>
      <c r="BR35">
        <f t="shared" si="5"/>
        <v>1.0814699000000205E-3</v>
      </c>
    </row>
    <row r="36" spans="1:70">
      <c r="A36">
        <v>82</v>
      </c>
      <c r="B36" s="26">
        <v>0.64292360479999999</v>
      </c>
      <c r="C36" s="26">
        <v>0.2774311331</v>
      </c>
      <c r="D36" s="26">
        <v>7.9645262100000003E-2</v>
      </c>
      <c r="E36" s="26">
        <v>0.89334880080000001</v>
      </c>
      <c r="F36" s="26">
        <v>0.9135293981</v>
      </c>
      <c r="G36" s="26">
        <v>0.1461987646</v>
      </c>
      <c r="H36">
        <f t="shared" si="6"/>
        <v>2023</v>
      </c>
      <c r="I36" s="26">
        <v>0.57435503129999999</v>
      </c>
      <c r="J36" s="26">
        <v>0.2478427701</v>
      </c>
      <c r="K36" s="26">
        <v>7.1150999399999998E-2</v>
      </c>
      <c r="L36">
        <f t="shared" si="0"/>
        <v>2.0180597299999992E-2</v>
      </c>
      <c r="N36" s="26">
        <v>0.99415183730000001</v>
      </c>
      <c r="O36" s="26">
        <v>0.99532962459999996</v>
      </c>
      <c r="P36" s="26">
        <v>0.1445559226</v>
      </c>
      <c r="Q36">
        <f t="shared" si="7"/>
        <v>2023</v>
      </c>
      <c r="R36" s="26">
        <v>0.65434824589999996</v>
      </c>
      <c r="S36" s="26">
        <v>0.25504309380000001</v>
      </c>
      <c r="T36" s="26">
        <v>8.4760497599999998E-2</v>
      </c>
      <c r="U36">
        <f t="shared" si="1"/>
        <v>1.177787299999955E-3</v>
      </c>
      <c r="Z36">
        <v>82</v>
      </c>
      <c r="AA36" s="26">
        <v>0.64303662269999995</v>
      </c>
      <c r="AB36" s="26">
        <v>0.27684914350000001</v>
      </c>
      <c r="AC36" s="26">
        <v>8.0114233800000004E-2</v>
      </c>
      <c r="AD36" s="26">
        <v>0.89310780010000002</v>
      </c>
      <c r="AE36" s="26">
        <v>0.91280466410000005</v>
      </c>
      <c r="AF36" s="26">
        <v>0.1460237439</v>
      </c>
      <c r="AG36">
        <f t="shared" si="8"/>
        <v>2023</v>
      </c>
      <c r="AH36" s="26">
        <v>0.57430102350000001</v>
      </c>
      <c r="AI36" s="26">
        <v>0.2472561295</v>
      </c>
      <c r="AJ36" s="26">
        <v>7.1550647100000003E-2</v>
      </c>
      <c r="AK36">
        <f t="shared" si="2"/>
        <v>1.9696864000000036E-2</v>
      </c>
      <c r="AM36" s="26">
        <v>0.99391307650000005</v>
      </c>
      <c r="AN36" s="26">
        <v>0.99500417529999996</v>
      </c>
      <c r="AO36" s="26">
        <v>0.14562215079999999</v>
      </c>
      <c r="AP36">
        <f t="shared" si="9"/>
        <v>2023</v>
      </c>
      <c r="AQ36" s="26">
        <v>0.65396440759999996</v>
      </c>
      <c r="AR36" s="26">
        <v>0.254737822</v>
      </c>
      <c r="AS36" s="26">
        <v>8.5210846800000004E-2</v>
      </c>
      <c r="AT36">
        <f t="shared" si="3"/>
        <v>1.0910987999999122E-3</v>
      </c>
      <c r="AX36">
        <v>82</v>
      </c>
      <c r="AY36" s="26">
        <v>0.64530894260000005</v>
      </c>
      <c r="AZ36" s="26">
        <v>0.27741815399999997</v>
      </c>
      <c r="BA36" s="26">
        <v>7.7272903399999995E-2</v>
      </c>
      <c r="BB36" s="26">
        <v>0.89245539510000005</v>
      </c>
      <c r="BC36" s="26">
        <v>0.91169767310000005</v>
      </c>
      <c r="BD36" s="26">
        <v>0.14738732490000001</v>
      </c>
      <c r="BE36">
        <f t="shared" si="10"/>
        <v>2023</v>
      </c>
      <c r="BF36" s="26">
        <v>0.57590944730000004</v>
      </c>
      <c r="BG36" s="26">
        <v>0.24758332820000001</v>
      </c>
      <c r="BH36" s="26">
        <v>6.8962619599999997E-2</v>
      </c>
      <c r="BI36">
        <f t="shared" si="4"/>
        <v>1.9242278000000002E-2</v>
      </c>
      <c r="BK36" s="26">
        <v>0.99445554920000001</v>
      </c>
      <c r="BL36" s="26">
        <v>0.99553133810000005</v>
      </c>
      <c r="BM36" s="26">
        <v>0.14793332370000001</v>
      </c>
      <c r="BN36">
        <f t="shared" si="11"/>
        <v>2023</v>
      </c>
      <c r="BO36" s="26">
        <v>0.65653557039999999</v>
      </c>
      <c r="BP36" s="26">
        <v>0.25571024720000002</v>
      </c>
      <c r="BQ36" s="26">
        <v>8.2209731499999994E-2</v>
      </c>
      <c r="BR36">
        <f t="shared" si="5"/>
        <v>1.0757889000000409E-3</v>
      </c>
    </row>
    <row r="37" spans="1:70">
      <c r="A37">
        <v>83</v>
      </c>
      <c r="B37" s="26">
        <v>0.6420973472</v>
      </c>
      <c r="C37" s="26">
        <v>0.27624352140000002</v>
      </c>
      <c r="D37" s="26">
        <v>8.1659131400000001E-2</v>
      </c>
      <c r="E37" s="26">
        <v>0.88734246979999998</v>
      </c>
      <c r="F37" s="26">
        <v>0.90827913739999999</v>
      </c>
      <c r="G37" s="26">
        <v>0.15002583</v>
      </c>
      <c r="H37">
        <f t="shared" si="6"/>
        <v>2023</v>
      </c>
      <c r="I37" s="26">
        <v>0.56976024589999996</v>
      </c>
      <c r="J37" s="26">
        <v>0.24512260850000001</v>
      </c>
      <c r="K37" s="26">
        <v>7.2459615399999996E-2</v>
      </c>
      <c r="L37">
        <f t="shared" si="0"/>
        <v>2.0936667600000014E-2</v>
      </c>
      <c r="N37" s="26">
        <v>0.99421029100000002</v>
      </c>
      <c r="O37" s="26">
        <v>0.9953843161</v>
      </c>
      <c r="P37" s="26">
        <v>0.1482778642</v>
      </c>
      <c r="Q37">
        <f t="shared" si="7"/>
        <v>2023</v>
      </c>
      <c r="R37" s="26">
        <v>0.64967281740000005</v>
      </c>
      <c r="S37" s="26">
        <v>0.25812963049999998</v>
      </c>
      <c r="T37" s="26">
        <v>8.6407843100000006E-2</v>
      </c>
      <c r="U37">
        <f t="shared" si="1"/>
        <v>1.1740250999999757E-3</v>
      </c>
      <c r="Z37">
        <v>83</v>
      </c>
      <c r="AA37" s="26">
        <v>0.64230737429999996</v>
      </c>
      <c r="AB37" s="26">
        <v>0.27510751639999997</v>
      </c>
      <c r="AC37" s="26">
        <v>8.2585109300000001E-2</v>
      </c>
      <c r="AD37" s="26">
        <v>0.88688031270000001</v>
      </c>
      <c r="AE37" s="26">
        <v>0.90758005669999997</v>
      </c>
      <c r="AF37" s="26">
        <v>0.14901463500000001</v>
      </c>
      <c r="AG37">
        <f t="shared" si="8"/>
        <v>2023</v>
      </c>
      <c r="AH37" s="26">
        <v>0.56964976499999997</v>
      </c>
      <c r="AI37" s="26">
        <v>0.24398744019999999</v>
      </c>
      <c r="AJ37" s="26">
        <v>7.3243107500000001E-2</v>
      </c>
      <c r="AK37">
        <f t="shared" si="2"/>
        <v>2.0699743999999964E-2</v>
      </c>
      <c r="AM37" s="26">
        <v>0.993938443</v>
      </c>
      <c r="AN37" s="26">
        <v>0.99502499470000005</v>
      </c>
      <c r="AO37" s="26">
        <v>0.14828677009999999</v>
      </c>
      <c r="AP37">
        <f t="shared" si="9"/>
        <v>2023</v>
      </c>
      <c r="AQ37" s="26">
        <v>0.64981333630000004</v>
      </c>
      <c r="AR37" s="26">
        <v>0.25682685929999999</v>
      </c>
      <c r="AS37" s="26">
        <v>8.7298247400000001E-2</v>
      </c>
      <c r="AT37">
        <f t="shared" si="3"/>
        <v>1.0865517000000491E-3</v>
      </c>
      <c r="AX37">
        <v>83</v>
      </c>
      <c r="AY37" s="26">
        <v>0.64400431020000004</v>
      </c>
      <c r="AZ37" s="26">
        <v>0.2763327947</v>
      </c>
      <c r="BA37" s="26">
        <v>7.96628952E-2</v>
      </c>
      <c r="BB37" s="26">
        <v>0.88638154940000002</v>
      </c>
      <c r="BC37" s="26">
        <v>0.90682319339999995</v>
      </c>
      <c r="BD37" s="26">
        <v>0.1523278998</v>
      </c>
      <c r="BE37">
        <f t="shared" si="10"/>
        <v>2023</v>
      </c>
      <c r="BF37" s="26">
        <v>0.57083353830000005</v>
      </c>
      <c r="BG37" s="26">
        <v>0.2449362907</v>
      </c>
      <c r="BH37" s="26">
        <v>7.0611720500000003E-2</v>
      </c>
      <c r="BI37">
        <f t="shared" si="4"/>
        <v>2.0441643999999926E-2</v>
      </c>
      <c r="BK37" s="26">
        <v>0.99402491739999999</v>
      </c>
      <c r="BL37" s="26">
        <v>0.99512447150000005</v>
      </c>
      <c r="BM37" s="26">
        <v>0.15259559549999999</v>
      </c>
      <c r="BN37">
        <f t="shared" si="11"/>
        <v>2023</v>
      </c>
      <c r="BO37" s="26">
        <v>0.65140549680000004</v>
      </c>
      <c r="BP37" s="26">
        <v>0.25831362369999999</v>
      </c>
      <c r="BQ37" s="26">
        <v>8.4305796899999993E-2</v>
      </c>
      <c r="BR37">
        <f t="shared" si="5"/>
        <v>1.0995541000000664E-3</v>
      </c>
    </row>
    <row r="38" spans="1:70">
      <c r="A38">
        <v>84</v>
      </c>
      <c r="B38" s="26">
        <v>0.63885914119999998</v>
      </c>
      <c r="C38" s="26">
        <v>0.27538996560000001</v>
      </c>
      <c r="D38" s="26">
        <v>8.5750893100000003E-2</v>
      </c>
      <c r="E38" s="26">
        <v>0.88042279680000002</v>
      </c>
      <c r="F38" s="26">
        <v>0.90294227510000002</v>
      </c>
      <c r="G38" s="26">
        <v>0.1547406486</v>
      </c>
      <c r="H38">
        <f t="shared" si="6"/>
        <v>2023</v>
      </c>
      <c r="I38" s="26">
        <v>0.56246615180000004</v>
      </c>
      <c r="J38" s="26">
        <v>0.2424596037</v>
      </c>
      <c r="K38" s="26">
        <v>7.5497041200000004E-2</v>
      </c>
      <c r="L38">
        <f t="shared" si="0"/>
        <v>2.2519478300000006E-2</v>
      </c>
      <c r="N38" s="26">
        <v>0.99382882439999998</v>
      </c>
      <c r="O38" s="26">
        <v>0.9949909307</v>
      </c>
      <c r="P38" s="26">
        <v>0.15216955260000001</v>
      </c>
      <c r="Q38">
        <f t="shared" si="7"/>
        <v>2023</v>
      </c>
      <c r="R38" s="26">
        <v>0.63965334519999995</v>
      </c>
      <c r="S38" s="26">
        <v>0.2643211506</v>
      </c>
      <c r="T38" s="26">
        <v>8.9854328600000005E-2</v>
      </c>
      <c r="U38">
        <f t="shared" si="1"/>
        <v>1.1621063000000209E-3</v>
      </c>
      <c r="Z38">
        <v>84</v>
      </c>
      <c r="AA38" s="26">
        <v>0.64038481540000003</v>
      </c>
      <c r="AB38" s="26">
        <v>0.27415472559999998</v>
      </c>
      <c r="AC38" s="26">
        <v>8.5460459000000003E-2</v>
      </c>
      <c r="AD38" s="26">
        <v>0.87944933110000001</v>
      </c>
      <c r="AE38" s="26">
        <v>0.90199282550000004</v>
      </c>
      <c r="AF38" s="26">
        <v>0.1530213329</v>
      </c>
      <c r="AG38">
        <f t="shared" si="8"/>
        <v>2023</v>
      </c>
      <c r="AH38" s="26">
        <v>0.56318599759999999</v>
      </c>
      <c r="AI38" s="26">
        <v>0.24110519010000001</v>
      </c>
      <c r="AJ38" s="26">
        <v>7.5158143499999996E-2</v>
      </c>
      <c r="AK38">
        <f t="shared" si="2"/>
        <v>2.254349440000003E-2</v>
      </c>
      <c r="AM38" s="26">
        <v>0.99314209769999995</v>
      </c>
      <c r="AN38" s="26">
        <v>0.99422111020000004</v>
      </c>
      <c r="AO38" s="26">
        <v>0.15150000499999999</v>
      </c>
      <c r="AP38">
        <f t="shared" si="9"/>
        <v>2023</v>
      </c>
      <c r="AQ38" s="26">
        <v>0.64072119400000005</v>
      </c>
      <c r="AR38" s="26">
        <v>0.2630069418</v>
      </c>
      <c r="AS38" s="26">
        <v>8.9413961900000005E-2</v>
      </c>
      <c r="AT38">
        <f t="shared" si="3"/>
        <v>1.0790125000000872E-3</v>
      </c>
      <c r="AX38">
        <v>84</v>
      </c>
      <c r="AY38" s="26">
        <v>0.64164908509999996</v>
      </c>
      <c r="AZ38" s="26">
        <v>0.27454931640000002</v>
      </c>
      <c r="BA38" s="26">
        <v>8.3801598500000005E-2</v>
      </c>
      <c r="BB38" s="26">
        <v>0.87964759579999996</v>
      </c>
      <c r="BC38" s="26">
        <v>0.90234595250000005</v>
      </c>
      <c r="BD38" s="26">
        <v>0.15676021039999999</v>
      </c>
      <c r="BE38">
        <f t="shared" si="10"/>
        <v>2023</v>
      </c>
      <c r="BF38" s="26">
        <v>0.56442507500000005</v>
      </c>
      <c r="BG38" s="26">
        <v>0.2415066461</v>
      </c>
      <c r="BH38" s="26">
        <v>7.3715874700000003E-2</v>
      </c>
      <c r="BI38">
        <f t="shared" si="4"/>
        <v>2.2698356700000089E-2</v>
      </c>
      <c r="BK38" s="26">
        <v>0.99437036590000005</v>
      </c>
      <c r="BL38" s="26">
        <v>0.99545922399999998</v>
      </c>
      <c r="BM38" s="26">
        <v>0.15607882749999999</v>
      </c>
      <c r="BN38">
        <f t="shared" si="11"/>
        <v>2023</v>
      </c>
      <c r="BO38" s="26">
        <v>0.64231398240000004</v>
      </c>
      <c r="BP38" s="26">
        <v>0.26430519190000001</v>
      </c>
      <c r="BQ38" s="26">
        <v>8.7751191500000006E-2</v>
      </c>
      <c r="BR38">
        <f t="shared" si="5"/>
        <v>1.0888580999999231E-3</v>
      </c>
    </row>
    <row r="39" spans="1:70">
      <c r="A39">
        <v>85</v>
      </c>
      <c r="B39" s="26">
        <v>0.63735925410000005</v>
      </c>
      <c r="C39" s="26">
        <v>0.27459722409999998</v>
      </c>
      <c r="D39" s="26">
        <v>8.8043521799999996E-2</v>
      </c>
      <c r="E39" s="26">
        <v>0.8722755257</v>
      </c>
      <c r="F39" s="26">
        <v>0.89668910339999996</v>
      </c>
      <c r="G39" s="26">
        <v>0.15839253680000001</v>
      </c>
      <c r="H39">
        <f t="shared" si="6"/>
        <v>2024</v>
      </c>
      <c r="I39" s="26">
        <v>0.55595287849999997</v>
      </c>
      <c r="J39" s="26">
        <v>0.23952443800000001</v>
      </c>
      <c r="K39" s="26">
        <v>7.6798209300000003E-2</v>
      </c>
      <c r="L39">
        <f t="shared" si="0"/>
        <v>2.4413577699999967E-2</v>
      </c>
      <c r="N39" s="26">
        <v>0.99279369370000004</v>
      </c>
      <c r="O39" s="26">
        <v>0.99399483980000003</v>
      </c>
      <c r="P39" s="26">
        <v>0.1557006786</v>
      </c>
      <c r="Q39">
        <f t="shared" si="7"/>
        <v>2024</v>
      </c>
      <c r="R39" s="26">
        <v>0.63138424609999999</v>
      </c>
      <c r="S39" s="26">
        <v>0.26984381099999999</v>
      </c>
      <c r="T39" s="26">
        <v>9.1565636500000006E-2</v>
      </c>
      <c r="U39">
        <f t="shared" si="1"/>
        <v>1.2011460999999946E-3</v>
      </c>
      <c r="Z39">
        <v>85</v>
      </c>
      <c r="AA39" s="26">
        <v>0.63915648609999998</v>
      </c>
      <c r="AB39" s="26">
        <v>0.271700157</v>
      </c>
      <c r="AC39" s="26">
        <v>8.9143356899999998E-2</v>
      </c>
      <c r="AD39" s="26">
        <v>0.87231023919999995</v>
      </c>
      <c r="AE39" s="26">
        <v>0.89633241190000001</v>
      </c>
      <c r="AF39" s="26">
        <v>0.15658037950000001</v>
      </c>
      <c r="AG39">
        <f t="shared" si="8"/>
        <v>2024</v>
      </c>
      <c r="AH39" s="26">
        <v>0.55754274729999997</v>
      </c>
      <c r="AI39" s="26">
        <v>0.23700682889999999</v>
      </c>
      <c r="AJ39" s="26">
        <v>7.7760662999999994E-2</v>
      </c>
      <c r="AK39">
        <f t="shared" si="2"/>
        <v>2.4022172700000066E-2</v>
      </c>
      <c r="AM39" s="26">
        <v>0.99315169910000001</v>
      </c>
      <c r="AN39" s="26">
        <v>0.9942243623</v>
      </c>
      <c r="AO39" s="26">
        <v>0.15490116239999999</v>
      </c>
      <c r="AP39">
        <f t="shared" si="9"/>
        <v>2024</v>
      </c>
      <c r="AQ39" s="26">
        <v>0.63340233840000004</v>
      </c>
      <c r="AR39" s="26">
        <v>0.26704386899999999</v>
      </c>
      <c r="AS39" s="26">
        <v>9.2705491700000003E-2</v>
      </c>
      <c r="AT39">
        <f t="shared" si="3"/>
        <v>1.0726631999999903E-3</v>
      </c>
      <c r="AX39">
        <v>85</v>
      </c>
      <c r="AY39" s="26">
        <v>0.63892222180000002</v>
      </c>
      <c r="AZ39" s="26">
        <v>0.27336976270000002</v>
      </c>
      <c r="BA39" s="26">
        <v>8.7708015599999994E-2</v>
      </c>
      <c r="BB39" s="26">
        <v>0.87229681319999997</v>
      </c>
      <c r="BC39" s="26">
        <v>0.89626846069999999</v>
      </c>
      <c r="BD39" s="26">
        <v>0.16068975560000001</v>
      </c>
      <c r="BE39">
        <f t="shared" si="10"/>
        <v>2024</v>
      </c>
      <c r="BF39" s="26">
        <v>0.55732981790000002</v>
      </c>
      <c r="BG39" s="26">
        <v>0.23845957279999999</v>
      </c>
      <c r="BH39" s="26">
        <v>7.6507422500000005E-2</v>
      </c>
      <c r="BI39">
        <f t="shared" si="4"/>
        <v>2.3971647500000026E-2</v>
      </c>
      <c r="BK39" s="26">
        <v>0.99423978499999999</v>
      </c>
      <c r="BL39" s="26">
        <v>0.99532319229999999</v>
      </c>
      <c r="BM39" s="26">
        <v>0.15936005719999999</v>
      </c>
      <c r="BN39">
        <f t="shared" si="11"/>
        <v>2024</v>
      </c>
      <c r="BO39" s="26">
        <v>0.63398620900000002</v>
      </c>
      <c r="BP39" s="26">
        <v>0.26894124229999999</v>
      </c>
      <c r="BQ39" s="26">
        <v>9.1312333699999998E-2</v>
      </c>
      <c r="BR39">
        <f t="shared" si="5"/>
        <v>1.0834073000000055E-3</v>
      </c>
    </row>
    <row r="40" spans="1:70">
      <c r="A40">
        <v>86</v>
      </c>
      <c r="B40" s="26">
        <v>0.63390739129999996</v>
      </c>
      <c r="C40" s="26">
        <v>0.27361278480000001</v>
      </c>
      <c r="D40" s="26">
        <v>9.2479823899999994E-2</v>
      </c>
      <c r="E40" s="26">
        <v>0.8675467107</v>
      </c>
      <c r="F40" s="26">
        <v>0.89280034590000001</v>
      </c>
      <c r="G40" s="26">
        <v>0.1613881026</v>
      </c>
      <c r="H40">
        <f t="shared" si="6"/>
        <v>2024</v>
      </c>
      <c r="I40" s="26">
        <v>0.54994427219999997</v>
      </c>
      <c r="J40" s="26">
        <v>0.2373718715</v>
      </c>
      <c r="K40" s="26">
        <v>8.0230567000000003E-2</v>
      </c>
      <c r="L40">
        <f t="shared" si="0"/>
        <v>2.5253635200000013E-2</v>
      </c>
      <c r="N40" s="26">
        <v>0.99269772000000001</v>
      </c>
      <c r="O40" s="26">
        <v>0.99400698499999995</v>
      </c>
      <c r="P40" s="26">
        <v>0.15828578539999999</v>
      </c>
      <c r="Q40">
        <f t="shared" si="7"/>
        <v>2024</v>
      </c>
      <c r="R40" s="26">
        <v>0.62130003850000004</v>
      </c>
      <c r="S40" s="26">
        <v>0.27613237559999998</v>
      </c>
      <c r="T40" s="26">
        <v>9.52653059E-2</v>
      </c>
      <c r="U40">
        <f t="shared" si="1"/>
        <v>1.3092649999999484E-3</v>
      </c>
      <c r="Z40">
        <v>86</v>
      </c>
      <c r="AA40" s="26">
        <v>0.63436951959999999</v>
      </c>
      <c r="AB40" s="26">
        <v>0.27191666390000002</v>
      </c>
      <c r="AC40" s="26">
        <v>9.3713816500000005E-2</v>
      </c>
      <c r="AD40" s="26">
        <v>0.86712302289999998</v>
      </c>
      <c r="AE40" s="26">
        <v>0.89219203280000003</v>
      </c>
      <c r="AF40" s="26">
        <v>0.1602378569</v>
      </c>
      <c r="AG40">
        <f t="shared" si="8"/>
        <v>2024</v>
      </c>
      <c r="AH40" s="26">
        <v>0.55007641549999997</v>
      </c>
      <c r="AI40" s="26">
        <v>0.2357851996</v>
      </c>
      <c r="AJ40" s="26">
        <v>8.1261407800000005E-2</v>
      </c>
      <c r="AK40">
        <f t="shared" si="2"/>
        <v>2.506900990000005E-2</v>
      </c>
      <c r="AM40" s="26">
        <v>0.99297516050000001</v>
      </c>
      <c r="AN40" s="26">
        <v>0.99415974569999999</v>
      </c>
      <c r="AO40" s="26">
        <v>0.15801557059999999</v>
      </c>
      <c r="AP40">
        <f t="shared" si="9"/>
        <v>2024</v>
      </c>
      <c r="AQ40" s="26">
        <v>0.62210061159999996</v>
      </c>
      <c r="AR40" s="26">
        <v>0.27433425119999999</v>
      </c>
      <c r="AS40" s="26">
        <v>9.65402977E-2</v>
      </c>
      <c r="AT40">
        <f t="shared" si="3"/>
        <v>1.1845851999999768E-3</v>
      </c>
      <c r="AX40">
        <v>86</v>
      </c>
      <c r="AY40" s="26">
        <v>0.63587042839999997</v>
      </c>
      <c r="AZ40" s="26">
        <v>0.2720347004</v>
      </c>
      <c r="BA40" s="26">
        <v>9.2094871199999997E-2</v>
      </c>
      <c r="BB40" s="26">
        <v>0.86736169220000003</v>
      </c>
      <c r="BC40" s="26">
        <v>0.89211339730000005</v>
      </c>
      <c r="BD40" s="26">
        <v>0.16369878190000001</v>
      </c>
      <c r="BE40">
        <f t="shared" si="10"/>
        <v>2024</v>
      </c>
      <c r="BF40" s="26">
        <v>0.55152965089999995</v>
      </c>
      <c r="BG40" s="26">
        <v>0.2359524781</v>
      </c>
      <c r="BH40" s="26">
        <v>7.9879563299999998E-2</v>
      </c>
      <c r="BI40">
        <f t="shared" si="4"/>
        <v>2.4751705100000021E-2</v>
      </c>
      <c r="BK40" s="26">
        <v>0.99406832580000004</v>
      </c>
      <c r="BL40" s="26">
        <v>0.99525963149999996</v>
      </c>
      <c r="BM40" s="26">
        <v>0.1621517274</v>
      </c>
      <c r="BN40">
        <f t="shared" si="11"/>
        <v>2024</v>
      </c>
      <c r="BO40" s="26">
        <v>0.62432946690000002</v>
      </c>
      <c r="BP40" s="26">
        <v>0.27475807429999999</v>
      </c>
      <c r="BQ40" s="26">
        <v>9.4980784600000007E-2</v>
      </c>
      <c r="BR40">
        <f t="shared" si="5"/>
        <v>1.1913056999999228E-3</v>
      </c>
    </row>
    <row r="41" spans="1:70">
      <c r="A41">
        <v>87</v>
      </c>
      <c r="B41" s="26">
        <v>0.63097756650000003</v>
      </c>
      <c r="C41" s="26">
        <v>0.27243449130000003</v>
      </c>
      <c r="D41" s="26">
        <v>9.6587942199999999E-2</v>
      </c>
      <c r="E41" s="26">
        <v>0.86309337919999995</v>
      </c>
      <c r="F41" s="26">
        <v>0.88925895399999999</v>
      </c>
      <c r="G41" s="26">
        <v>0.1635693194</v>
      </c>
      <c r="H41">
        <f t="shared" si="6"/>
        <v>2024</v>
      </c>
      <c r="I41" s="26">
        <v>0.54459256</v>
      </c>
      <c r="J41" s="26">
        <v>0.2351364057</v>
      </c>
      <c r="K41" s="26">
        <v>8.3364413400000004E-2</v>
      </c>
      <c r="L41">
        <f t="shared" si="0"/>
        <v>2.6165574800000035E-2</v>
      </c>
      <c r="N41" s="26">
        <v>0.99267855009999995</v>
      </c>
      <c r="O41" s="26">
        <v>0.99400911089999999</v>
      </c>
      <c r="P41" s="26">
        <v>0.15977920100000001</v>
      </c>
      <c r="Q41">
        <f t="shared" si="7"/>
        <v>2024</v>
      </c>
      <c r="R41" s="26">
        <v>0.61567829149999997</v>
      </c>
      <c r="S41" s="26">
        <v>0.27832420019999998</v>
      </c>
      <c r="T41" s="26">
        <v>9.8676058400000002E-2</v>
      </c>
      <c r="U41">
        <f t="shared" si="1"/>
        <v>1.3305608000000468E-3</v>
      </c>
      <c r="Z41">
        <v>87</v>
      </c>
      <c r="AA41" s="26">
        <v>0.6328400448</v>
      </c>
      <c r="AB41" s="26">
        <v>0.27040535710000002</v>
      </c>
      <c r="AC41" s="26">
        <v>9.6754598100000005E-2</v>
      </c>
      <c r="AD41" s="26">
        <v>0.86255339539999998</v>
      </c>
      <c r="AE41" s="26">
        <v>0.88905021470000001</v>
      </c>
      <c r="AF41" s="26">
        <v>0.16278358500000001</v>
      </c>
      <c r="AG41">
        <f t="shared" si="8"/>
        <v>2024</v>
      </c>
      <c r="AH41" s="26">
        <v>0.54585832940000001</v>
      </c>
      <c r="AI41" s="26">
        <v>0.23323905889999999</v>
      </c>
      <c r="AJ41" s="26">
        <v>8.3456007099999993E-2</v>
      </c>
      <c r="AK41">
        <f t="shared" si="2"/>
        <v>2.649681930000003E-2</v>
      </c>
      <c r="AM41" s="26">
        <v>0.9922601741</v>
      </c>
      <c r="AN41" s="26">
        <v>0.99343553090000003</v>
      </c>
      <c r="AO41" s="26">
        <v>0.1592993368</v>
      </c>
      <c r="AP41">
        <f t="shared" si="9"/>
        <v>2024</v>
      </c>
      <c r="AQ41" s="26">
        <v>0.61702104349999998</v>
      </c>
      <c r="AR41" s="26">
        <v>0.2763554949</v>
      </c>
      <c r="AS41" s="26">
        <v>9.88836357E-2</v>
      </c>
      <c r="AT41">
        <f t="shared" si="3"/>
        <v>1.175356800000027E-3</v>
      </c>
      <c r="AX41">
        <v>87</v>
      </c>
      <c r="AY41" s="26">
        <v>0.63279257600000005</v>
      </c>
      <c r="AZ41" s="26">
        <v>0.27089345539999998</v>
      </c>
      <c r="BA41" s="26">
        <v>9.6313968599999994E-2</v>
      </c>
      <c r="BB41" s="26">
        <v>0.86397357559999999</v>
      </c>
      <c r="BC41" s="26">
        <v>0.88996869830000003</v>
      </c>
      <c r="BD41" s="26">
        <v>0.16726758559999999</v>
      </c>
      <c r="BE41">
        <f t="shared" si="10"/>
        <v>2024</v>
      </c>
      <c r="BF41" s="26">
        <v>0.54671606449999999</v>
      </c>
      <c r="BG41" s="26">
        <v>0.2340447873</v>
      </c>
      <c r="BH41" s="26">
        <v>8.3212723899999994E-2</v>
      </c>
      <c r="BI41">
        <f t="shared" si="4"/>
        <v>2.599512270000004E-2</v>
      </c>
      <c r="BK41" s="26">
        <v>0.99399956990000005</v>
      </c>
      <c r="BL41" s="26">
        <v>0.99518210569999999</v>
      </c>
      <c r="BM41" s="26">
        <v>0.1643679924</v>
      </c>
      <c r="BN41">
        <f t="shared" si="11"/>
        <v>2024</v>
      </c>
      <c r="BO41" s="26">
        <v>0.6178951479</v>
      </c>
      <c r="BP41" s="26">
        <v>0.27745688080000003</v>
      </c>
      <c r="BQ41" s="26">
        <v>9.8647541199999994E-2</v>
      </c>
      <c r="BR41">
        <f t="shared" si="5"/>
        <v>1.1825357999999397E-3</v>
      </c>
    </row>
    <row r="42" spans="1:70">
      <c r="A42">
        <v>88</v>
      </c>
      <c r="B42" s="26">
        <v>0.62378469510000001</v>
      </c>
      <c r="C42" s="26">
        <v>0.26943585349999999</v>
      </c>
      <c r="D42" s="26">
        <v>0.1067794515</v>
      </c>
      <c r="E42" s="26">
        <v>0.86398390879999998</v>
      </c>
      <c r="F42" s="26">
        <v>0.89041489510000005</v>
      </c>
      <c r="G42" s="26">
        <v>0.16596087470000001</v>
      </c>
      <c r="H42">
        <f t="shared" si="6"/>
        <v>2024</v>
      </c>
      <c r="I42" s="26">
        <v>0.53893993910000004</v>
      </c>
      <c r="J42" s="26">
        <v>0.23278824179999999</v>
      </c>
      <c r="K42" s="26">
        <v>9.2255727900000001E-2</v>
      </c>
      <c r="L42">
        <f t="shared" si="0"/>
        <v>2.643098630000007E-2</v>
      </c>
      <c r="N42" s="26">
        <v>0.99247647520000004</v>
      </c>
      <c r="O42" s="26">
        <v>0.99380049500000001</v>
      </c>
      <c r="P42" s="26">
        <v>0.1620525991</v>
      </c>
      <c r="Q42">
        <f t="shared" si="7"/>
        <v>2024</v>
      </c>
      <c r="R42" s="26">
        <v>0.60856934409999996</v>
      </c>
      <c r="S42" s="26">
        <v>0.27494454410000002</v>
      </c>
      <c r="T42" s="26">
        <v>0.108962587</v>
      </c>
      <c r="U42">
        <f t="shared" si="1"/>
        <v>1.3240197999999648E-3</v>
      </c>
      <c r="Z42">
        <v>88</v>
      </c>
      <c r="AA42" s="26">
        <v>0.62601818629999995</v>
      </c>
      <c r="AB42" s="26">
        <v>0.26778055049999999</v>
      </c>
      <c r="AC42" s="26">
        <v>0.1062012631</v>
      </c>
      <c r="AD42" s="26">
        <v>0.86320785759999996</v>
      </c>
      <c r="AE42" s="26">
        <v>0.88989255219999996</v>
      </c>
      <c r="AF42" s="26">
        <v>0.16586540559999999</v>
      </c>
      <c r="AG42">
        <f t="shared" si="8"/>
        <v>2024</v>
      </c>
      <c r="AH42" s="26">
        <v>0.54038381749999997</v>
      </c>
      <c r="AI42" s="26">
        <v>0.23115027530000001</v>
      </c>
      <c r="AJ42" s="26">
        <v>9.1673764800000002E-2</v>
      </c>
      <c r="AK42">
        <f t="shared" si="2"/>
        <v>2.6684694600000003E-2</v>
      </c>
      <c r="AM42" s="26">
        <v>0.99205660929999995</v>
      </c>
      <c r="AN42" s="26">
        <v>0.99316923050000006</v>
      </c>
      <c r="AO42" s="26">
        <v>0.1625762731</v>
      </c>
      <c r="AP42">
        <f t="shared" si="9"/>
        <v>2024</v>
      </c>
      <c r="AQ42" s="26">
        <v>0.61042835640000004</v>
      </c>
      <c r="AR42" s="26">
        <v>0.27325559669999999</v>
      </c>
      <c r="AS42" s="26">
        <v>0.1083726562</v>
      </c>
      <c r="AT42">
        <f t="shared" si="3"/>
        <v>1.1126212000001079E-3</v>
      </c>
      <c r="AX42">
        <v>88</v>
      </c>
      <c r="AY42" s="26">
        <v>0.62559980390000003</v>
      </c>
      <c r="AZ42" s="26">
        <v>0.26773389250000001</v>
      </c>
      <c r="BA42" s="26">
        <v>0.1066663035</v>
      </c>
      <c r="BB42" s="26">
        <v>0.86428013240000001</v>
      </c>
      <c r="BC42" s="26">
        <v>0.89064899419999999</v>
      </c>
      <c r="BD42" s="26">
        <v>0.17034168</v>
      </c>
      <c r="BE42">
        <f t="shared" si="10"/>
        <v>2024</v>
      </c>
      <c r="BF42" s="26">
        <v>0.54069348129999995</v>
      </c>
      <c r="BG42" s="26">
        <v>0.23139708410000001</v>
      </c>
      <c r="BH42" s="26">
        <v>9.2189566900000006E-2</v>
      </c>
      <c r="BI42">
        <f t="shared" si="4"/>
        <v>2.6368861799999976E-2</v>
      </c>
      <c r="BK42" s="26">
        <v>0.99385786929999997</v>
      </c>
      <c r="BL42" s="26">
        <v>0.99505467739999998</v>
      </c>
      <c r="BM42" s="26">
        <v>0.167630793</v>
      </c>
      <c r="BN42">
        <f t="shared" si="11"/>
        <v>2024</v>
      </c>
      <c r="BO42" s="26">
        <v>0.61123218359999998</v>
      </c>
      <c r="BP42" s="26">
        <v>0.27361594709999998</v>
      </c>
      <c r="BQ42" s="26">
        <v>0.1090097387</v>
      </c>
      <c r="BR42">
        <f t="shared" si="5"/>
        <v>1.1968081000000019E-3</v>
      </c>
    </row>
    <row r="43" spans="1:70">
      <c r="A43">
        <v>89</v>
      </c>
      <c r="B43" s="26">
        <v>0.61740379239999998</v>
      </c>
      <c r="C43" s="26">
        <v>0.26619865609999999</v>
      </c>
      <c r="D43" s="26">
        <v>0.1163975515</v>
      </c>
      <c r="E43" s="26">
        <v>0.86297382460000005</v>
      </c>
      <c r="F43" s="26">
        <v>0.88882486149999995</v>
      </c>
      <c r="G43" s="26">
        <v>0.1680244638</v>
      </c>
      <c r="H43">
        <f t="shared" si="6"/>
        <v>2025</v>
      </c>
      <c r="I43" s="26">
        <v>0.53280331199999997</v>
      </c>
      <c r="J43" s="26">
        <v>0.22972247230000001</v>
      </c>
      <c r="K43" s="26">
        <v>0.1004480402</v>
      </c>
      <c r="L43">
        <f t="shared" si="0"/>
        <v>2.5851036899999902E-2</v>
      </c>
      <c r="N43" s="26">
        <v>0.99250177129999995</v>
      </c>
      <c r="O43" s="26">
        <v>0.99381728889999998</v>
      </c>
      <c r="P43" s="26">
        <v>0.1650938596</v>
      </c>
      <c r="Q43">
        <f t="shared" si="7"/>
        <v>2025</v>
      </c>
      <c r="R43" s="26">
        <v>0.60243969740000003</v>
      </c>
      <c r="S43" s="26">
        <v>0.27139317590000001</v>
      </c>
      <c r="T43" s="26">
        <v>0.11866889799999999</v>
      </c>
      <c r="U43">
        <f t="shared" si="1"/>
        <v>1.3155176000000379E-3</v>
      </c>
      <c r="Z43">
        <v>89</v>
      </c>
      <c r="AA43" s="26">
        <v>0.6197790742</v>
      </c>
      <c r="AB43" s="26">
        <v>0.26525916290000001</v>
      </c>
      <c r="AC43" s="26">
        <v>0.11496176280000001</v>
      </c>
      <c r="AD43" s="26">
        <v>0.8626290633</v>
      </c>
      <c r="AE43" s="26">
        <v>0.88857872829999995</v>
      </c>
      <c r="AF43" s="26">
        <v>0.1669574422</v>
      </c>
      <c r="AG43">
        <f t="shared" si="8"/>
        <v>2025</v>
      </c>
      <c r="AH43" s="26">
        <v>0.53463944230000005</v>
      </c>
      <c r="AI43" s="26">
        <v>0.22882026329999999</v>
      </c>
      <c r="AJ43" s="26">
        <v>9.9169357799999996E-2</v>
      </c>
      <c r="AK43">
        <f t="shared" si="2"/>
        <v>2.5949664999999955E-2</v>
      </c>
      <c r="AM43" s="26">
        <v>0.99182821610000005</v>
      </c>
      <c r="AN43" s="26">
        <v>0.99293307259999997</v>
      </c>
      <c r="AO43" s="26">
        <v>0.16424867409999999</v>
      </c>
      <c r="AP43">
        <f t="shared" si="9"/>
        <v>2025</v>
      </c>
      <c r="AQ43" s="26">
        <v>0.60399924790000004</v>
      </c>
      <c r="AR43" s="26">
        <v>0.27056687439999999</v>
      </c>
      <c r="AS43" s="26">
        <v>0.11726209379999999</v>
      </c>
      <c r="AT43">
        <f t="shared" si="3"/>
        <v>1.1048564999999178E-3</v>
      </c>
      <c r="AX43">
        <v>89</v>
      </c>
      <c r="AY43" s="26">
        <v>0.61934445029999996</v>
      </c>
      <c r="AZ43" s="26">
        <v>0.26496415420000002</v>
      </c>
      <c r="BA43" s="26">
        <v>0.11569139539999999</v>
      </c>
      <c r="BB43" s="26">
        <v>0.86370674110000001</v>
      </c>
      <c r="BC43" s="26">
        <v>0.8898696344</v>
      </c>
      <c r="BD43" s="26">
        <v>0.17235776729999999</v>
      </c>
      <c r="BE43">
        <f t="shared" si="10"/>
        <v>2025</v>
      </c>
      <c r="BF43" s="26">
        <v>0.53493197680000004</v>
      </c>
      <c r="BG43" s="26">
        <v>0.22885132620000001</v>
      </c>
      <c r="BH43" s="26">
        <v>9.9923438099999998E-2</v>
      </c>
      <c r="BI43">
        <f t="shared" si="4"/>
        <v>2.616289329999999E-2</v>
      </c>
      <c r="BK43" s="26">
        <v>0.99355278049999995</v>
      </c>
      <c r="BL43" s="26">
        <v>0.99487715789999998</v>
      </c>
      <c r="BM43" s="26">
        <v>0.1702803302</v>
      </c>
      <c r="BN43">
        <f t="shared" si="11"/>
        <v>2025</v>
      </c>
      <c r="BO43" s="26">
        <v>0.60487289070000005</v>
      </c>
      <c r="BP43" s="26">
        <v>0.27054968289999998</v>
      </c>
      <c r="BQ43" s="26">
        <v>0.11813020690000001</v>
      </c>
      <c r="BR43">
        <f t="shared" si="5"/>
        <v>1.3243774000000208E-3</v>
      </c>
    </row>
    <row r="44" spans="1:70">
      <c r="A44">
        <v>90</v>
      </c>
      <c r="B44" s="26">
        <v>0.61125786530000004</v>
      </c>
      <c r="C44" s="26">
        <v>0.26339298049999998</v>
      </c>
      <c r="D44" s="26">
        <v>0.12534915429999999</v>
      </c>
      <c r="E44" s="26">
        <v>0.85991221309999999</v>
      </c>
      <c r="F44" s="26">
        <v>0.88659783010000004</v>
      </c>
      <c r="G44" s="26">
        <v>0.17070723209999999</v>
      </c>
      <c r="H44">
        <f t="shared" si="6"/>
        <v>2025</v>
      </c>
      <c r="I44" s="26">
        <v>0.52562810370000002</v>
      </c>
      <c r="J44" s="26">
        <v>0.22649484080000001</v>
      </c>
      <c r="K44" s="26">
        <v>0.1077892687</v>
      </c>
      <c r="L44">
        <f t="shared" si="0"/>
        <v>2.668561700000005E-2</v>
      </c>
      <c r="N44" s="26">
        <v>0.99201754559999999</v>
      </c>
      <c r="O44" s="26">
        <v>0.99335613590000005</v>
      </c>
      <c r="P44" s="26">
        <v>0.167572527</v>
      </c>
      <c r="Q44">
        <f t="shared" si="7"/>
        <v>2025</v>
      </c>
      <c r="R44" s="26">
        <v>0.59616877489999998</v>
      </c>
      <c r="S44" s="26">
        <v>0.26820809540000001</v>
      </c>
      <c r="T44" s="26">
        <v>0.12764067539999999</v>
      </c>
      <c r="U44">
        <f t="shared" si="1"/>
        <v>1.3385903000000532E-3</v>
      </c>
      <c r="Z44">
        <v>90</v>
      </c>
      <c r="AA44" s="26">
        <v>0.61464801999999996</v>
      </c>
      <c r="AB44" s="26">
        <v>0.26322486430000003</v>
      </c>
      <c r="AC44" s="26">
        <v>0.1221271157</v>
      </c>
      <c r="AD44" s="26">
        <v>0.85973287519999997</v>
      </c>
      <c r="AE44" s="26">
        <v>0.88677026010000004</v>
      </c>
      <c r="AF44" s="26">
        <v>0.1692460438</v>
      </c>
      <c r="AG44">
        <f t="shared" si="8"/>
        <v>2025</v>
      </c>
      <c r="AH44" s="26">
        <v>0.5284331095</v>
      </c>
      <c r="AI44" s="26">
        <v>0.2263030694</v>
      </c>
      <c r="AJ44" s="26">
        <v>0.1049966963</v>
      </c>
      <c r="AK44">
        <f t="shared" si="2"/>
        <v>2.7037384900000072E-2</v>
      </c>
      <c r="AM44" s="26">
        <v>0.99115415959999997</v>
      </c>
      <c r="AN44" s="26">
        <v>0.99231814399999996</v>
      </c>
      <c r="AO44" s="26">
        <v>0.16599309270000001</v>
      </c>
      <c r="AP44">
        <f t="shared" si="9"/>
        <v>2025</v>
      </c>
      <c r="AQ44" s="26">
        <v>0.59851987240000004</v>
      </c>
      <c r="AR44" s="26">
        <v>0.26819923690000003</v>
      </c>
      <c r="AS44" s="26">
        <v>0.1244350503</v>
      </c>
      <c r="AT44">
        <f t="shared" si="3"/>
        <v>1.1639843999999844E-3</v>
      </c>
      <c r="AX44">
        <v>90</v>
      </c>
      <c r="AY44" s="26">
        <v>0.61355600229999996</v>
      </c>
      <c r="AZ44" s="26">
        <v>0.26306677270000001</v>
      </c>
      <c r="BA44" s="26">
        <v>0.12337722499999999</v>
      </c>
      <c r="BB44" s="26">
        <v>0.86130944570000001</v>
      </c>
      <c r="BC44" s="26">
        <v>0.88827912840000001</v>
      </c>
      <c r="BD44" s="26">
        <v>0.17563119720000001</v>
      </c>
      <c r="BE44">
        <f t="shared" si="10"/>
        <v>2025</v>
      </c>
      <c r="BF44" s="26">
        <v>0.5284615802</v>
      </c>
      <c r="BG44" s="26">
        <v>0.22658189610000001</v>
      </c>
      <c r="BH44" s="26">
        <v>0.1062659693</v>
      </c>
      <c r="BI44">
        <f t="shared" si="4"/>
        <v>2.6969682699999997E-2</v>
      </c>
      <c r="BK44" s="26">
        <v>0.99277003529999996</v>
      </c>
      <c r="BL44" s="26">
        <v>0.99425466939999996</v>
      </c>
      <c r="BM44" s="26">
        <v>0.17343230530000001</v>
      </c>
      <c r="BN44">
        <f t="shared" si="11"/>
        <v>2025</v>
      </c>
      <c r="BO44" s="26">
        <v>0.59844880199999995</v>
      </c>
      <c r="BP44" s="26">
        <v>0.26842909939999998</v>
      </c>
      <c r="BQ44" s="26">
        <v>0.12589213399999999</v>
      </c>
      <c r="BR44">
        <f t="shared" si="5"/>
        <v>1.484634099999993E-3</v>
      </c>
    </row>
    <row r="45" spans="1:70">
      <c r="A45">
        <v>91</v>
      </c>
      <c r="B45" s="26">
        <v>0.60571818639999997</v>
      </c>
      <c r="C45" s="26">
        <v>0.25873926850000001</v>
      </c>
      <c r="D45" s="26">
        <v>0.13554254509999999</v>
      </c>
      <c r="E45" s="26">
        <v>0.86306726609999995</v>
      </c>
      <c r="F45" s="26">
        <v>0.88823860690000001</v>
      </c>
      <c r="G45" s="26">
        <v>0.17210989190000001</v>
      </c>
      <c r="H45">
        <f t="shared" si="6"/>
        <v>2025</v>
      </c>
      <c r="I45" s="26">
        <v>0.52277553919999997</v>
      </c>
      <c r="J45" s="26">
        <v>0.2233093931</v>
      </c>
      <c r="K45" s="26">
        <v>0.1169823338</v>
      </c>
      <c r="L45">
        <f t="shared" si="0"/>
        <v>2.5171340800000053E-2</v>
      </c>
      <c r="N45" s="26">
        <v>0.99209512349999995</v>
      </c>
      <c r="O45" s="26">
        <v>0.99337117220000004</v>
      </c>
      <c r="P45" s="26">
        <v>0.1707282484</v>
      </c>
      <c r="Q45">
        <f t="shared" si="7"/>
        <v>2025</v>
      </c>
      <c r="R45" s="26">
        <v>0.59044586960000001</v>
      </c>
      <c r="S45" s="26">
        <v>0.26357399850000002</v>
      </c>
      <c r="T45" s="26">
        <v>0.13807525540000001</v>
      </c>
      <c r="U45">
        <f t="shared" si="1"/>
        <v>1.2760487000000875E-3</v>
      </c>
      <c r="Z45">
        <v>91</v>
      </c>
      <c r="AA45" s="26">
        <v>0.60708078870000004</v>
      </c>
      <c r="AB45" s="26">
        <v>0.2598987438</v>
      </c>
      <c r="AC45" s="26">
        <v>0.13302046740000001</v>
      </c>
      <c r="AD45" s="26">
        <v>0.86248238109999997</v>
      </c>
      <c r="AE45" s="26">
        <v>0.88813591520000001</v>
      </c>
      <c r="AF45" s="26">
        <v>0.17076582570000001</v>
      </c>
      <c r="AG45">
        <f t="shared" si="8"/>
        <v>2025</v>
      </c>
      <c r="AH45" s="26">
        <v>0.52359648420000005</v>
      </c>
      <c r="AI45" s="26">
        <v>0.22415808740000001</v>
      </c>
      <c r="AJ45" s="26">
        <v>0.1147278095</v>
      </c>
      <c r="AK45">
        <f t="shared" si="2"/>
        <v>2.5653534100000042E-2</v>
      </c>
      <c r="AM45" s="26">
        <v>0.99103814980000005</v>
      </c>
      <c r="AN45" s="26">
        <v>0.99235788749999998</v>
      </c>
      <c r="AO45" s="26">
        <v>0.16905691289999999</v>
      </c>
      <c r="AP45">
        <f t="shared" si="9"/>
        <v>2025</v>
      </c>
      <c r="AQ45" s="26">
        <v>0.59079269609999996</v>
      </c>
      <c r="AR45" s="26">
        <v>0.26474473040000002</v>
      </c>
      <c r="AS45" s="26">
        <v>0.13550072329999999</v>
      </c>
      <c r="AT45">
        <f t="shared" si="3"/>
        <v>1.3197376999999344E-3</v>
      </c>
      <c r="AX45">
        <v>91</v>
      </c>
      <c r="AY45" s="26">
        <v>0.60792281299999995</v>
      </c>
      <c r="AZ45" s="26">
        <v>0.25970180069999999</v>
      </c>
      <c r="BA45" s="26">
        <v>0.13237538630000001</v>
      </c>
      <c r="BB45" s="26">
        <v>0.86336942429999997</v>
      </c>
      <c r="BC45" s="26">
        <v>0.88923764790000004</v>
      </c>
      <c r="BD45" s="26">
        <v>0.17774801239999999</v>
      </c>
      <c r="BE45">
        <f t="shared" si="10"/>
        <v>2025</v>
      </c>
      <c r="BF45" s="26">
        <v>0.52486196900000004</v>
      </c>
      <c r="BG45" s="26">
        <v>0.2242185941</v>
      </c>
      <c r="BH45" s="26">
        <v>0.1142888611</v>
      </c>
      <c r="BI45">
        <f t="shared" si="4"/>
        <v>2.5868223600000073E-2</v>
      </c>
      <c r="BK45" s="26">
        <v>0.99217781869999999</v>
      </c>
      <c r="BL45" s="26">
        <v>0.99383835850000002</v>
      </c>
      <c r="BM45" s="26">
        <v>0.17696324939999999</v>
      </c>
      <c r="BN45">
        <f t="shared" si="11"/>
        <v>2025</v>
      </c>
      <c r="BO45" s="26">
        <v>0.59237035299999996</v>
      </c>
      <c r="BP45" s="26">
        <v>0.26482213760000001</v>
      </c>
      <c r="BQ45" s="26">
        <v>0.1349853281</v>
      </c>
      <c r="BR45">
        <f t="shared" si="5"/>
        <v>1.6605398000000271E-3</v>
      </c>
    </row>
    <row r="46" spans="1:70">
      <c r="A46">
        <v>92</v>
      </c>
      <c r="B46" s="26">
        <v>0.60053168180000005</v>
      </c>
      <c r="C46" s="26">
        <v>0.2569154146</v>
      </c>
      <c r="D46" s="26">
        <v>0.14255290349999999</v>
      </c>
      <c r="E46" s="26">
        <v>0.8639016665</v>
      </c>
      <c r="F46" s="26">
        <v>0.88915736619999997</v>
      </c>
      <c r="G46" s="26">
        <v>0.1740198513</v>
      </c>
      <c r="H46">
        <f t="shared" si="6"/>
        <v>2025</v>
      </c>
      <c r="I46" s="26">
        <v>0.51880032070000004</v>
      </c>
      <c r="J46" s="26">
        <v>0.22194965480000001</v>
      </c>
      <c r="K46" s="26">
        <v>0.1231516909</v>
      </c>
      <c r="L46">
        <f t="shared" si="0"/>
        <v>2.5255699699999967E-2</v>
      </c>
      <c r="N46" s="26">
        <v>0.99134218949999997</v>
      </c>
      <c r="O46" s="26">
        <v>0.99261238330000001</v>
      </c>
      <c r="P46" s="26">
        <v>0.17216261860000001</v>
      </c>
      <c r="Q46">
        <f t="shared" si="7"/>
        <v>2025</v>
      </c>
      <c r="R46" s="26">
        <v>0.58512055669999996</v>
      </c>
      <c r="S46" s="26">
        <v>0.26125876440000001</v>
      </c>
      <c r="T46" s="26">
        <v>0.1449628684</v>
      </c>
      <c r="U46">
        <f t="shared" si="1"/>
        <v>1.2701938000000412E-3</v>
      </c>
      <c r="Z46">
        <v>92</v>
      </c>
      <c r="AA46" s="26">
        <v>0.60235009049999999</v>
      </c>
      <c r="AB46" s="26">
        <v>0.25841676670000002</v>
      </c>
      <c r="AC46" s="26">
        <v>0.13923314279999999</v>
      </c>
      <c r="AD46" s="26">
        <v>0.86257182050000003</v>
      </c>
      <c r="AE46" s="26">
        <v>0.88837208010000002</v>
      </c>
      <c r="AF46" s="26">
        <v>0.17525810450000001</v>
      </c>
      <c r="AG46">
        <f t="shared" si="8"/>
        <v>2025</v>
      </c>
      <c r="AH46" s="26">
        <v>0.51957021420000005</v>
      </c>
      <c r="AI46" s="26">
        <v>0.2229030209</v>
      </c>
      <c r="AJ46" s="26">
        <v>0.1200985854</v>
      </c>
      <c r="AK46">
        <f t="shared" si="2"/>
        <v>2.5800259599999986E-2</v>
      </c>
      <c r="AM46" s="26">
        <v>0.99040053260000005</v>
      </c>
      <c r="AN46" s="26">
        <v>0.99171785489999997</v>
      </c>
      <c r="AO46" s="26">
        <v>0.1735823356</v>
      </c>
      <c r="AP46">
        <f t="shared" si="9"/>
        <v>2025</v>
      </c>
      <c r="AQ46" s="26">
        <v>0.58607707210000004</v>
      </c>
      <c r="AR46" s="26">
        <v>0.2627536405</v>
      </c>
      <c r="AS46" s="26">
        <v>0.14156982000000001</v>
      </c>
      <c r="AT46">
        <f t="shared" si="3"/>
        <v>1.3173222999999235E-3</v>
      </c>
      <c r="AX46">
        <v>92</v>
      </c>
      <c r="AY46" s="26">
        <v>0.6044563637</v>
      </c>
      <c r="AZ46" s="26">
        <v>0.25758035540000002</v>
      </c>
      <c r="BA46" s="26">
        <v>0.13796328090000001</v>
      </c>
      <c r="BB46" s="26">
        <v>0.86478888880000004</v>
      </c>
      <c r="BC46" s="26">
        <v>0.8901320009</v>
      </c>
      <c r="BD46" s="26">
        <v>0.17892657419999999</v>
      </c>
      <c r="BE46">
        <f t="shared" si="10"/>
        <v>2025</v>
      </c>
      <c r="BF46" s="26">
        <v>0.52272714710000001</v>
      </c>
      <c r="BG46" s="26">
        <v>0.2227526293</v>
      </c>
      <c r="BH46" s="26">
        <v>0.1193091124</v>
      </c>
      <c r="BI46">
        <f t="shared" si="4"/>
        <v>2.5343112099999954E-2</v>
      </c>
      <c r="BK46" s="26">
        <v>0.99189230129999995</v>
      </c>
      <c r="BL46" s="26">
        <v>0.99354516650000002</v>
      </c>
      <c r="BM46" s="26">
        <v>0.17834059829999999</v>
      </c>
      <c r="BN46">
        <f t="shared" si="11"/>
        <v>2025</v>
      </c>
      <c r="BO46" s="26">
        <v>0.5888850041</v>
      </c>
      <c r="BP46" s="26">
        <v>0.26244073550000002</v>
      </c>
      <c r="BQ46" s="26">
        <v>0.14056656170000001</v>
      </c>
      <c r="BR46">
        <f t="shared" si="5"/>
        <v>1.6528652000000754E-3</v>
      </c>
    </row>
    <row r="47" spans="1:70">
      <c r="A47">
        <v>93</v>
      </c>
      <c r="B47" s="26">
        <v>0.59418719740000003</v>
      </c>
      <c r="C47" s="26">
        <v>0.25539871060000002</v>
      </c>
      <c r="D47" s="26">
        <v>0.150414092</v>
      </c>
      <c r="E47" s="26">
        <v>0.86355953399999996</v>
      </c>
      <c r="F47" s="26">
        <v>0.88850858050000003</v>
      </c>
      <c r="G47" s="26">
        <v>0.1764202023</v>
      </c>
      <c r="H47">
        <f t="shared" si="6"/>
        <v>2026</v>
      </c>
      <c r="I47" s="26">
        <v>0.51311601929999995</v>
      </c>
      <c r="J47" s="26">
        <v>0.2205519916</v>
      </c>
      <c r="K47" s="26">
        <v>0.1298915232</v>
      </c>
      <c r="L47">
        <f t="shared" si="0"/>
        <v>2.4949046500000072E-2</v>
      </c>
      <c r="N47" s="26">
        <v>0.9916824233</v>
      </c>
      <c r="O47" s="26">
        <v>0.99259870880000001</v>
      </c>
      <c r="P47" s="26">
        <v>0.17498469680000001</v>
      </c>
      <c r="Q47">
        <f t="shared" si="7"/>
        <v>2026</v>
      </c>
      <c r="R47" s="26">
        <v>0.57895943910000003</v>
      </c>
      <c r="S47" s="26">
        <v>0.2597476406</v>
      </c>
      <c r="T47" s="26">
        <v>0.1529753435</v>
      </c>
      <c r="U47">
        <f t="shared" si="1"/>
        <v>9.1628550000000253E-4</v>
      </c>
      <c r="Z47">
        <v>93</v>
      </c>
      <c r="AA47" s="26">
        <v>0.59698435900000002</v>
      </c>
      <c r="AB47" s="26">
        <v>0.25631606480000002</v>
      </c>
      <c r="AC47" s="26">
        <v>0.14669957619999999</v>
      </c>
      <c r="AD47" s="26">
        <v>0.86222848640000005</v>
      </c>
      <c r="AE47" s="26">
        <v>0.88870364199999996</v>
      </c>
      <c r="AF47" s="26">
        <v>0.1789318721</v>
      </c>
      <c r="AG47">
        <f t="shared" si="8"/>
        <v>2026</v>
      </c>
      <c r="AH47" s="26">
        <v>0.51473692029999996</v>
      </c>
      <c r="AI47" s="26">
        <v>0.22100301259999999</v>
      </c>
      <c r="AJ47" s="26">
        <v>0.1264885536</v>
      </c>
      <c r="AK47">
        <f t="shared" si="2"/>
        <v>2.6475155599999911E-2</v>
      </c>
      <c r="AM47" s="26">
        <v>0.99015191930000002</v>
      </c>
      <c r="AN47" s="26">
        <v>0.99170808580000003</v>
      </c>
      <c r="AO47" s="26">
        <v>0.1774171675</v>
      </c>
      <c r="AP47">
        <f t="shared" si="9"/>
        <v>2026</v>
      </c>
      <c r="AQ47" s="26">
        <v>0.58038433460000005</v>
      </c>
      <c r="AR47" s="26">
        <v>0.26061026939999998</v>
      </c>
      <c r="AS47" s="26">
        <v>0.14915731530000001</v>
      </c>
      <c r="AT47">
        <f t="shared" si="3"/>
        <v>1.5561665000000113E-3</v>
      </c>
      <c r="AX47">
        <v>93</v>
      </c>
      <c r="AY47" s="26">
        <v>0.59937344309999996</v>
      </c>
      <c r="AZ47" s="26">
        <v>0.25519940270000002</v>
      </c>
      <c r="BA47" s="26">
        <v>0.14542715419999999</v>
      </c>
      <c r="BB47" s="26">
        <v>0.86408488009999995</v>
      </c>
      <c r="BC47" s="26">
        <v>0.88951119290000003</v>
      </c>
      <c r="BD47" s="26">
        <v>0.18045051370000001</v>
      </c>
      <c r="BE47">
        <f t="shared" si="10"/>
        <v>2026</v>
      </c>
      <c r="BF47" s="26">
        <v>0.51790952970000004</v>
      </c>
      <c r="BG47" s="26">
        <v>0.22051394530000001</v>
      </c>
      <c r="BH47" s="26">
        <v>0.12566140510000001</v>
      </c>
      <c r="BI47">
        <f t="shared" si="4"/>
        <v>2.5426312800000073E-2</v>
      </c>
      <c r="BK47" s="26">
        <v>0.99154938869999998</v>
      </c>
      <c r="BL47" s="26">
        <v>0.99345535870000001</v>
      </c>
      <c r="BM47" s="26">
        <v>0.18027772550000001</v>
      </c>
      <c r="BN47">
        <f t="shared" si="11"/>
        <v>2026</v>
      </c>
      <c r="BO47" s="26">
        <v>0.58362341929999995</v>
      </c>
      <c r="BP47" s="26">
        <v>0.25984913370000001</v>
      </c>
      <c r="BQ47" s="26">
        <v>0.14807683569999999</v>
      </c>
      <c r="BR47">
        <f t="shared" si="5"/>
        <v>1.9059700000000346E-3</v>
      </c>
    </row>
    <row r="48" spans="1:70">
      <c r="A48">
        <v>94</v>
      </c>
      <c r="B48" s="26">
        <v>0.58891975080000003</v>
      </c>
      <c r="C48" s="26">
        <v>0.25315491299999998</v>
      </c>
      <c r="D48" s="26">
        <v>0.1579253363</v>
      </c>
      <c r="E48" s="26">
        <v>0.86021915589999998</v>
      </c>
      <c r="F48" s="26">
        <v>0.88623167359999999</v>
      </c>
      <c r="G48" s="26">
        <v>0.17840334729999999</v>
      </c>
      <c r="H48">
        <f t="shared" si="6"/>
        <v>2026</v>
      </c>
      <c r="I48" s="26">
        <v>0.50660005090000004</v>
      </c>
      <c r="J48" s="26">
        <v>0.2177687056</v>
      </c>
      <c r="K48" s="26">
        <v>0.1358503995</v>
      </c>
      <c r="L48">
        <f t="shared" si="0"/>
        <v>2.6012517700000015E-2</v>
      </c>
      <c r="N48" s="26">
        <v>0.99142959399999997</v>
      </c>
      <c r="O48" s="26">
        <v>0.99238983250000001</v>
      </c>
      <c r="P48" s="26">
        <v>0.17632599269999999</v>
      </c>
      <c r="Q48">
        <f t="shared" si="7"/>
        <v>2026</v>
      </c>
      <c r="R48" s="26">
        <v>0.57337743519999995</v>
      </c>
      <c r="S48" s="26">
        <v>0.2574484132</v>
      </c>
      <c r="T48" s="26">
        <v>0.16060374559999999</v>
      </c>
      <c r="U48">
        <f t="shared" si="1"/>
        <v>9.6023850000004352E-4</v>
      </c>
      <c r="Z48">
        <v>94</v>
      </c>
      <c r="AA48" s="26">
        <v>0.59184387650000003</v>
      </c>
      <c r="AB48" s="26">
        <v>0.25376653220000001</v>
      </c>
      <c r="AC48" s="26">
        <v>0.15438959129999999</v>
      </c>
      <c r="AD48" s="26">
        <v>0.85932075870000002</v>
      </c>
      <c r="AE48" s="26">
        <v>0.88556506000000001</v>
      </c>
      <c r="AF48" s="26">
        <v>0.17990280140000001</v>
      </c>
      <c r="AG48">
        <f t="shared" si="8"/>
        <v>2026</v>
      </c>
      <c r="AH48" s="26">
        <v>0.50858372890000003</v>
      </c>
      <c r="AI48" s="26">
        <v>0.21806684900000001</v>
      </c>
      <c r="AJ48" s="26">
        <v>0.13267018080000001</v>
      </c>
      <c r="AK48">
        <f t="shared" si="2"/>
        <v>2.6244301299999995E-2</v>
      </c>
      <c r="AM48" s="26">
        <v>0.98995923399999997</v>
      </c>
      <c r="AN48" s="26">
        <v>0.99150946650000005</v>
      </c>
      <c r="AO48" s="26">
        <v>0.17838193560000001</v>
      </c>
      <c r="AP48">
        <f t="shared" si="9"/>
        <v>2026</v>
      </c>
      <c r="AQ48" s="26">
        <v>0.57494951480000001</v>
      </c>
      <c r="AR48" s="26">
        <v>0.25802767910000002</v>
      </c>
      <c r="AS48" s="26">
        <v>0.1569820401</v>
      </c>
      <c r="AT48">
        <f t="shared" si="3"/>
        <v>1.5502325000000816E-3</v>
      </c>
      <c r="AX48">
        <v>94</v>
      </c>
      <c r="AY48" s="26">
        <v>0.59483274900000005</v>
      </c>
      <c r="AZ48" s="26">
        <v>0.25240963379999998</v>
      </c>
      <c r="BA48" s="26">
        <v>0.1527576172</v>
      </c>
      <c r="BB48" s="26">
        <v>0.86209163109999998</v>
      </c>
      <c r="BC48" s="26">
        <v>0.88804233119999998</v>
      </c>
      <c r="BD48" s="26">
        <v>0.18214230479999999</v>
      </c>
      <c r="BE48">
        <f t="shared" si="10"/>
        <v>2026</v>
      </c>
      <c r="BF48" s="26">
        <v>0.51280033479999998</v>
      </c>
      <c r="BG48" s="26">
        <v>0.2176002329</v>
      </c>
      <c r="BH48" s="26">
        <v>0.1316910634</v>
      </c>
      <c r="BI48">
        <f t="shared" si="4"/>
        <v>2.5950700100000001E-2</v>
      </c>
      <c r="BK48" s="26">
        <v>0.99128677340000004</v>
      </c>
      <c r="BL48" s="26">
        <v>0.99324816329999999</v>
      </c>
      <c r="BM48" s="26">
        <v>0.18188323000000001</v>
      </c>
      <c r="BN48">
        <f t="shared" si="11"/>
        <v>2026</v>
      </c>
      <c r="BO48" s="26">
        <v>0.57848637250000001</v>
      </c>
      <c r="BP48" s="26">
        <v>0.25716490590000002</v>
      </c>
      <c r="BQ48" s="26">
        <v>0.1556354949</v>
      </c>
      <c r="BR48">
        <f t="shared" si="5"/>
        <v>1.9613898999999435E-3</v>
      </c>
    </row>
    <row r="49" spans="1:70">
      <c r="A49">
        <v>95</v>
      </c>
      <c r="B49" s="26">
        <v>0.58240253559999999</v>
      </c>
      <c r="C49" s="26">
        <v>0.2497162463</v>
      </c>
      <c r="D49" s="26">
        <v>0.16788121819999999</v>
      </c>
      <c r="E49" s="26">
        <v>0.86097959660000001</v>
      </c>
      <c r="F49" s="26">
        <v>0.88667061380000001</v>
      </c>
      <c r="G49" s="26">
        <v>0.1797683752</v>
      </c>
      <c r="H49">
        <f t="shared" si="6"/>
        <v>2026</v>
      </c>
      <c r="I49" s="26">
        <v>0.50143670019999997</v>
      </c>
      <c r="J49" s="26">
        <v>0.21500059299999999</v>
      </c>
      <c r="K49" s="26">
        <v>0.1445423035</v>
      </c>
      <c r="L49">
        <f t="shared" si="0"/>
        <v>2.5691017199999999E-2</v>
      </c>
      <c r="N49" s="26">
        <v>0.99126272100000001</v>
      </c>
      <c r="O49" s="26">
        <v>0.99221567840000002</v>
      </c>
      <c r="P49" s="26">
        <v>0.17810443949999999</v>
      </c>
      <c r="Q49">
        <f t="shared" si="7"/>
        <v>2026</v>
      </c>
      <c r="R49" s="26">
        <v>0.56690757920000001</v>
      </c>
      <c r="S49" s="26">
        <v>0.25375722340000001</v>
      </c>
      <c r="T49" s="26">
        <v>0.17059791830000001</v>
      </c>
      <c r="U49">
        <f t="shared" si="1"/>
        <v>9.5295740000000961E-4</v>
      </c>
      <c r="Z49">
        <v>95</v>
      </c>
      <c r="AA49" s="26">
        <v>0.58596016679999996</v>
      </c>
      <c r="AB49" s="26">
        <v>0.24881793150000001</v>
      </c>
      <c r="AC49" s="26">
        <v>0.1652219016</v>
      </c>
      <c r="AD49" s="26">
        <v>0.86066861289999996</v>
      </c>
      <c r="AE49" s="26">
        <v>0.88564309610000003</v>
      </c>
      <c r="AF49" s="26">
        <v>0.1818204813</v>
      </c>
      <c r="AG49">
        <f t="shared" si="8"/>
        <v>2026</v>
      </c>
      <c r="AH49" s="26">
        <v>0.50431752399999996</v>
      </c>
      <c r="AI49" s="26">
        <v>0.21414978400000001</v>
      </c>
      <c r="AJ49" s="26">
        <v>0.14220130489999999</v>
      </c>
      <c r="AK49">
        <f t="shared" si="2"/>
        <v>2.4974483200000064E-2</v>
      </c>
      <c r="AM49" s="26">
        <v>0.98955419229999997</v>
      </c>
      <c r="AN49" s="26">
        <v>0.99119835010000001</v>
      </c>
      <c r="AO49" s="26">
        <v>0.18192039469999999</v>
      </c>
      <c r="AP49">
        <f t="shared" si="9"/>
        <v>2026</v>
      </c>
      <c r="AQ49" s="26">
        <v>0.56903056269999996</v>
      </c>
      <c r="AR49" s="26">
        <v>0.25271437990000001</v>
      </c>
      <c r="AS49" s="26">
        <v>0.1678092497</v>
      </c>
      <c r="AT49">
        <f t="shared" si="3"/>
        <v>1.6441578000000456E-3</v>
      </c>
      <c r="AX49">
        <v>95</v>
      </c>
      <c r="AY49" s="26">
        <v>0.58779745269999994</v>
      </c>
      <c r="AZ49" s="26">
        <v>0.24874370800000001</v>
      </c>
      <c r="BA49" s="26">
        <v>0.16345883920000001</v>
      </c>
      <c r="BB49" s="26">
        <v>0.8633008566</v>
      </c>
      <c r="BC49" s="26">
        <v>0.88839143649999996</v>
      </c>
      <c r="BD49" s="26">
        <v>0.18378053089999999</v>
      </c>
      <c r="BE49">
        <f t="shared" si="10"/>
        <v>2026</v>
      </c>
      <c r="BF49" s="26">
        <v>0.50744604449999997</v>
      </c>
      <c r="BG49" s="26">
        <v>0.21474065619999999</v>
      </c>
      <c r="BH49" s="26">
        <v>0.14111415590000001</v>
      </c>
      <c r="BI49">
        <f t="shared" si="4"/>
        <v>2.5090579899999965E-2</v>
      </c>
      <c r="BK49" s="26">
        <v>0.99103901000000005</v>
      </c>
      <c r="BL49" s="26">
        <v>0.99303773289999997</v>
      </c>
      <c r="BM49" s="26">
        <v>0.18390067569999999</v>
      </c>
      <c r="BN49">
        <f t="shared" si="11"/>
        <v>2026</v>
      </c>
      <c r="BO49" s="26">
        <v>0.57126792400000004</v>
      </c>
      <c r="BP49" s="26">
        <v>0.2533109442</v>
      </c>
      <c r="BQ49" s="26">
        <v>0.16646014179999999</v>
      </c>
      <c r="BR49">
        <f t="shared" si="5"/>
        <v>1.9987228999999163E-3</v>
      </c>
    </row>
    <row r="50" spans="1:70">
      <c r="A50">
        <v>96</v>
      </c>
      <c r="B50" s="26">
        <v>0.57637636699999995</v>
      </c>
      <c r="C50" s="26">
        <v>0.2477252871</v>
      </c>
      <c r="D50" s="26">
        <v>0.1758983459</v>
      </c>
      <c r="E50" s="26">
        <v>0.86163336670000001</v>
      </c>
      <c r="F50" s="26">
        <v>0.88775139039999995</v>
      </c>
      <c r="G50" s="26">
        <v>0.18442426989999999</v>
      </c>
      <c r="H50">
        <f t="shared" si="6"/>
        <v>2026</v>
      </c>
      <c r="I50" s="26">
        <v>0.4966251096</v>
      </c>
      <c r="J50" s="26">
        <v>0.21344837320000001</v>
      </c>
      <c r="K50" s="26">
        <v>0.15155988400000001</v>
      </c>
      <c r="L50">
        <f t="shared" si="0"/>
        <v>2.6118023699999937E-2</v>
      </c>
      <c r="N50" s="26">
        <v>0.9912109039</v>
      </c>
      <c r="O50" s="26">
        <v>0.99216438210000002</v>
      </c>
      <c r="P50" s="26">
        <v>0.18332560949999999</v>
      </c>
      <c r="Q50">
        <f t="shared" si="7"/>
        <v>2026</v>
      </c>
      <c r="R50" s="26">
        <v>0.56069519229999998</v>
      </c>
      <c r="S50" s="26">
        <v>0.25175561499999999</v>
      </c>
      <c r="T50" s="26">
        <v>0.1787600966</v>
      </c>
      <c r="U50">
        <f t="shared" si="1"/>
        <v>9.5347820000002415E-4</v>
      </c>
      <c r="Z50">
        <v>96</v>
      </c>
      <c r="AA50" s="26">
        <v>0.58186024000000003</v>
      </c>
      <c r="AB50" s="26">
        <v>0.24561967370000001</v>
      </c>
      <c r="AC50" s="26">
        <v>0.17252008629999999</v>
      </c>
      <c r="AD50" s="26">
        <v>0.86044857009999998</v>
      </c>
      <c r="AE50" s="26">
        <v>0.88553963619999998</v>
      </c>
      <c r="AF50" s="26">
        <v>0.1840330406</v>
      </c>
      <c r="AG50">
        <f t="shared" si="8"/>
        <v>2026</v>
      </c>
      <c r="AH50" s="26">
        <v>0.50066081149999997</v>
      </c>
      <c r="AI50" s="26">
        <v>0.21134309700000001</v>
      </c>
      <c r="AJ50" s="26">
        <v>0.1484446616</v>
      </c>
      <c r="AK50">
        <f t="shared" si="2"/>
        <v>2.5091066100000003E-2</v>
      </c>
      <c r="AM50" s="26">
        <v>0.98969468699999996</v>
      </c>
      <c r="AN50" s="26">
        <v>0.99133348020000001</v>
      </c>
      <c r="AO50" s="26">
        <v>0.18466846470000001</v>
      </c>
      <c r="AP50">
        <f t="shared" si="9"/>
        <v>2026</v>
      </c>
      <c r="AQ50" s="26">
        <v>0.56530781379999995</v>
      </c>
      <c r="AR50" s="26">
        <v>0.2492892934</v>
      </c>
      <c r="AS50" s="26">
        <v>0.17509757980000001</v>
      </c>
      <c r="AT50">
        <f t="shared" si="3"/>
        <v>1.6387932000000438E-3</v>
      </c>
      <c r="AX50">
        <v>96</v>
      </c>
      <c r="AY50" s="26">
        <v>0.58295735869999998</v>
      </c>
      <c r="AZ50" s="26">
        <v>0.24712733589999999</v>
      </c>
      <c r="BA50" s="26">
        <v>0.1699153055</v>
      </c>
      <c r="BB50" s="26">
        <v>0.86425080249999997</v>
      </c>
      <c r="BC50" s="26">
        <v>0.88827123070000003</v>
      </c>
      <c r="BD50" s="26">
        <v>0.18477643099999999</v>
      </c>
      <c r="BE50">
        <f t="shared" si="10"/>
        <v>2026</v>
      </c>
      <c r="BF50" s="26">
        <v>0.50382136509999997</v>
      </c>
      <c r="BG50" s="26">
        <v>0.21357999829999999</v>
      </c>
      <c r="BH50" s="26">
        <v>0.14684943910000001</v>
      </c>
      <c r="BI50">
        <f t="shared" si="4"/>
        <v>2.4020428200000055E-2</v>
      </c>
      <c r="BK50" s="26">
        <v>0.99183202469999998</v>
      </c>
      <c r="BL50" s="26">
        <v>0.993194994</v>
      </c>
      <c r="BM50" s="26">
        <v>0.18585820389999999</v>
      </c>
      <c r="BN50">
        <f t="shared" si="11"/>
        <v>2026</v>
      </c>
      <c r="BO50" s="26">
        <v>0.56716273429999997</v>
      </c>
      <c r="BP50" s="26">
        <v>0.25164666629999999</v>
      </c>
      <c r="BQ50" s="26">
        <v>0.1730226242</v>
      </c>
      <c r="BR50">
        <f t="shared" si="5"/>
        <v>1.3629693000000165E-3</v>
      </c>
    </row>
    <row r="51" spans="1:70">
      <c r="A51">
        <v>97</v>
      </c>
      <c r="B51" s="26">
        <v>0.57166827909999995</v>
      </c>
      <c r="C51" s="26">
        <v>0.24452093750000001</v>
      </c>
      <c r="D51" s="26">
        <v>0.18381078340000001</v>
      </c>
      <c r="E51" s="26">
        <v>0.85947696900000004</v>
      </c>
      <c r="F51" s="26">
        <v>0.88396547489999999</v>
      </c>
      <c r="G51" s="26">
        <v>0.1862980753</v>
      </c>
      <c r="H51">
        <f t="shared" si="6"/>
        <v>2027</v>
      </c>
      <c r="I51" s="26">
        <v>0.49133571980000001</v>
      </c>
      <c r="J51" s="26">
        <v>0.2101601142</v>
      </c>
      <c r="K51" s="26">
        <v>0.15798113499999999</v>
      </c>
      <c r="L51">
        <f t="shared" si="0"/>
        <v>2.4488505899999957E-2</v>
      </c>
      <c r="N51" s="26">
        <v>0.99075378800000002</v>
      </c>
      <c r="O51" s="26">
        <v>0.9917011107</v>
      </c>
      <c r="P51" s="26">
        <v>0.1875576219</v>
      </c>
      <c r="Q51">
        <f t="shared" si="7"/>
        <v>2027</v>
      </c>
      <c r="R51" s="26">
        <v>0.55585358399999996</v>
      </c>
      <c r="S51" s="26">
        <v>0.24827067520000001</v>
      </c>
      <c r="T51" s="26">
        <v>0.18662952869999999</v>
      </c>
      <c r="U51">
        <f t="shared" si="1"/>
        <v>9.4732269999997509E-4</v>
      </c>
      <c r="Z51">
        <v>97</v>
      </c>
      <c r="AA51" s="26">
        <v>0.57765841019999997</v>
      </c>
      <c r="AB51" s="26">
        <v>0.2420023104</v>
      </c>
      <c r="AC51" s="26">
        <v>0.1803392794</v>
      </c>
      <c r="AD51" s="26">
        <v>0.8594658087</v>
      </c>
      <c r="AE51" s="26">
        <v>0.88466021520000004</v>
      </c>
      <c r="AF51" s="26">
        <v>0.18553694479999999</v>
      </c>
      <c r="AG51">
        <f t="shared" si="8"/>
        <v>2027</v>
      </c>
      <c r="AH51" s="26">
        <v>0.49647765269999999</v>
      </c>
      <c r="AI51" s="26">
        <v>0.2079927114</v>
      </c>
      <c r="AJ51" s="26">
        <v>0.1549954446</v>
      </c>
      <c r="AK51">
        <f t="shared" si="2"/>
        <v>2.5194406500000044E-2</v>
      </c>
      <c r="AM51" s="26">
        <v>0.98938006410000001</v>
      </c>
      <c r="AN51" s="26">
        <v>0.99100433639999996</v>
      </c>
      <c r="AO51" s="26">
        <v>0.1864050474</v>
      </c>
      <c r="AP51">
        <f t="shared" si="9"/>
        <v>2027</v>
      </c>
      <c r="AQ51" s="26">
        <v>0.56123711430000001</v>
      </c>
      <c r="AR51" s="26">
        <v>0.2453264976</v>
      </c>
      <c r="AS51" s="26">
        <v>0.18281645220000001</v>
      </c>
      <c r="AT51">
        <f t="shared" si="3"/>
        <v>1.6242722999999515E-3</v>
      </c>
      <c r="AX51">
        <v>97</v>
      </c>
      <c r="AY51" s="26">
        <v>0.57811681920000002</v>
      </c>
      <c r="AZ51" s="26">
        <v>0.24374448330000001</v>
      </c>
      <c r="BA51" s="26">
        <v>0.1781386975</v>
      </c>
      <c r="BB51" s="26">
        <v>0.86229825329999998</v>
      </c>
      <c r="BC51" s="26">
        <v>0.88581484899999996</v>
      </c>
      <c r="BD51" s="26">
        <v>0.184859738</v>
      </c>
      <c r="BE51">
        <f t="shared" si="10"/>
        <v>2027</v>
      </c>
      <c r="BF51" s="26">
        <v>0.49850912339999998</v>
      </c>
      <c r="BG51" s="26">
        <v>0.21018044220000001</v>
      </c>
      <c r="BH51" s="26">
        <v>0.1536086877</v>
      </c>
      <c r="BI51">
        <f t="shared" si="4"/>
        <v>2.3516595699999976E-2</v>
      </c>
      <c r="BK51" s="26">
        <v>0.99121894479999995</v>
      </c>
      <c r="BL51" s="26">
        <v>0.99257314880000003</v>
      </c>
      <c r="BM51" s="26">
        <v>0.1869018217</v>
      </c>
      <c r="BN51">
        <f t="shared" si="11"/>
        <v>2027</v>
      </c>
      <c r="BO51" s="26">
        <v>0.56219548580000001</v>
      </c>
      <c r="BP51" s="26">
        <v>0.24786980410000001</v>
      </c>
      <c r="BQ51" s="26">
        <v>0.181153655</v>
      </c>
      <c r="BR51">
        <f t="shared" si="5"/>
        <v>1.354204000000081E-3</v>
      </c>
    </row>
    <row r="52" spans="1:70">
      <c r="A52">
        <v>98</v>
      </c>
      <c r="B52" s="26">
        <v>0.56635401590000001</v>
      </c>
      <c r="C52" s="26">
        <v>0.2416610169</v>
      </c>
      <c r="D52" s="26">
        <v>0.1919849672</v>
      </c>
      <c r="E52" s="26">
        <v>0.85810832989999997</v>
      </c>
      <c r="F52" s="26">
        <v>0.88371028110000005</v>
      </c>
      <c r="G52" s="26">
        <v>0.18883318909999999</v>
      </c>
      <c r="H52">
        <f t="shared" si="6"/>
        <v>2027</v>
      </c>
      <c r="I52" s="26">
        <v>0.48599309870000001</v>
      </c>
      <c r="J52" s="26">
        <v>0.20737133159999999</v>
      </c>
      <c r="K52" s="26">
        <v>0.16474389959999999</v>
      </c>
      <c r="L52">
        <f t="shared" si="0"/>
        <v>2.5601951200000084E-2</v>
      </c>
      <c r="N52" s="26">
        <v>0.99076662459999998</v>
      </c>
      <c r="O52" s="26">
        <v>0.99167611109999998</v>
      </c>
      <c r="P52" s="26">
        <v>0.1894784024</v>
      </c>
      <c r="Q52">
        <f t="shared" si="7"/>
        <v>2027</v>
      </c>
      <c r="R52" s="26">
        <v>0.55068892079999998</v>
      </c>
      <c r="S52" s="26">
        <v>0.24524526760000001</v>
      </c>
      <c r="T52" s="26">
        <v>0.19483243619999999</v>
      </c>
      <c r="U52">
        <f t="shared" si="1"/>
        <v>9.0948650000000075E-4</v>
      </c>
      <c r="Z52">
        <v>98</v>
      </c>
      <c r="AA52" s="26">
        <v>0.57133717530000006</v>
      </c>
      <c r="AB52" s="26">
        <v>0.23973457370000001</v>
      </c>
      <c r="AC52" s="26">
        <v>0.1889282511</v>
      </c>
      <c r="AD52" s="26">
        <v>0.85845208750000002</v>
      </c>
      <c r="AE52" s="26">
        <v>0.88437300060000001</v>
      </c>
      <c r="AF52" s="26">
        <v>0.18723943069999999</v>
      </c>
      <c r="AG52">
        <f t="shared" si="8"/>
        <v>2027</v>
      </c>
      <c r="AH52" s="26">
        <v>0.49046559080000002</v>
      </c>
      <c r="AI52" s="26">
        <v>0.20580064519999999</v>
      </c>
      <c r="AJ52" s="26">
        <v>0.16218585150000001</v>
      </c>
      <c r="AK52">
        <f t="shared" si="2"/>
        <v>2.5920913099999998E-2</v>
      </c>
      <c r="AM52" s="26">
        <v>0.98885610859999995</v>
      </c>
      <c r="AN52" s="26">
        <v>0.99047065249999999</v>
      </c>
      <c r="AO52" s="26">
        <v>0.1874185994</v>
      </c>
      <c r="AP52">
        <f t="shared" si="9"/>
        <v>2027</v>
      </c>
      <c r="AQ52" s="26">
        <v>0.55448016119999999</v>
      </c>
      <c r="AR52" s="26">
        <v>0.24292970259999999</v>
      </c>
      <c r="AS52" s="26">
        <v>0.19144624469999999</v>
      </c>
      <c r="AT52">
        <f t="shared" si="3"/>
        <v>1.6145439000000428E-3</v>
      </c>
      <c r="AX52">
        <v>98</v>
      </c>
      <c r="AY52" s="26">
        <v>0.57276891740000002</v>
      </c>
      <c r="AZ52" s="26">
        <v>0.24089082170000001</v>
      </c>
      <c r="BA52" s="26">
        <v>0.18634026100000001</v>
      </c>
      <c r="BB52" s="26">
        <v>0.86217665750000005</v>
      </c>
      <c r="BC52" s="26">
        <v>0.88708085930000002</v>
      </c>
      <c r="BD52" s="26">
        <v>0.18733435330000001</v>
      </c>
      <c r="BE52">
        <f t="shared" si="10"/>
        <v>2027</v>
      </c>
      <c r="BF52" s="26">
        <v>0.4938279907</v>
      </c>
      <c r="BG52" s="26">
        <v>0.20769044340000001</v>
      </c>
      <c r="BH52" s="26">
        <v>0.16065822339999999</v>
      </c>
      <c r="BI52">
        <f t="shared" si="4"/>
        <v>2.490420179999997E-2</v>
      </c>
      <c r="BK52" s="26">
        <v>0.99111309560000005</v>
      </c>
      <c r="BL52" s="26">
        <v>0.99250290129999996</v>
      </c>
      <c r="BM52" s="26">
        <v>0.18833254199999999</v>
      </c>
      <c r="BN52">
        <f t="shared" si="11"/>
        <v>2027</v>
      </c>
      <c r="BO52" s="26">
        <v>0.55670982999999996</v>
      </c>
      <c r="BP52" s="26">
        <v>0.24493479949999999</v>
      </c>
      <c r="BQ52" s="26">
        <v>0.18946846610000001</v>
      </c>
      <c r="BR52">
        <f t="shared" si="5"/>
        <v>1.3898056999999131E-3</v>
      </c>
    </row>
    <row r="53" spans="1:70">
      <c r="A53">
        <v>99</v>
      </c>
      <c r="B53" s="26">
        <v>0.56060608040000004</v>
      </c>
      <c r="C53" s="26">
        <v>0.23929675340000001</v>
      </c>
      <c r="D53" s="26">
        <v>0.20009716620000001</v>
      </c>
      <c r="E53" s="26">
        <v>0.85876986160000002</v>
      </c>
      <c r="F53" s="26">
        <v>0.88276431970000002</v>
      </c>
      <c r="G53" s="26">
        <v>0.18980086769999999</v>
      </c>
      <c r="H53">
        <f t="shared" si="6"/>
        <v>2027</v>
      </c>
      <c r="I53" s="26">
        <v>0.48143160610000002</v>
      </c>
      <c r="J53" s="26">
        <v>0.2055008398</v>
      </c>
      <c r="K53" s="26">
        <v>0.1718374157</v>
      </c>
      <c r="L53">
        <f t="shared" si="0"/>
        <v>2.3994458100000005E-2</v>
      </c>
      <c r="N53" s="26">
        <v>0.99036229899999995</v>
      </c>
      <c r="O53" s="26">
        <v>0.99133575060000001</v>
      </c>
      <c r="P53" s="26">
        <v>0.19213971020000001</v>
      </c>
      <c r="Q53">
        <f t="shared" si="7"/>
        <v>2027</v>
      </c>
      <c r="R53" s="26">
        <v>0.54464137459999995</v>
      </c>
      <c r="S53" s="26">
        <v>0.2427424809</v>
      </c>
      <c r="T53" s="26">
        <v>0.20297844349999999</v>
      </c>
      <c r="U53">
        <f t="shared" si="1"/>
        <v>9.734516000000637E-4</v>
      </c>
      <c r="Z53">
        <v>99</v>
      </c>
      <c r="AA53" s="26">
        <v>0.56464167529999998</v>
      </c>
      <c r="AB53" s="26">
        <v>0.2370650839</v>
      </c>
      <c r="AC53" s="26">
        <v>0.1982932409</v>
      </c>
      <c r="AD53" s="26">
        <v>0.85918877780000003</v>
      </c>
      <c r="AE53" s="26">
        <v>0.883860863</v>
      </c>
      <c r="AF53" s="26">
        <v>0.18799220189999999</v>
      </c>
      <c r="AG53">
        <f t="shared" si="8"/>
        <v>2027</v>
      </c>
      <c r="AH53" s="26">
        <v>0.48513379089999997</v>
      </c>
      <c r="AI53" s="26">
        <v>0.20368365969999999</v>
      </c>
      <c r="AJ53" s="26">
        <v>0.17037132729999999</v>
      </c>
      <c r="AK53">
        <f t="shared" si="2"/>
        <v>2.4672085199999971E-2</v>
      </c>
      <c r="AM53" s="26">
        <v>0.98769704169999994</v>
      </c>
      <c r="AN53" s="26">
        <v>0.98940933220000005</v>
      </c>
      <c r="AO53" s="26">
        <v>0.18949777640000001</v>
      </c>
      <c r="AP53">
        <f t="shared" si="9"/>
        <v>2027</v>
      </c>
      <c r="AQ53" s="26">
        <v>0.54714089610000005</v>
      </c>
      <c r="AR53" s="26">
        <v>0.23989544630000001</v>
      </c>
      <c r="AS53" s="26">
        <v>0.20066069929999999</v>
      </c>
      <c r="AT53">
        <f t="shared" si="3"/>
        <v>1.7122905000001021E-3</v>
      </c>
      <c r="AX53">
        <v>99</v>
      </c>
      <c r="AY53" s="26">
        <v>0.56532147509999997</v>
      </c>
      <c r="AZ53" s="26">
        <v>0.23896609190000001</v>
      </c>
      <c r="BA53" s="26">
        <v>0.19571243299999999</v>
      </c>
      <c r="BB53" s="26">
        <v>0.86327489319999995</v>
      </c>
      <c r="BC53" s="26">
        <v>0.88751673080000004</v>
      </c>
      <c r="BD53" s="26">
        <v>0.19019688809999999</v>
      </c>
      <c r="BE53">
        <f t="shared" si="10"/>
        <v>2027</v>
      </c>
      <c r="BF53" s="26">
        <v>0.4880278361</v>
      </c>
      <c r="BG53" s="26">
        <v>0.20629342740000001</v>
      </c>
      <c r="BH53" s="26">
        <v>0.1689536297</v>
      </c>
      <c r="BI53">
        <f t="shared" si="4"/>
        <v>2.4241837600000093E-2</v>
      </c>
      <c r="BK53" s="26">
        <v>0.99044172620000004</v>
      </c>
      <c r="BL53" s="26">
        <v>0.99187546729999998</v>
      </c>
      <c r="BM53" s="26">
        <v>0.1915487974</v>
      </c>
      <c r="BN53">
        <f t="shared" si="11"/>
        <v>2027</v>
      </c>
      <c r="BO53" s="26">
        <v>0.54903162539999995</v>
      </c>
      <c r="BP53" s="26">
        <v>0.2426668001</v>
      </c>
      <c r="BQ53" s="26">
        <v>0.19874330069999999</v>
      </c>
      <c r="BR53">
        <f t="shared" si="5"/>
        <v>1.4337410999999411E-3</v>
      </c>
    </row>
    <row r="54" spans="1:70">
      <c r="A54">
        <v>100</v>
      </c>
      <c r="B54" s="26">
        <v>0.55420601349999998</v>
      </c>
      <c r="C54" s="26">
        <v>0.23700709149999999</v>
      </c>
      <c r="D54" s="26">
        <v>0.208786895</v>
      </c>
      <c r="E54" s="26">
        <v>0.8570906828</v>
      </c>
      <c r="F54" s="26">
        <v>0.88062733179999997</v>
      </c>
      <c r="G54" s="26">
        <v>0.19339847399999999</v>
      </c>
      <c r="H54">
        <f t="shared" si="6"/>
        <v>2027</v>
      </c>
      <c r="I54" s="26">
        <v>0.47500481049999999</v>
      </c>
      <c r="J54" s="26">
        <v>0.20313656990000001</v>
      </c>
      <c r="K54" s="26">
        <v>0.17894930240000001</v>
      </c>
      <c r="L54">
        <f t="shared" si="0"/>
        <v>2.3536648999999965E-2</v>
      </c>
      <c r="N54" s="26">
        <v>0.98953232749999998</v>
      </c>
      <c r="O54" s="26">
        <v>0.99047011250000006</v>
      </c>
      <c r="P54" s="26">
        <v>0.19661601640000001</v>
      </c>
      <c r="Q54">
        <f t="shared" si="7"/>
        <v>2027</v>
      </c>
      <c r="R54" s="26">
        <v>0.53799346690000005</v>
      </c>
      <c r="S54" s="26">
        <v>0.24006136310000001</v>
      </c>
      <c r="T54" s="26">
        <v>0.2114774975</v>
      </c>
      <c r="U54">
        <f t="shared" si="1"/>
        <v>9.377850000000798E-4</v>
      </c>
      <c r="Z54">
        <v>100</v>
      </c>
      <c r="AA54" s="26">
        <v>0.55863030420000004</v>
      </c>
      <c r="AB54" s="26">
        <v>0.23392263739999999</v>
      </c>
      <c r="AC54" s="26">
        <v>0.2074470584</v>
      </c>
      <c r="AD54" s="26">
        <v>0.85833119899999999</v>
      </c>
      <c r="AE54" s="26">
        <v>0.88350704489999998</v>
      </c>
      <c r="AF54" s="26">
        <v>0.19035840919999999</v>
      </c>
      <c r="AG54">
        <f t="shared" si="8"/>
        <v>2027</v>
      </c>
      <c r="AH54" s="26">
        <v>0.47948981880000002</v>
      </c>
      <c r="AI54" s="26">
        <v>0.20078309790000001</v>
      </c>
      <c r="AJ54" s="26">
        <v>0.17805828239999999</v>
      </c>
      <c r="AK54">
        <f t="shared" si="2"/>
        <v>2.5175845899999993E-2</v>
      </c>
      <c r="AM54" s="26">
        <v>0.98781646160000003</v>
      </c>
      <c r="AN54" s="26">
        <v>0.98958685999999996</v>
      </c>
      <c r="AO54" s="26">
        <v>0.19176102519999999</v>
      </c>
      <c r="AP54">
        <f t="shared" si="9"/>
        <v>2027</v>
      </c>
      <c r="AQ54" s="26">
        <v>0.54111728670000003</v>
      </c>
      <c r="AR54" s="26">
        <v>0.23674722149999999</v>
      </c>
      <c r="AS54" s="26">
        <v>0.2099519534</v>
      </c>
      <c r="AT54">
        <f t="shared" si="3"/>
        <v>1.7703983999999284E-3</v>
      </c>
      <c r="AX54">
        <v>100</v>
      </c>
      <c r="AY54" s="26">
        <v>0.56038517929999998</v>
      </c>
      <c r="AZ54" s="26">
        <v>0.2360009072</v>
      </c>
      <c r="BA54" s="26">
        <v>0.20361391349999999</v>
      </c>
      <c r="BB54" s="26">
        <v>0.86078361999999997</v>
      </c>
      <c r="BC54" s="26">
        <v>0.88540370290000003</v>
      </c>
      <c r="BD54" s="26">
        <v>0.1914170872</v>
      </c>
      <c r="BE54">
        <f t="shared" si="10"/>
        <v>2027</v>
      </c>
      <c r="BF54" s="26">
        <v>0.48237038329999998</v>
      </c>
      <c r="BG54" s="26">
        <v>0.2031457153</v>
      </c>
      <c r="BH54" s="26">
        <v>0.1752675215</v>
      </c>
      <c r="BI54">
        <f t="shared" si="4"/>
        <v>2.4620082900000062E-2</v>
      </c>
      <c r="BK54" s="26">
        <v>0.98994162070000002</v>
      </c>
      <c r="BL54" s="26">
        <v>0.99136551829999997</v>
      </c>
      <c r="BM54" s="26">
        <v>0.1927442818</v>
      </c>
      <c r="BN54">
        <f t="shared" si="11"/>
        <v>2027</v>
      </c>
      <c r="BO54" s="26">
        <v>0.54400262730000004</v>
      </c>
      <c r="BP54" s="26">
        <v>0.23939594859999999</v>
      </c>
      <c r="BQ54" s="26">
        <v>0.20654304479999999</v>
      </c>
      <c r="BR54">
        <f t="shared" si="5"/>
        <v>1.4238975999999459E-3</v>
      </c>
    </row>
    <row r="55" spans="1:70">
      <c r="A55">
        <v>101</v>
      </c>
      <c r="B55" s="26">
        <v>0.54885749130000006</v>
      </c>
      <c r="C55" s="26">
        <v>0.23322838879999999</v>
      </c>
      <c r="D55" s="26">
        <v>0.21791411990000001</v>
      </c>
      <c r="E55" s="26">
        <v>0.85806413609999999</v>
      </c>
      <c r="F55" s="26">
        <v>0.87991286999999996</v>
      </c>
      <c r="G55" s="26">
        <v>0.19459260619999999</v>
      </c>
      <c r="H55">
        <f t="shared" si="6"/>
        <v>2028</v>
      </c>
      <c r="I55" s="26">
        <v>0.47095492909999997</v>
      </c>
      <c r="J55" s="26">
        <v>0.20012491600000001</v>
      </c>
      <c r="K55" s="26">
        <v>0.186984291</v>
      </c>
      <c r="L55">
        <f t="shared" si="0"/>
        <v>2.1848733899999973E-2</v>
      </c>
      <c r="N55" s="26">
        <v>0.98932679450000005</v>
      </c>
      <c r="O55" s="26">
        <v>0.99026153969999997</v>
      </c>
      <c r="P55" s="26">
        <v>0.19983708880000001</v>
      </c>
      <c r="Q55">
        <f t="shared" si="7"/>
        <v>2028</v>
      </c>
      <c r="R55" s="26">
        <v>0.53228991059999997</v>
      </c>
      <c r="S55" s="26">
        <v>0.23627562020000001</v>
      </c>
      <c r="T55" s="26">
        <v>0.22076126369999999</v>
      </c>
      <c r="U55">
        <f t="shared" si="1"/>
        <v>9.3474519999992012E-4</v>
      </c>
      <c r="Z55">
        <v>101</v>
      </c>
      <c r="AA55" s="26">
        <v>0.55368576150000004</v>
      </c>
      <c r="AB55" s="26">
        <v>0.2311905199</v>
      </c>
      <c r="AC55" s="26">
        <v>0.21512371860000001</v>
      </c>
      <c r="AD55" s="26">
        <v>0.85867697440000001</v>
      </c>
      <c r="AE55" s="26">
        <v>0.88296335999999997</v>
      </c>
      <c r="AF55" s="26">
        <v>0.19303295819999999</v>
      </c>
      <c r="AG55">
        <f t="shared" si="8"/>
        <v>2028</v>
      </c>
      <c r="AH55" s="26">
        <v>0.47543721449999998</v>
      </c>
      <c r="AI55" s="26">
        <v>0.19851797609999999</v>
      </c>
      <c r="AJ55" s="26">
        <v>0.18472178380000001</v>
      </c>
      <c r="AK55">
        <f t="shared" si="2"/>
        <v>2.428638559999996E-2</v>
      </c>
      <c r="AM55" s="26">
        <v>0.98758284119999995</v>
      </c>
      <c r="AN55" s="26">
        <v>0.98944681590000005</v>
      </c>
      <c r="AO55" s="26">
        <v>0.1954353503</v>
      </c>
      <c r="AP55">
        <f t="shared" si="9"/>
        <v>2028</v>
      </c>
      <c r="AQ55" s="26">
        <v>0.53651340999999997</v>
      </c>
      <c r="AR55" s="26">
        <v>0.23365370699999999</v>
      </c>
      <c r="AS55" s="26">
        <v>0.21741572419999999</v>
      </c>
      <c r="AT55">
        <f t="shared" si="3"/>
        <v>1.8639747000001039E-3</v>
      </c>
      <c r="AX55">
        <v>101</v>
      </c>
      <c r="AY55" s="26">
        <v>0.55379111560000005</v>
      </c>
      <c r="AZ55" s="26">
        <v>0.23350253030000001</v>
      </c>
      <c r="BA55" s="26">
        <v>0.21270635399999999</v>
      </c>
      <c r="BB55" s="26">
        <v>0.86082307499999999</v>
      </c>
      <c r="BC55" s="26">
        <v>0.88494329299999996</v>
      </c>
      <c r="BD55" s="26">
        <v>0.1929873141</v>
      </c>
      <c r="BE55">
        <f t="shared" si="10"/>
        <v>2028</v>
      </c>
      <c r="BF55" s="26">
        <v>0.47671617100000002</v>
      </c>
      <c r="BG55" s="26">
        <v>0.20100436620000001</v>
      </c>
      <c r="BH55" s="26">
        <v>0.18310253779999999</v>
      </c>
      <c r="BI55">
        <f t="shared" si="4"/>
        <v>2.4120217999999971E-2</v>
      </c>
      <c r="BK55" s="26">
        <v>0.98976307640000005</v>
      </c>
      <c r="BL55" s="26">
        <v>0.99130017140000004</v>
      </c>
      <c r="BM55" s="26">
        <v>0.19490003480000001</v>
      </c>
      <c r="BN55">
        <f t="shared" si="11"/>
        <v>2028</v>
      </c>
      <c r="BO55" s="26">
        <v>0.53763129939999998</v>
      </c>
      <c r="BP55" s="26">
        <v>0.2366019989</v>
      </c>
      <c r="BQ55" s="26">
        <v>0.21552977810000001</v>
      </c>
      <c r="BR55">
        <f t="shared" si="5"/>
        <v>1.5370949999999883E-3</v>
      </c>
    </row>
    <row r="56" spans="1:70">
      <c r="A56">
        <v>102</v>
      </c>
      <c r="B56" s="26">
        <v>0.54341675560000002</v>
      </c>
      <c r="C56" s="26">
        <v>0.22962664739999999</v>
      </c>
      <c r="D56" s="26">
        <v>0.22695659700000001</v>
      </c>
      <c r="E56" s="26">
        <v>0.85900269500000004</v>
      </c>
      <c r="F56" s="26">
        <v>0.88036040910000002</v>
      </c>
      <c r="G56" s="26">
        <v>0.19590869699999999</v>
      </c>
      <c r="H56">
        <f t="shared" si="6"/>
        <v>2028</v>
      </c>
      <c r="I56" s="26">
        <v>0.46679645759999999</v>
      </c>
      <c r="J56" s="26">
        <v>0.197249909</v>
      </c>
      <c r="K56" s="26">
        <v>0.1949563285</v>
      </c>
      <c r="L56">
        <f t="shared" si="0"/>
        <v>2.135771409999998E-2</v>
      </c>
      <c r="N56" s="26">
        <v>0.98936632300000005</v>
      </c>
      <c r="O56" s="26">
        <v>0.99026263430000006</v>
      </c>
      <c r="P56" s="26">
        <v>0.20198937389999999</v>
      </c>
      <c r="Q56">
        <f t="shared" si="7"/>
        <v>2028</v>
      </c>
      <c r="R56" s="26">
        <v>0.5265722209</v>
      </c>
      <c r="S56" s="26">
        <v>0.23275023650000001</v>
      </c>
      <c r="T56" s="26">
        <v>0.23004386560000001</v>
      </c>
      <c r="U56">
        <f t="shared" si="1"/>
        <v>8.963113000000078E-4</v>
      </c>
      <c r="Z56">
        <v>102</v>
      </c>
      <c r="AA56" s="26">
        <v>0.54750312140000001</v>
      </c>
      <c r="AB56" s="26">
        <v>0.22842325490000001</v>
      </c>
      <c r="AC56" s="26">
        <v>0.2240736237</v>
      </c>
      <c r="AD56" s="26">
        <v>0.85884657649999996</v>
      </c>
      <c r="AE56" s="26">
        <v>0.88248300150000003</v>
      </c>
      <c r="AF56" s="26">
        <v>0.1945631883</v>
      </c>
      <c r="AG56">
        <f t="shared" si="8"/>
        <v>2028</v>
      </c>
      <c r="AH56" s="26">
        <v>0.47022118140000002</v>
      </c>
      <c r="AI56" s="26">
        <v>0.1961805304</v>
      </c>
      <c r="AJ56" s="26">
        <v>0.19244486459999999</v>
      </c>
      <c r="AK56">
        <f t="shared" si="2"/>
        <v>2.3636425000000072E-2</v>
      </c>
      <c r="AM56" s="26">
        <v>0.98721241749999999</v>
      </c>
      <c r="AN56" s="26">
        <v>0.98917735569999998</v>
      </c>
      <c r="AO56" s="26">
        <v>0.19862444000000001</v>
      </c>
      <c r="AP56">
        <f t="shared" si="9"/>
        <v>2028</v>
      </c>
      <c r="AQ56" s="26">
        <v>0.52957484919999998</v>
      </c>
      <c r="AR56" s="26">
        <v>0.23101830719999999</v>
      </c>
      <c r="AS56" s="26">
        <v>0.2266192611</v>
      </c>
      <c r="AT56">
        <f t="shared" si="3"/>
        <v>1.9649381999999882E-3</v>
      </c>
      <c r="AX56">
        <v>102</v>
      </c>
      <c r="AY56" s="26">
        <v>0.54691049059999997</v>
      </c>
      <c r="AZ56" s="26">
        <v>0.2305714318</v>
      </c>
      <c r="BA56" s="26">
        <v>0.2225180776</v>
      </c>
      <c r="BB56" s="26">
        <v>0.86052737260000001</v>
      </c>
      <c r="BC56" s="26">
        <v>0.88444970219999997</v>
      </c>
      <c r="BD56" s="26">
        <v>0.1926304093</v>
      </c>
      <c r="BE56">
        <f t="shared" si="10"/>
        <v>2028</v>
      </c>
      <c r="BF56" s="26">
        <v>0.47063144750000002</v>
      </c>
      <c r="BG56" s="26">
        <v>0.1984130284</v>
      </c>
      <c r="BH56" s="26">
        <v>0.19148289669999999</v>
      </c>
      <c r="BI56">
        <f t="shared" si="4"/>
        <v>2.3922329599999959E-2</v>
      </c>
      <c r="BK56" s="26">
        <v>0.98931898510000005</v>
      </c>
      <c r="BL56" s="26">
        <v>0.9908496752</v>
      </c>
      <c r="BM56" s="26">
        <v>0.1948349519</v>
      </c>
      <c r="BN56">
        <f t="shared" si="11"/>
        <v>2028</v>
      </c>
      <c r="BO56" s="26">
        <v>0.53042115369999998</v>
      </c>
      <c r="BP56" s="26">
        <v>0.2335272122</v>
      </c>
      <c r="BQ56" s="26">
        <v>0.22537061920000001</v>
      </c>
      <c r="BR56">
        <f t="shared" si="5"/>
        <v>1.530690099999954E-3</v>
      </c>
    </row>
    <row r="57" spans="1:70">
      <c r="A57">
        <v>103</v>
      </c>
      <c r="B57" s="26">
        <v>0.53788293799999998</v>
      </c>
      <c r="C57" s="26">
        <v>0.228019525</v>
      </c>
      <c r="D57" s="26">
        <v>0.23409753689999999</v>
      </c>
      <c r="E57" s="26">
        <v>0.85766784659999995</v>
      </c>
      <c r="F57" s="26">
        <v>0.87969742559999997</v>
      </c>
      <c r="G57" s="26">
        <v>0.19938418960000001</v>
      </c>
      <c r="H57">
        <f t="shared" si="6"/>
        <v>2028</v>
      </c>
      <c r="I57" s="26">
        <v>0.46132490120000003</v>
      </c>
      <c r="J57" s="26">
        <v>0.19556501500000001</v>
      </c>
      <c r="K57" s="26">
        <v>0.2007779304</v>
      </c>
      <c r="L57">
        <f t="shared" si="0"/>
        <v>2.2029579000000021E-2</v>
      </c>
      <c r="N57" s="26">
        <v>0.98828132800000001</v>
      </c>
      <c r="O57" s="26">
        <v>0.98950933409999997</v>
      </c>
      <c r="P57" s="26">
        <v>0.20589266689999999</v>
      </c>
      <c r="Q57">
        <f t="shared" si="7"/>
        <v>2028</v>
      </c>
      <c r="R57" s="26">
        <v>0.52040452150000005</v>
      </c>
      <c r="S57" s="26">
        <v>0.23086151960000001</v>
      </c>
      <c r="T57" s="26">
        <v>0.2370152868</v>
      </c>
      <c r="U57">
        <f t="shared" si="1"/>
        <v>1.2280060999999565E-3</v>
      </c>
      <c r="Z57">
        <v>103</v>
      </c>
      <c r="AA57" s="26">
        <v>0.54190984099999995</v>
      </c>
      <c r="AB57" s="26">
        <v>0.22591379689999999</v>
      </c>
      <c r="AC57" s="26">
        <v>0.23217636210000001</v>
      </c>
      <c r="AD57" s="26">
        <v>0.85748948690000004</v>
      </c>
      <c r="AE57" s="26">
        <v>0.88160061010000002</v>
      </c>
      <c r="AF57" s="26">
        <v>0.19684824049999999</v>
      </c>
      <c r="AG57">
        <f t="shared" si="8"/>
        <v>2028</v>
      </c>
      <c r="AH57" s="26">
        <v>0.4646819915</v>
      </c>
      <c r="AI57" s="26">
        <v>0.19371870569999999</v>
      </c>
      <c r="AJ57" s="26">
        <v>0.19908878960000001</v>
      </c>
      <c r="AK57">
        <f t="shared" si="2"/>
        <v>2.4111123199999973E-2</v>
      </c>
      <c r="AM57" s="26">
        <v>0.98623787380000005</v>
      </c>
      <c r="AN57" s="26">
        <v>0.98831391170000005</v>
      </c>
      <c r="AO57" s="26">
        <v>0.20102192299999999</v>
      </c>
      <c r="AP57">
        <f t="shared" si="9"/>
        <v>2028</v>
      </c>
      <c r="AQ57" s="26">
        <v>0.52343828020000005</v>
      </c>
      <c r="AR57" s="26">
        <v>0.2282363228</v>
      </c>
      <c r="AS57" s="26">
        <v>0.23456327090000001</v>
      </c>
      <c r="AT57">
        <f t="shared" si="3"/>
        <v>2.076037899999994E-3</v>
      </c>
      <c r="AX57">
        <v>103</v>
      </c>
      <c r="AY57" s="26">
        <v>0.54418368510000004</v>
      </c>
      <c r="AZ57" s="26">
        <v>0.22729825919999999</v>
      </c>
      <c r="BA57" s="26">
        <v>0.2285180557</v>
      </c>
      <c r="BB57" s="26">
        <v>0.85920669819999995</v>
      </c>
      <c r="BC57" s="26">
        <v>0.88296750700000004</v>
      </c>
      <c r="BD57" s="26">
        <v>0.1945429904</v>
      </c>
      <c r="BE57">
        <f t="shared" si="10"/>
        <v>2028</v>
      </c>
      <c r="BF57" s="26">
        <v>0.4675662673</v>
      </c>
      <c r="BG57" s="26">
        <v>0.19529618679999999</v>
      </c>
      <c r="BH57" s="26">
        <v>0.19634424410000001</v>
      </c>
      <c r="BI57">
        <f t="shared" si="4"/>
        <v>2.3760808800000088E-2</v>
      </c>
      <c r="BK57" s="26">
        <v>0.98810960550000004</v>
      </c>
      <c r="BL57" s="26">
        <v>0.99008767769999995</v>
      </c>
      <c r="BM57" s="26">
        <v>0.19763739629999999</v>
      </c>
      <c r="BN57">
        <f t="shared" si="11"/>
        <v>2028</v>
      </c>
      <c r="BO57" s="26">
        <v>0.5268199107</v>
      </c>
      <c r="BP57" s="26">
        <v>0.23002762560000001</v>
      </c>
      <c r="BQ57" s="26">
        <v>0.23126206930000001</v>
      </c>
      <c r="BR57">
        <f t="shared" si="5"/>
        <v>1.9780721999999029E-3</v>
      </c>
    </row>
    <row r="58" spans="1:70">
      <c r="A58">
        <v>104</v>
      </c>
      <c r="B58" s="26">
        <v>0.53369876419999995</v>
      </c>
      <c r="C58" s="26">
        <v>0.22453558239999999</v>
      </c>
      <c r="D58" s="26">
        <v>0.2417656534</v>
      </c>
      <c r="E58" s="26">
        <v>0.85705900049999995</v>
      </c>
      <c r="F58" s="26">
        <v>0.87811933330000003</v>
      </c>
      <c r="G58" s="26">
        <v>0.1989353787</v>
      </c>
      <c r="H58">
        <f t="shared" si="6"/>
        <v>2028</v>
      </c>
      <c r="I58" s="26">
        <v>0.45741132940000001</v>
      </c>
      <c r="J58" s="26">
        <v>0.19244024179999999</v>
      </c>
      <c r="K58" s="26">
        <v>0.2072074293</v>
      </c>
      <c r="L58">
        <f t="shared" si="0"/>
        <v>2.1060332800000081E-2</v>
      </c>
      <c r="N58" s="26">
        <v>0.98762047870000003</v>
      </c>
      <c r="O58" s="26">
        <v>0.98895737230000003</v>
      </c>
      <c r="P58" s="26">
        <v>0.2070771965</v>
      </c>
      <c r="Q58">
        <f t="shared" si="7"/>
        <v>2028</v>
      </c>
      <c r="R58" s="26">
        <v>0.51604606900000005</v>
      </c>
      <c r="S58" s="26">
        <v>0.2270747461</v>
      </c>
      <c r="T58" s="26">
        <v>0.2444996636</v>
      </c>
      <c r="U58">
        <f t="shared" si="1"/>
        <v>1.3368935999999998E-3</v>
      </c>
      <c r="Z58">
        <v>104</v>
      </c>
      <c r="AA58" s="26">
        <v>0.53719789330000001</v>
      </c>
      <c r="AB58" s="26">
        <v>0.22313099319999999</v>
      </c>
      <c r="AC58" s="26">
        <v>0.2396711135</v>
      </c>
      <c r="AD58" s="26">
        <v>0.856303276</v>
      </c>
      <c r="AE58" s="26">
        <v>0.87886655899999999</v>
      </c>
      <c r="AF58" s="26">
        <v>0.19688513020000001</v>
      </c>
      <c r="AG58">
        <f t="shared" si="8"/>
        <v>2028</v>
      </c>
      <c r="AH58" s="26">
        <v>0.46000431590000002</v>
      </c>
      <c r="AI58" s="26">
        <v>0.1910678005</v>
      </c>
      <c r="AJ58" s="26">
        <v>0.2052311597</v>
      </c>
      <c r="AK58">
        <f t="shared" si="2"/>
        <v>2.256328299999999E-2</v>
      </c>
      <c r="AM58" s="26">
        <v>0.98477710029999999</v>
      </c>
      <c r="AN58" s="26">
        <v>0.98711035879999998</v>
      </c>
      <c r="AO58" s="26">
        <v>0.2032027817</v>
      </c>
      <c r="AP58">
        <f t="shared" si="9"/>
        <v>2028</v>
      </c>
      <c r="AQ58" s="26">
        <v>0.51803234389999997</v>
      </c>
      <c r="AR58" s="26">
        <v>0.2250318647</v>
      </c>
      <c r="AS58" s="26">
        <v>0.24171289169999999</v>
      </c>
      <c r="AT58">
        <f t="shared" si="3"/>
        <v>2.3332584999999906E-3</v>
      </c>
      <c r="AX58">
        <v>104</v>
      </c>
      <c r="AY58" s="26">
        <v>0.54128434599999997</v>
      </c>
      <c r="AZ58" s="26">
        <v>0.22374208249999999</v>
      </c>
      <c r="BA58" s="26">
        <v>0.2349735714</v>
      </c>
      <c r="BB58" s="26">
        <v>0.85931487920000005</v>
      </c>
      <c r="BC58" s="26">
        <v>0.88175266100000005</v>
      </c>
      <c r="BD58" s="26">
        <v>0.19695273499999999</v>
      </c>
      <c r="BE58">
        <f t="shared" si="10"/>
        <v>2028</v>
      </c>
      <c r="BF58" s="26">
        <v>0.46513369240000002</v>
      </c>
      <c r="BG58" s="26">
        <v>0.19226490060000001</v>
      </c>
      <c r="BH58" s="26">
        <v>0.20191628610000001</v>
      </c>
      <c r="BI58">
        <f t="shared" si="4"/>
        <v>2.2437781800000001E-2</v>
      </c>
      <c r="BK58" s="26">
        <v>0.987992443</v>
      </c>
      <c r="BL58" s="26">
        <v>0.99007631730000001</v>
      </c>
      <c r="BM58" s="26">
        <v>0.20267443239999999</v>
      </c>
      <c r="BN58">
        <f t="shared" si="11"/>
        <v>2028</v>
      </c>
      <c r="BO58" s="26">
        <v>0.52414494330000005</v>
      </c>
      <c r="BP58" s="26">
        <v>0.22624517969999999</v>
      </c>
      <c r="BQ58" s="26">
        <v>0.23760232000000001</v>
      </c>
      <c r="BR58">
        <f t="shared" si="5"/>
        <v>2.0838743000000104E-3</v>
      </c>
    </row>
    <row r="59" spans="1:70">
      <c r="A59">
        <v>105</v>
      </c>
      <c r="B59" s="26">
        <v>0.52725835789999997</v>
      </c>
      <c r="C59" s="26">
        <v>0.22153303329999999</v>
      </c>
      <c r="D59" s="26">
        <v>0.25120860880000001</v>
      </c>
      <c r="E59" s="26">
        <v>0.85910379290000005</v>
      </c>
      <c r="F59" s="26">
        <v>0.8798897497</v>
      </c>
      <c r="G59" s="26">
        <v>0.20065181460000001</v>
      </c>
      <c r="H59">
        <f t="shared" si="6"/>
        <v>2029</v>
      </c>
      <c r="I59" s="26">
        <v>0.45296965509999998</v>
      </c>
      <c r="J59" s="26">
        <v>0.19031986919999999</v>
      </c>
      <c r="K59" s="26">
        <v>0.21581426870000001</v>
      </c>
      <c r="L59">
        <f t="shared" si="0"/>
        <v>2.0785956799999949E-2</v>
      </c>
      <c r="N59" s="26">
        <v>0.98787243390000001</v>
      </c>
      <c r="O59" s="26">
        <v>0.98919799320000001</v>
      </c>
      <c r="P59" s="26">
        <v>0.208919784</v>
      </c>
      <c r="Q59">
        <f t="shared" si="7"/>
        <v>2029</v>
      </c>
      <c r="R59" s="26">
        <v>0.51066342789999997</v>
      </c>
      <c r="S59" s="26">
        <v>0.22362649949999999</v>
      </c>
      <c r="T59" s="26">
        <v>0.25358250650000003</v>
      </c>
      <c r="U59">
        <f t="shared" si="1"/>
        <v>1.325559300000001E-3</v>
      </c>
      <c r="Z59">
        <v>105</v>
      </c>
      <c r="AA59" s="26">
        <v>0.53204912090000001</v>
      </c>
      <c r="AB59" s="26">
        <v>0.2202518557</v>
      </c>
      <c r="AC59" s="26">
        <v>0.24769902329999999</v>
      </c>
      <c r="AD59" s="26">
        <v>0.85796429730000001</v>
      </c>
      <c r="AE59" s="26">
        <v>0.88090027360000001</v>
      </c>
      <c r="AF59" s="26">
        <v>0.19863240260000001</v>
      </c>
      <c r="AG59">
        <f t="shared" si="8"/>
        <v>2029</v>
      </c>
      <c r="AH59" s="26">
        <v>0.45647915020000002</v>
      </c>
      <c r="AI59" s="26">
        <v>0.18896822860000001</v>
      </c>
      <c r="AJ59" s="26">
        <v>0.21251691850000001</v>
      </c>
      <c r="AK59">
        <f t="shared" si="2"/>
        <v>2.2935976299999994E-2</v>
      </c>
      <c r="AM59" s="26">
        <v>0.98476325689999999</v>
      </c>
      <c r="AN59" s="26">
        <v>0.98712970320000004</v>
      </c>
      <c r="AO59" s="26">
        <v>0.20511186719999999</v>
      </c>
      <c r="AP59">
        <f t="shared" si="9"/>
        <v>2029</v>
      </c>
      <c r="AQ59" s="26">
        <v>0.51381722880000003</v>
      </c>
      <c r="AR59" s="26">
        <v>0.22166159160000001</v>
      </c>
      <c r="AS59" s="26">
        <v>0.24928443650000001</v>
      </c>
      <c r="AT59">
        <f t="shared" si="3"/>
        <v>2.3664463000000469E-3</v>
      </c>
      <c r="AX59">
        <v>105</v>
      </c>
      <c r="AY59" s="26">
        <v>0.53554237579999997</v>
      </c>
      <c r="AZ59" s="26">
        <v>0.22007075440000001</v>
      </c>
      <c r="BA59" s="26">
        <v>0.24438686979999999</v>
      </c>
      <c r="BB59" s="26">
        <v>0.86182811550000005</v>
      </c>
      <c r="BC59" s="26">
        <v>0.88377598140000002</v>
      </c>
      <c r="BD59" s="26">
        <v>0.1980725961</v>
      </c>
      <c r="BE59">
        <f t="shared" si="10"/>
        <v>2029</v>
      </c>
      <c r="BF59" s="26">
        <v>0.4615454765</v>
      </c>
      <c r="BG59" s="26">
        <v>0.18966316350000001</v>
      </c>
      <c r="BH59" s="26">
        <v>0.21061947549999999</v>
      </c>
      <c r="BI59">
        <f t="shared" si="4"/>
        <v>2.1947865899999974E-2</v>
      </c>
      <c r="BK59" s="26">
        <v>0.98770479749999995</v>
      </c>
      <c r="BL59" s="26">
        <v>0.98976644020000004</v>
      </c>
      <c r="BM59" s="26">
        <v>0.20418356109999999</v>
      </c>
      <c r="BN59">
        <f t="shared" si="11"/>
        <v>2029</v>
      </c>
      <c r="BO59" s="26">
        <v>0.51880501140000002</v>
      </c>
      <c r="BP59" s="26">
        <v>0.22217555329999999</v>
      </c>
      <c r="BQ59" s="26">
        <v>0.2467242328</v>
      </c>
      <c r="BR59">
        <f t="shared" si="5"/>
        <v>2.0616427000000881E-3</v>
      </c>
    </row>
    <row r="60" spans="1:70">
      <c r="A60">
        <v>106</v>
      </c>
      <c r="B60" s="26">
        <v>0.52309168849999998</v>
      </c>
      <c r="C60" s="26">
        <v>0.21845173179999999</v>
      </c>
      <c r="D60" s="26">
        <v>0.25845657970000002</v>
      </c>
      <c r="E60" s="26">
        <v>0.85669275840000003</v>
      </c>
      <c r="F60" s="26">
        <v>0.87790444919999999</v>
      </c>
      <c r="G60" s="26">
        <v>0.20249473630000001</v>
      </c>
      <c r="H60">
        <f t="shared" si="6"/>
        <v>2029</v>
      </c>
      <c r="I60" s="26">
        <v>0.44812886149999998</v>
      </c>
      <c r="J60" s="26">
        <v>0.1871460167</v>
      </c>
      <c r="K60" s="26">
        <v>0.2214178802</v>
      </c>
      <c r="L60">
        <f t="shared" si="0"/>
        <v>2.121169079999996E-2</v>
      </c>
      <c r="N60" s="26">
        <v>0.98791019660000001</v>
      </c>
      <c r="O60" s="26">
        <v>0.98923085020000001</v>
      </c>
      <c r="P60" s="26">
        <v>0.21124508350000001</v>
      </c>
      <c r="Q60">
        <f t="shared" si="7"/>
        <v>2029</v>
      </c>
      <c r="R60" s="26">
        <v>0.5066555197</v>
      </c>
      <c r="S60" s="26">
        <v>0.22044261979999999</v>
      </c>
      <c r="T60" s="26">
        <v>0.26081205709999999</v>
      </c>
      <c r="U60">
        <f t="shared" si="1"/>
        <v>1.3206535999999991E-3</v>
      </c>
      <c r="Z60">
        <v>106</v>
      </c>
      <c r="AA60" s="26">
        <v>0.52659527819999996</v>
      </c>
      <c r="AB60" s="26">
        <v>0.21875856469999999</v>
      </c>
      <c r="AC60" s="26">
        <v>0.25464615699999998</v>
      </c>
      <c r="AD60" s="26">
        <v>0.85540090020000004</v>
      </c>
      <c r="AE60" s="26">
        <v>0.8786051949</v>
      </c>
      <c r="AF60" s="26">
        <v>0.20049281720000001</v>
      </c>
      <c r="AG60">
        <f t="shared" si="8"/>
        <v>2029</v>
      </c>
      <c r="AH60" s="26">
        <v>0.45045007500000001</v>
      </c>
      <c r="AI60" s="26">
        <v>0.1871262732</v>
      </c>
      <c r="AJ60" s="26">
        <v>0.217824552</v>
      </c>
      <c r="AK60">
        <f t="shared" si="2"/>
        <v>2.3204294699999961E-2</v>
      </c>
      <c r="AM60" s="26">
        <v>0.98451179639999997</v>
      </c>
      <c r="AN60" s="26">
        <v>0.98700462799999999</v>
      </c>
      <c r="AO60" s="26">
        <v>0.2071147945</v>
      </c>
      <c r="AP60">
        <f t="shared" si="9"/>
        <v>2029</v>
      </c>
      <c r="AQ60" s="26">
        <v>0.50791488510000005</v>
      </c>
      <c r="AR60" s="26">
        <v>0.2202336637</v>
      </c>
      <c r="AS60" s="26">
        <v>0.25636324760000001</v>
      </c>
      <c r="AT60">
        <f t="shared" si="3"/>
        <v>2.4928316000000228E-3</v>
      </c>
      <c r="AX60">
        <v>106</v>
      </c>
      <c r="AY60" s="26">
        <v>0.53178408200000005</v>
      </c>
      <c r="AZ60" s="26">
        <v>0.2182179662</v>
      </c>
      <c r="BA60" s="26">
        <v>0.24999795180000001</v>
      </c>
      <c r="BB60" s="26">
        <v>0.85860868030000004</v>
      </c>
      <c r="BC60" s="26">
        <v>0.88141215029999997</v>
      </c>
      <c r="BD60" s="26">
        <v>0.19857873470000001</v>
      </c>
      <c r="BE60">
        <f t="shared" si="10"/>
        <v>2029</v>
      </c>
      <c r="BF60" s="26">
        <v>0.45659442890000002</v>
      </c>
      <c r="BG60" s="26">
        <v>0.18736384</v>
      </c>
      <c r="BH60" s="26">
        <v>0.2146504115</v>
      </c>
      <c r="BI60">
        <f t="shared" si="4"/>
        <v>2.2803469999999937E-2</v>
      </c>
      <c r="BK60" s="26">
        <v>0.98776208399999998</v>
      </c>
      <c r="BL60" s="26">
        <v>0.98981718799999996</v>
      </c>
      <c r="BM60" s="26">
        <v>0.20404511210000001</v>
      </c>
      <c r="BN60">
        <f t="shared" si="11"/>
        <v>2029</v>
      </c>
      <c r="BO60" s="26">
        <v>0.51522398049999996</v>
      </c>
      <c r="BP60" s="26">
        <v>0.2202323756</v>
      </c>
      <c r="BQ60" s="26">
        <v>0.2523057279</v>
      </c>
      <c r="BR60">
        <f t="shared" si="5"/>
        <v>2.0551039999999743E-3</v>
      </c>
    </row>
    <row r="61" spans="1:70">
      <c r="A61">
        <v>107</v>
      </c>
      <c r="B61" s="26">
        <v>0.51954033499999996</v>
      </c>
      <c r="C61" s="26">
        <v>0.2166467302</v>
      </c>
      <c r="D61" s="26">
        <v>0.26381293480000001</v>
      </c>
      <c r="E61" s="26">
        <v>0.85555602630000005</v>
      </c>
      <c r="F61" s="26">
        <v>0.8769082453</v>
      </c>
      <c r="G61" s="26">
        <v>0.20294381959999999</v>
      </c>
      <c r="H61">
        <f t="shared" si="6"/>
        <v>2029</v>
      </c>
      <c r="I61" s="26">
        <v>0.4444958645</v>
      </c>
      <c r="J61" s="26">
        <v>0.18535341559999999</v>
      </c>
      <c r="K61" s="26">
        <v>0.2257067462</v>
      </c>
      <c r="L61">
        <f t="shared" si="0"/>
        <v>2.135221899999995E-2</v>
      </c>
      <c r="N61" s="26">
        <v>0.98725821599999997</v>
      </c>
      <c r="O61" s="26">
        <v>0.98916664919999997</v>
      </c>
      <c r="P61" s="26">
        <v>0.21229389309999999</v>
      </c>
      <c r="Q61">
        <f t="shared" si="7"/>
        <v>2029</v>
      </c>
      <c r="R61" s="26">
        <v>0.5035090015</v>
      </c>
      <c r="S61" s="26">
        <v>0.21813003919999999</v>
      </c>
      <c r="T61" s="26">
        <v>0.26561917530000001</v>
      </c>
      <c r="U61">
        <f t="shared" si="1"/>
        <v>1.9084332000000037E-3</v>
      </c>
      <c r="Z61">
        <v>107</v>
      </c>
      <c r="AA61" s="26">
        <v>0.52373466580000005</v>
      </c>
      <c r="AB61" s="26">
        <v>0.21620079640000001</v>
      </c>
      <c r="AC61" s="26">
        <v>0.2600645378</v>
      </c>
      <c r="AD61" s="26">
        <v>0.85443289050000004</v>
      </c>
      <c r="AE61" s="26">
        <v>0.87679782169999998</v>
      </c>
      <c r="AF61" s="26">
        <v>0.19838562779999999</v>
      </c>
      <c r="AG61">
        <f t="shared" si="8"/>
        <v>2029</v>
      </c>
      <c r="AH61" s="26">
        <v>0.44749612439999997</v>
      </c>
      <c r="AI61" s="26">
        <v>0.1847290714</v>
      </c>
      <c r="AJ61" s="26">
        <v>0.22220769479999999</v>
      </c>
      <c r="AK61">
        <f t="shared" si="2"/>
        <v>2.2364931199999938E-2</v>
      </c>
      <c r="AM61" s="26">
        <v>0.98411583209999998</v>
      </c>
      <c r="AN61" s="26">
        <v>0.98660724560000002</v>
      </c>
      <c r="AO61" s="26">
        <v>0.20568405449999999</v>
      </c>
      <c r="AP61">
        <f t="shared" si="9"/>
        <v>2029</v>
      </c>
      <c r="AQ61" s="26">
        <v>0.5053602532</v>
      </c>
      <c r="AR61" s="26">
        <v>0.21733124370000001</v>
      </c>
      <c r="AS61" s="26">
        <v>0.26142433520000002</v>
      </c>
      <c r="AT61">
        <f t="shared" si="3"/>
        <v>2.4914135000000392E-3</v>
      </c>
      <c r="AX61">
        <v>107</v>
      </c>
      <c r="AY61" s="26">
        <v>0.52901555339999995</v>
      </c>
      <c r="AZ61" s="26">
        <v>0.2161167249</v>
      </c>
      <c r="BA61" s="26">
        <v>0.25486772169999999</v>
      </c>
      <c r="BB61" s="26">
        <v>0.85861484710000002</v>
      </c>
      <c r="BC61" s="26">
        <v>0.88096123839999996</v>
      </c>
      <c r="BD61" s="26">
        <v>0.20029064050000001</v>
      </c>
      <c r="BE61">
        <f t="shared" si="10"/>
        <v>2029</v>
      </c>
      <c r="BF61" s="26">
        <v>0.45422060850000001</v>
      </c>
      <c r="BG61" s="26">
        <v>0.18556102869999999</v>
      </c>
      <c r="BH61" s="26">
        <v>0.21883320989999999</v>
      </c>
      <c r="BI61">
        <f t="shared" si="4"/>
        <v>2.2346391299999935E-2</v>
      </c>
      <c r="BK61" s="26">
        <v>0.98760245219999998</v>
      </c>
      <c r="BL61" s="26">
        <v>0.98971149479999998</v>
      </c>
      <c r="BM61" s="26">
        <v>0.20665598260000001</v>
      </c>
      <c r="BN61">
        <f t="shared" si="11"/>
        <v>2029</v>
      </c>
      <c r="BO61" s="26">
        <v>0.51275080120000005</v>
      </c>
      <c r="BP61" s="26">
        <v>0.21789123690000001</v>
      </c>
      <c r="BQ61" s="26">
        <v>0.25696041419999999</v>
      </c>
      <c r="BR61">
        <f t="shared" si="5"/>
        <v>2.1090425999999995E-3</v>
      </c>
    </row>
    <row r="62" spans="1:70">
      <c r="A62">
        <v>108</v>
      </c>
      <c r="B62" s="26">
        <v>0.51317528329999995</v>
      </c>
      <c r="C62" s="26">
        <v>0.2148619192</v>
      </c>
      <c r="D62" s="26">
        <v>0.27196279750000002</v>
      </c>
      <c r="E62" s="26">
        <v>0.85642078939999999</v>
      </c>
      <c r="F62" s="26">
        <v>0.87810878319999996</v>
      </c>
      <c r="G62" s="26">
        <v>0.20263607680000001</v>
      </c>
      <c r="H62">
        <f t="shared" si="6"/>
        <v>2029</v>
      </c>
      <c r="I62" s="26">
        <v>0.43949398119999999</v>
      </c>
      <c r="J62" s="26">
        <v>0.18401221440000001</v>
      </c>
      <c r="K62" s="26">
        <v>0.23291459380000001</v>
      </c>
      <c r="L62">
        <f t="shared" si="0"/>
        <v>2.1687993799999972E-2</v>
      </c>
      <c r="N62" s="26">
        <v>0.98682762369999999</v>
      </c>
      <c r="O62" s="26">
        <v>0.98886319879999995</v>
      </c>
      <c r="P62" s="26">
        <v>0.2116360276</v>
      </c>
      <c r="Q62">
        <f t="shared" si="7"/>
        <v>2029</v>
      </c>
      <c r="R62" s="26">
        <v>0.4975348745</v>
      </c>
      <c r="S62" s="26">
        <v>0.21595119460000001</v>
      </c>
      <c r="T62" s="26">
        <v>0.27334155459999998</v>
      </c>
      <c r="U62">
        <f t="shared" si="1"/>
        <v>2.0355750999999644E-3</v>
      </c>
      <c r="Z62">
        <v>108</v>
      </c>
      <c r="AA62" s="26">
        <v>0.51856942390000005</v>
      </c>
      <c r="AB62" s="26">
        <v>0.214417567</v>
      </c>
      <c r="AC62" s="26">
        <v>0.26701300909999998</v>
      </c>
      <c r="AD62" s="26">
        <v>0.85460192710000005</v>
      </c>
      <c r="AE62" s="26">
        <v>0.8772494273</v>
      </c>
      <c r="AF62" s="26">
        <v>0.2014918966</v>
      </c>
      <c r="AG62">
        <f t="shared" si="8"/>
        <v>2029</v>
      </c>
      <c r="AH62" s="26">
        <v>0.44317042899999998</v>
      </c>
      <c r="AI62" s="26">
        <v>0.183241666</v>
      </c>
      <c r="AJ62" s="26">
        <v>0.2281898322</v>
      </c>
      <c r="AK62">
        <f t="shared" si="2"/>
        <v>2.2647500199999948E-2</v>
      </c>
      <c r="AM62" s="26">
        <v>0.98332625090000003</v>
      </c>
      <c r="AN62" s="26">
        <v>0.98585150340000005</v>
      </c>
      <c r="AO62" s="26">
        <v>0.20854805209999999</v>
      </c>
      <c r="AP62">
        <f t="shared" si="9"/>
        <v>2029</v>
      </c>
      <c r="AQ62" s="26">
        <v>0.5005311858</v>
      </c>
      <c r="AR62" s="26">
        <v>0.2150252775</v>
      </c>
      <c r="AS62" s="26">
        <v>0.26776978750000002</v>
      </c>
      <c r="AT62">
        <f t="shared" si="3"/>
        <v>2.5252525000000192E-3</v>
      </c>
      <c r="AX62">
        <v>108</v>
      </c>
      <c r="AY62" s="26">
        <v>0.52388035799999999</v>
      </c>
      <c r="AZ62" s="26">
        <v>0.21406736940000001</v>
      </c>
      <c r="BA62" s="26">
        <v>0.26205227250000002</v>
      </c>
      <c r="BB62" s="26">
        <v>0.86024647860000003</v>
      </c>
      <c r="BC62" s="26">
        <v>0.88265551460000002</v>
      </c>
      <c r="BD62" s="26">
        <v>0.20219885670000001</v>
      </c>
      <c r="BE62">
        <f t="shared" si="10"/>
        <v>2029</v>
      </c>
      <c r="BF62" s="26">
        <v>0.45066623319999999</v>
      </c>
      <c r="BG62" s="26">
        <v>0.18415070080000001</v>
      </c>
      <c r="BH62" s="26">
        <v>0.22542954470000001</v>
      </c>
      <c r="BI62">
        <f t="shared" si="4"/>
        <v>2.2409035999999993E-2</v>
      </c>
      <c r="BK62" s="26">
        <v>0.98714726389999996</v>
      </c>
      <c r="BL62" s="26">
        <v>0.98928372009999999</v>
      </c>
      <c r="BM62" s="26">
        <v>0.2084696382</v>
      </c>
      <c r="BN62">
        <f t="shared" si="11"/>
        <v>2029</v>
      </c>
      <c r="BO62" s="26">
        <v>0.50753728070000004</v>
      </c>
      <c r="BP62" s="26">
        <v>0.21563665600000001</v>
      </c>
      <c r="BQ62" s="26">
        <v>0.2639733272</v>
      </c>
      <c r="BR62">
        <f t="shared" si="5"/>
        <v>2.1364562000000253E-3</v>
      </c>
    </row>
    <row r="63" spans="1:70">
      <c r="A63">
        <v>109</v>
      </c>
      <c r="B63" s="26">
        <v>0.50571742200000003</v>
      </c>
      <c r="C63" s="26">
        <v>0.2131010049</v>
      </c>
      <c r="D63" s="26">
        <v>0.28118157310000003</v>
      </c>
      <c r="E63" s="26">
        <v>0.85642222280000002</v>
      </c>
      <c r="F63" s="26">
        <v>0.87893343550000003</v>
      </c>
      <c r="G63" s="26">
        <v>0.20619274930000001</v>
      </c>
      <c r="H63">
        <f t="shared" si="6"/>
        <v>2030</v>
      </c>
      <c r="I63" s="26">
        <v>0.43310763870000002</v>
      </c>
      <c r="J63" s="26">
        <v>0.18250443629999999</v>
      </c>
      <c r="K63" s="26">
        <v>0.24081014780000001</v>
      </c>
      <c r="L63">
        <f t="shared" si="0"/>
        <v>2.2511212700000005E-2</v>
      </c>
      <c r="N63" s="26">
        <v>0.98573244169999996</v>
      </c>
      <c r="O63" s="26">
        <v>0.98858680619999995</v>
      </c>
      <c r="P63" s="26">
        <v>0.21550000159999999</v>
      </c>
      <c r="Q63">
        <f t="shared" si="7"/>
        <v>2030</v>
      </c>
      <c r="R63" s="26">
        <v>0.4893499348</v>
      </c>
      <c r="S63" s="26">
        <v>0.21400635130000001</v>
      </c>
      <c r="T63" s="26">
        <v>0.28237615560000001</v>
      </c>
      <c r="U63">
        <f t="shared" si="1"/>
        <v>2.854364499999984E-3</v>
      </c>
      <c r="Z63">
        <v>109</v>
      </c>
      <c r="AA63" s="26">
        <v>0.51590728539999997</v>
      </c>
      <c r="AB63" s="26">
        <v>0.21223887420000001</v>
      </c>
      <c r="AC63" s="26">
        <v>0.27185384039999999</v>
      </c>
      <c r="AD63" s="26">
        <v>0.85368434879999999</v>
      </c>
      <c r="AE63" s="26">
        <v>0.87619127600000002</v>
      </c>
      <c r="AF63" s="26">
        <v>0.2023123124</v>
      </c>
      <c r="AG63">
        <f t="shared" si="8"/>
        <v>2030</v>
      </c>
      <c r="AH63" s="26">
        <v>0.44042197500000002</v>
      </c>
      <c r="AI63" s="26">
        <v>0.18118500509999999</v>
      </c>
      <c r="AJ63" s="26">
        <v>0.23207736870000001</v>
      </c>
      <c r="AK63">
        <f t="shared" si="2"/>
        <v>2.2506927200000026E-2</v>
      </c>
      <c r="AM63" s="26">
        <v>0.98157985680000004</v>
      </c>
      <c r="AN63" s="26">
        <v>0.98431185200000004</v>
      </c>
      <c r="AO63" s="26">
        <v>0.20988689739999999</v>
      </c>
      <c r="AP63">
        <f t="shared" si="9"/>
        <v>2030</v>
      </c>
      <c r="AQ63" s="26">
        <v>0.49724519680000001</v>
      </c>
      <c r="AR63" s="26">
        <v>0.21234494940000001</v>
      </c>
      <c r="AS63" s="26">
        <v>0.27198971059999999</v>
      </c>
      <c r="AT63">
        <f t="shared" si="3"/>
        <v>2.7319952000000036E-3</v>
      </c>
      <c r="AX63">
        <v>109</v>
      </c>
      <c r="AY63" s="26">
        <v>0.52151206979999998</v>
      </c>
      <c r="AZ63" s="26">
        <v>0.21046629510000001</v>
      </c>
      <c r="BA63" s="26">
        <v>0.26802163509999999</v>
      </c>
      <c r="BB63" s="26">
        <v>0.86122123880000001</v>
      </c>
      <c r="BC63" s="26">
        <v>0.88311668860000003</v>
      </c>
      <c r="BD63" s="26">
        <v>0.2039227871</v>
      </c>
      <c r="BE63">
        <f t="shared" si="10"/>
        <v>2030</v>
      </c>
      <c r="BF63" s="26">
        <v>0.44913727079999999</v>
      </c>
      <c r="BG63" s="26">
        <v>0.18125804340000001</v>
      </c>
      <c r="BH63" s="26">
        <v>0.23082592460000001</v>
      </c>
      <c r="BI63">
        <f t="shared" si="4"/>
        <v>2.1895449800000022E-2</v>
      </c>
      <c r="BK63" s="26">
        <v>0.9870620618</v>
      </c>
      <c r="BL63" s="26">
        <v>0.98901411539999995</v>
      </c>
      <c r="BM63" s="26">
        <v>0.21049188739999999</v>
      </c>
      <c r="BN63">
        <f t="shared" si="11"/>
        <v>2030</v>
      </c>
      <c r="BO63" s="26">
        <v>0.5050148606</v>
      </c>
      <c r="BP63" s="26">
        <v>0.2120318655</v>
      </c>
      <c r="BQ63" s="26">
        <v>0.27001533560000002</v>
      </c>
      <c r="BR63">
        <f t="shared" si="5"/>
        <v>1.9520535999999478E-3</v>
      </c>
    </row>
    <row r="64" spans="1:70">
      <c r="A64">
        <v>110</v>
      </c>
      <c r="B64" s="26">
        <v>0.50251704880000003</v>
      </c>
      <c r="C64" s="26">
        <v>0.2097555579</v>
      </c>
      <c r="D64" s="26">
        <v>0.28772739330000002</v>
      </c>
      <c r="E64" s="26">
        <v>0.85841034140000005</v>
      </c>
      <c r="F64" s="26">
        <v>0.88030397230000001</v>
      </c>
      <c r="G64" s="26">
        <v>0.2074873096</v>
      </c>
      <c r="H64">
        <f t="shared" si="6"/>
        <v>2030</v>
      </c>
      <c r="I64" s="26">
        <v>0.43136583140000001</v>
      </c>
      <c r="J64" s="26">
        <v>0.18005634009999999</v>
      </c>
      <c r="K64" s="26">
        <v>0.2469881699</v>
      </c>
      <c r="L64">
        <f t="shared" si="0"/>
        <v>2.1893630899999961E-2</v>
      </c>
      <c r="N64" s="26">
        <v>0.98524835160000002</v>
      </c>
      <c r="O64" s="26">
        <v>0.98845020179999998</v>
      </c>
      <c r="P64" s="26">
        <v>0.21735107610000001</v>
      </c>
      <c r="Q64">
        <f t="shared" si="7"/>
        <v>2030</v>
      </c>
      <c r="R64" s="26">
        <v>0.48519773830000001</v>
      </c>
      <c r="S64" s="26">
        <v>0.21083817069999999</v>
      </c>
      <c r="T64" s="26">
        <v>0.28921244260000001</v>
      </c>
      <c r="U64">
        <f t="shared" si="1"/>
        <v>3.2018501999999671E-3</v>
      </c>
      <c r="Z64">
        <v>110</v>
      </c>
      <c r="AA64" s="26">
        <v>0.51316773660000004</v>
      </c>
      <c r="AB64" s="26">
        <v>0.208312303</v>
      </c>
      <c r="AC64" s="26">
        <v>0.27851996039999999</v>
      </c>
      <c r="AD64" s="26">
        <v>0.85649799429999995</v>
      </c>
      <c r="AE64" s="26">
        <v>0.87730483619999999</v>
      </c>
      <c r="AF64" s="26">
        <v>0.20355669879999999</v>
      </c>
      <c r="AG64">
        <f t="shared" si="8"/>
        <v>2030</v>
      </c>
      <c r="AH64" s="26">
        <v>0.43952713719999997</v>
      </c>
      <c r="AI64" s="26">
        <v>0.17841906969999999</v>
      </c>
      <c r="AJ64" s="26">
        <v>0.2385517875</v>
      </c>
      <c r="AK64">
        <f t="shared" si="2"/>
        <v>2.0806841900000039E-2</v>
      </c>
      <c r="AM64" s="26">
        <v>0.98189406589999995</v>
      </c>
      <c r="AN64" s="26">
        <v>0.9840315771</v>
      </c>
      <c r="AO64" s="26">
        <v>0.21214823830000001</v>
      </c>
      <c r="AP64">
        <f t="shared" si="9"/>
        <v>2030</v>
      </c>
      <c r="AQ64" s="26">
        <v>0.49406707399999999</v>
      </c>
      <c r="AR64" s="26">
        <v>0.20873794070000001</v>
      </c>
      <c r="AS64" s="26">
        <v>0.27908905109999999</v>
      </c>
      <c r="AT64">
        <f t="shared" si="3"/>
        <v>2.1375112000000529E-3</v>
      </c>
      <c r="AX64">
        <v>110</v>
      </c>
      <c r="AY64" s="26">
        <v>0.51872433569999998</v>
      </c>
      <c r="AZ64" s="26">
        <v>0.20753821519999999</v>
      </c>
      <c r="BA64" s="26">
        <v>0.27373744909999997</v>
      </c>
      <c r="BB64" s="26">
        <v>0.86346325150000003</v>
      </c>
      <c r="BC64" s="26">
        <v>0.88400747960000003</v>
      </c>
      <c r="BD64" s="26">
        <v>0.20545025929999999</v>
      </c>
      <c r="BE64">
        <f t="shared" si="10"/>
        <v>2030</v>
      </c>
      <c r="BF64" s="26">
        <v>0.44789940150000002</v>
      </c>
      <c r="BG64" s="26">
        <v>0.17920162210000001</v>
      </c>
      <c r="BH64" s="26">
        <v>0.2363622279</v>
      </c>
      <c r="BI64">
        <f t="shared" si="4"/>
        <v>2.0544228100000006E-2</v>
      </c>
      <c r="BK64" s="26">
        <v>0.98617846419999999</v>
      </c>
      <c r="BL64" s="26">
        <v>0.98846571890000001</v>
      </c>
      <c r="BM64" s="26">
        <v>0.21318487780000001</v>
      </c>
      <c r="BN64">
        <f t="shared" si="11"/>
        <v>2030</v>
      </c>
      <c r="BO64" s="26">
        <v>0.50117045699999996</v>
      </c>
      <c r="BP64" s="26">
        <v>0.20914769559999999</v>
      </c>
      <c r="BQ64" s="26">
        <v>0.27586031160000002</v>
      </c>
      <c r="BR64">
        <f t="shared" si="5"/>
        <v>2.2872547000000187E-3</v>
      </c>
    </row>
    <row r="65" spans="1:70">
      <c r="A65">
        <v>111</v>
      </c>
      <c r="B65" s="26">
        <v>0.49989728169999997</v>
      </c>
      <c r="C65" s="26">
        <v>0.20747844030000001</v>
      </c>
      <c r="D65" s="26">
        <v>0.29262427810000002</v>
      </c>
      <c r="E65" s="26">
        <v>0.85615299560000002</v>
      </c>
      <c r="F65" s="26">
        <v>0.87871462219999996</v>
      </c>
      <c r="G65" s="26">
        <v>0.20735492750000001</v>
      </c>
      <c r="H65">
        <f t="shared" si="6"/>
        <v>2030</v>
      </c>
      <c r="I65" s="26">
        <v>0.42798855520000001</v>
      </c>
      <c r="J65" s="26">
        <v>0.17763328819999999</v>
      </c>
      <c r="K65" s="26">
        <v>0.2505311522</v>
      </c>
      <c r="L65">
        <f t="shared" si="0"/>
        <v>2.256162659999994E-2</v>
      </c>
      <c r="N65" s="26">
        <v>0.98437774909999998</v>
      </c>
      <c r="O65" s="26">
        <v>0.98762496060000005</v>
      </c>
      <c r="P65" s="26">
        <v>0.21676621770000001</v>
      </c>
      <c r="Q65">
        <f t="shared" si="7"/>
        <v>2030</v>
      </c>
      <c r="R65" s="26">
        <v>0.48227341089999998</v>
      </c>
      <c r="S65" s="26">
        <v>0.20830885560000001</v>
      </c>
      <c r="T65" s="26">
        <v>0.29379548259999999</v>
      </c>
      <c r="U65">
        <f t="shared" si="1"/>
        <v>3.247211500000069E-3</v>
      </c>
      <c r="Z65">
        <v>111</v>
      </c>
      <c r="AA65" s="26">
        <v>0.50867095370000004</v>
      </c>
      <c r="AB65" s="26">
        <v>0.2062912023</v>
      </c>
      <c r="AC65" s="26">
        <v>0.28503784399999998</v>
      </c>
      <c r="AD65" s="26">
        <v>0.85527857309999999</v>
      </c>
      <c r="AE65" s="26">
        <v>0.87748594040000005</v>
      </c>
      <c r="AF65" s="26">
        <v>0.2057435796</v>
      </c>
      <c r="AG65">
        <f t="shared" si="8"/>
        <v>2030</v>
      </c>
      <c r="AH65" s="26">
        <v>0.43505536750000001</v>
      </c>
      <c r="AI65" s="26">
        <v>0.17643644510000001</v>
      </c>
      <c r="AJ65" s="26">
        <v>0.2437867605</v>
      </c>
      <c r="AK65">
        <f t="shared" si="2"/>
        <v>2.2207367300000058E-2</v>
      </c>
      <c r="AM65" s="26">
        <v>0.9814819454</v>
      </c>
      <c r="AN65" s="26">
        <v>0.98433167030000002</v>
      </c>
      <c r="AO65" s="26">
        <v>0.21394154970000001</v>
      </c>
      <c r="AP65">
        <f t="shared" si="9"/>
        <v>2030</v>
      </c>
      <c r="AQ65" s="26">
        <v>0.48916323589999999</v>
      </c>
      <c r="AR65" s="26">
        <v>0.2067067259</v>
      </c>
      <c r="AS65" s="26">
        <v>0.28561198360000001</v>
      </c>
      <c r="AT65">
        <f t="shared" si="3"/>
        <v>2.8497249000000169E-3</v>
      </c>
      <c r="AX65">
        <v>111</v>
      </c>
      <c r="AY65" s="26">
        <v>0.51608859760000003</v>
      </c>
      <c r="AZ65" s="26">
        <v>0.2053026466</v>
      </c>
      <c r="BA65" s="26">
        <v>0.2786087558</v>
      </c>
      <c r="BB65" s="26">
        <v>0.86156813470000004</v>
      </c>
      <c r="BC65" s="26">
        <v>0.88311736709999999</v>
      </c>
      <c r="BD65" s="26">
        <v>0.20762591829999999</v>
      </c>
      <c r="BE65">
        <f t="shared" si="10"/>
        <v>2030</v>
      </c>
      <c r="BF65" s="26">
        <v>0.44464549040000001</v>
      </c>
      <c r="BG65" s="26">
        <v>0.1768822183</v>
      </c>
      <c r="BH65" s="26">
        <v>0.240040426</v>
      </c>
      <c r="BI65">
        <f t="shared" si="4"/>
        <v>2.1549232399999951E-2</v>
      </c>
      <c r="BK65" s="26">
        <v>0.9864393346</v>
      </c>
      <c r="BL65" s="26">
        <v>0.98893980120000002</v>
      </c>
      <c r="BM65" s="26">
        <v>0.21515867150000001</v>
      </c>
      <c r="BN65">
        <f t="shared" si="11"/>
        <v>2030</v>
      </c>
      <c r="BO65" s="26">
        <v>0.49872025289999999</v>
      </c>
      <c r="BP65" s="26">
        <v>0.20691808</v>
      </c>
      <c r="BQ65" s="26">
        <v>0.2808010017</v>
      </c>
      <c r="BR65">
        <f t="shared" si="5"/>
        <v>2.5004666000000286E-3</v>
      </c>
    </row>
    <row r="66" spans="1:70">
      <c r="A66">
        <v>112</v>
      </c>
      <c r="B66" s="26">
        <v>0.49904133429999997</v>
      </c>
      <c r="C66" s="26">
        <v>0.20501844750000001</v>
      </c>
      <c r="D66" s="26">
        <v>0.29594021819999999</v>
      </c>
      <c r="E66" s="26">
        <v>0.85245810749999995</v>
      </c>
      <c r="F66" s="26">
        <v>0.87491533160000001</v>
      </c>
      <c r="G66" s="26">
        <v>0.2078173385</v>
      </c>
      <c r="H66">
        <f t="shared" si="6"/>
        <v>2030</v>
      </c>
      <c r="I66" s="26">
        <v>0.4254118314</v>
      </c>
      <c r="J66" s="26">
        <v>0.17476963770000001</v>
      </c>
      <c r="K66" s="26">
        <v>0.25227663839999998</v>
      </c>
      <c r="L66">
        <f t="shared" si="0"/>
        <v>2.2457224100000062E-2</v>
      </c>
      <c r="N66" s="26">
        <v>0.98366889820000003</v>
      </c>
      <c r="O66" s="26">
        <v>0.98696983390000004</v>
      </c>
      <c r="P66" s="26">
        <v>0.2181604851</v>
      </c>
      <c r="Q66">
        <f t="shared" si="7"/>
        <v>2030</v>
      </c>
      <c r="R66" s="26">
        <v>0.48064508919999999</v>
      </c>
      <c r="S66" s="26">
        <v>0.205863612</v>
      </c>
      <c r="T66" s="26">
        <v>0.29716019710000002</v>
      </c>
      <c r="U66">
        <f t="shared" si="1"/>
        <v>3.3009357000000072E-3</v>
      </c>
      <c r="Z66">
        <v>112</v>
      </c>
      <c r="AA66" s="26">
        <v>0.50505363820000004</v>
      </c>
      <c r="AB66" s="26">
        <v>0.2061222311</v>
      </c>
      <c r="AC66" s="26">
        <v>0.28882413060000001</v>
      </c>
      <c r="AD66" s="26">
        <v>0.85091852560000003</v>
      </c>
      <c r="AE66" s="26">
        <v>0.87396837490000001</v>
      </c>
      <c r="AF66" s="26">
        <v>0.2072980888</v>
      </c>
      <c r="AG66">
        <f t="shared" si="8"/>
        <v>2030</v>
      </c>
      <c r="AH66" s="26">
        <v>0.42975949720000001</v>
      </c>
      <c r="AI66" s="26">
        <v>0.17539322500000001</v>
      </c>
      <c r="AJ66" s="26">
        <v>0.24576580340000001</v>
      </c>
      <c r="AK66">
        <f t="shared" si="2"/>
        <v>2.304984929999998E-2</v>
      </c>
      <c r="AM66" s="26">
        <v>0.98146556070000002</v>
      </c>
      <c r="AN66" s="26">
        <v>0.98435637480000004</v>
      </c>
      <c r="AO66" s="26">
        <v>0.21598697389999999</v>
      </c>
      <c r="AP66">
        <f t="shared" si="9"/>
        <v>2030</v>
      </c>
      <c r="AQ66" s="26">
        <v>0.48576073730000002</v>
      </c>
      <c r="AR66" s="26">
        <v>0.2064380952</v>
      </c>
      <c r="AS66" s="26">
        <v>0.28926672809999998</v>
      </c>
      <c r="AT66">
        <f t="shared" si="3"/>
        <v>2.8908141000000276E-3</v>
      </c>
      <c r="AX66">
        <v>112</v>
      </c>
      <c r="AY66" s="26">
        <v>0.51414411530000004</v>
      </c>
      <c r="AZ66" s="26">
        <v>0.20397591279999999</v>
      </c>
      <c r="BA66" s="26">
        <v>0.28187997180000002</v>
      </c>
      <c r="BB66" s="26">
        <v>0.85733522470000001</v>
      </c>
      <c r="BC66" s="26">
        <v>0.87908271179999997</v>
      </c>
      <c r="BD66" s="26">
        <v>0.20887002800000001</v>
      </c>
      <c r="BE66">
        <f t="shared" si="10"/>
        <v>2030</v>
      </c>
      <c r="BF66" s="26">
        <v>0.44079386069999998</v>
      </c>
      <c r="BG66" s="26">
        <v>0.17487573510000001</v>
      </c>
      <c r="BH66" s="26">
        <v>0.24166562899999999</v>
      </c>
      <c r="BI66">
        <f t="shared" si="4"/>
        <v>2.1747487099999963E-2</v>
      </c>
      <c r="BK66" s="26">
        <v>0.98619046079999995</v>
      </c>
      <c r="BL66" s="26">
        <v>0.98868415610000004</v>
      </c>
      <c r="BM66" s="26">
        <v>0.21734182909999999</v>
      </c>
      <c r="BN66">
        <f t="shared" si="11"/>
        <v>2030</v>
      </c>
      <c r="BO66" s="26">
        <v>0.49684520710000002</v>
      </c>
      <c r="BP66" s="26">
        <v>0.20544084770000001</v>
      </c>
      <c r="BQ66" s="26">
        <v>0.283904406</v>
      </c>
      <c r="BR66">
        <f t="shared" si="5"/>
        <v>2.4936953000000983E-3</v>
      </c>
    </row>
    <row r="67" spans="1:70">
      <c r="A67">
        <v>113</v>
      </c>
      <c r="B67" s="26">
        <v>0.49702382049999999</v>
      </c>
      <c r="C67" s="26">
        <v>0.20146544259999999</v>
      </c>
      <c r="D67" s="26">
        <v>0.30151073690000002</v>
      </c>
      <c r="E67" s="26">
        <v>0.85083297950000003</v>
      </c>
      <c r="F67" s="26">
        <v>0.87295373949999999</v>
      </c>
      <c r="G67" s="26">
        <v>0.20931289789999999</v>
      </c>
      <c r="H67">
        <f t="shared" si="6"/>
        <v>2031</v>
      </c>
      <c r="I67" s="26">
        <v>0.42288425810000002</v>
      </c>
      <c r="J67" s="26">
        <v>0.17141344280000001</v>
      </c>
      <c r="K67" s="26">
        <v>0.25653527860000003</v>
      </c>
      <c r="L67">
        <f t="shared" si="0"/>
        <v>2.2120759999999962E-2</v>
      </c>
      <c r="N67" s="26">
        <v>0.98306247390000001</v>
      </c>
      <c r="O67" s="26">
        <v>0.98656508180000002</v>
      </c>
      <c r="P67" s="26">
        <v>0.2202700554</v>
      </c>
      <c r="Q67">
        <f t="shared" si="7"/>
        <v>2031</v>
      </c>
      <c r="R67" s="26">
        <v>0.47789795979999999</v>
      </c>
      <c r="S67" s="26">
        <v>0.20234197279999999</v>
      </c>
      <c r="T67" s="26">
        <v>0.30282254130000003</v>
      </c>
      <c r="U67">
        <f t="shared" si="1"/>
        <v>3.5026079000000099E-3</v>
      </c>
      <c r="Z67">
        <v>113</v>
      </c>
      <c r="AA67" s="26">
        <v>0.50265262700000002</v>
      </c>
      <c r="AB67" s="26">
        <v>0.2036324914</v>
      </c>
      <c r="AC67" s="26">
        <v>0.29371488159999998</v>
      </c>
      <c r="AD67" s="26">
        <v>0.84769889399999998</v>
      </c>
      <c r="AE67" s="26">
        <v>0.86975665609999997</v>
      </c>
      <c r="AF67" s="26">
        <v>0.20710887010000001</v>
      </c>
      <c r="AG67">
        <f t="shared" si="8"/>
        <v>2031</v>
      </c>
      <c r="AH67" s="26">
        <v>0.42609807599999999</v>
      </c>
      <c r="AI67" s="26">
        <v>0.17261903770000001</v>
      </c>
      <c r="AJ67" s="26">
        <v>0.24898178030000001</v>
      </c>
      <c r="AK67">
        <f t="shared" si="2"/>
        <v>2.2057762099999989E-2</v>
      </c>
      <c r="AM67" s="26">
        <v>0.98021614540000002</v>
      </c>
      <c r="AN67" s="26">
        <v>0.98310889420000003</v>
      </c>
      <c r="AO67" s="26">
        <v>0.2174722519</v>
      </c>
      <c r="AP67">
        <f t="shared" si="9"/>
        <v>2031</v>
      </c>
      <c r="AQ67" s="26">
        <v>0.4823485985</v>
      </c>
      <c r="AR67" s="26">
        <v>0.20384546989999999</v>
      </c>
      <c r="AS67" s="26">
        <v>0.29402207699999999</v>
      </c>
      <c r="AT67">
        <f t="shared" si="3"/>
        <v>2.8927488000000112E-3</v>
      </c>
      <c r="AX67">
        <v>113</v>
      </c>
      <c r="AY67" s="26">
        <v>0.51031912130000001</v>
      </c>
      <c r="AZ67" s="26">
        <v>0.20135950250000001</v>
      </c>
      <c r="BA67" s="26">
        <v>0.28832137619999998</v>
      </c>
      <c r="BB67" s="26">
        <v>0.85567115910000002</v>
      </c>
      <c r="BC67" s="26">
        <v>0.87756163300000001</v>
      </c>
      <c r="BD67" s="26">
        <v>0.2080882141</v>
      </c>
      <c r="BE67">
        <f t="shared" si="10"/>
        <v>2031</v>
      </c>
      <c r="BF67" s="26">
        <v>0.43666535400000001</v>
      </c>
      <c r="BG67" s="26">
        <v>0.1722975189</v>
      </c>
      <c r="BH67" s="26">
        <v>0.24670828610000001</v>
      </c>
      <c r="BI67">
        <f t="shared" si="4"/>
        <v>2.1890473899999985E-2</v>
      </c>
      <c r="BK67" s="26">
        <v>0.98582973510000005</v>
      </c>
      <c r="BL67" s="26">
        <v>0.9883312729</v>
      </c>
      <c r="BM67" s="26">
        <v>0.2164596262</v>
      </c>
      <c r="BN67">
        <f t="shared" si="11"/>
        <v>2031</v>
      </c>
      <c r="BO67" s="26">
        <v>0.4925741917</v>
      </c>
      <c r="BP67" s="26">
        <v>0.2028294246</v>
      </c>
      <c r="BQ67" s="26">
        <v>0.29042611889999997</v>
      </c>
      <c r="BR67">
        <f t="shared" si="5"/>
        <v>2.5015377999999533E-3</v>
      </c>
    </row>
    <row r="68" spans="1:70">
      <c r="A68">
        <v>114</v>
      </c>
      <c r="B68" s="26">
        <v>0.4921673896</v>
      </c>
      <c r="C68" s="26">
        <v>0.19850280300000001</v>
      </c>
      <c r="D68" s="26">
        <v>0.30932980729999998</v>
      </c>
      <c r="E68" s="26">
        <v>0.85150032539999998</v>
      </c>
      <c r="F68" s="26">
        <v>0.87223925530000002</v>
      </c>
      <c r="G68" s="26">
        <v>0.20906457449999999</v>
      </c>
      <c r="H68">
        <f t="shared" si="6"/>
        <v>2031</v>
      </c>
      <c r="I68" s="26">
        <v>0.41908069240000001</v>
      </c>
      <c r="J68" s="26">
        <v>0.16902520139999999</v>
      </c>
      <c r="K68" s="26">
        <v>0.26339443159999998</v>
      </c>
      <c r="L68">
        <f t="shared" ref="L68:L106" si="12">F68-E68</f>
        <v>2.0738929900000036E-2</v>
      </c>
      <c r="N68" s="26">
        <v>0.98184315030000002</v>
      </c>
      <c r="O68" s="26">
        <v>0.98536937999999996</v>
      </c>
      <c r="P68" s="26">
        <v>0.22186577160000001</v>
      </c>
      <c r="Q68">
        <f t="shared" si="7"/>
        <v>2031</v>
      </c>
      <c r="R68" s="26">
        <v>0.4726448567</v>
      </c>
      <c r="S68" s="26">
        <v>0.19903662450000001</v>
      </c>
      <c r="T68" s="26">
        <v>0.31016166909999998</v>
      </c>
      <c r="U68">
        <f t="shared" ref="U68:U106" si="13">O68-N68</f>
        <v>3.5262296999999387E-3</v>
      </c>
      <c r="Z68">
        <v>114</v>
      </c>
      <c r="AA68" s="26">
        <v>0.49856278129999998</v>
      </c>
      <c r="AB68" s="26">
        <v>0.20045802300000001</v>
      </c>
      <c r="AC68" s="26">
        <v>0.30097919560000003</v>
      </c>
      <c r="AD68" s="26">
        <v>0.84823586750000002</v>
      </c>
      <c r="AE68" s="26">
        <v>0.87058889530000005</v>
      </c>
      <c r="AF68" s="26">
        <v>0.2075966839</v>
      </c>
      <c r="AG68">
        <f t="shared" si="8"/>
        <v>2031</v>
      </c>
      <c r="AH68" s="26">
        <v>0.4228988333</v>
      </c>
      <c r="AI68" s="26">
        <v>0.1700356851</v>
      </c>
      <c r="AJ68" s="26">
        <v>0.25530134910000002</v>
      </c>
      <c r="AK68">
        <f t="shared" ref="AK68:AK106" si="14">AE68-AD68</f>
        <v>2.2353027800000036E-2</v>
      </c>
      <c r="AM68" s="26">
        <v>0.97848820989999996</v>
      </c>
      <c r="AN68" s="26">
        <v>0.98216644200000003</v>
      </c>
      <c r="AO68" s="26">
        <v>0.21876479039999999</v>
      </c>
      <c r="AP68">
        <f t="shared" si="9"/>
        <v>2031</v>
      </c>
      <c r="AQ68" s="26">
        <v>0.4774626589</v>
      </c>
      <c r="AR68" s="26">
        <v>0.2002934519</v>
      </c>
      <c r="AS68" s="26">
        <v>0.30073209909999998</v>
      </c>
      <c r="AT68">
        <f t="shared" ref="AT68:AT106" si="15">AN68-AM68</f>
        <v>3.6782321000000673E-3</v>
      </c>
      <c r="AX68">
        <v>114</v>
      </c>
      <c r="AY68" s="26">
        <v>0.5042217792</v>
      </c>
      <c r="AZ68" s="26">
        <v>0.19874516070000001</v>
      </c>
      <c r="BA68" s="26">
        <v>0.29703306010000002</v>
      </c>
      <c r="BB68" s="26">
        <v>0.85659993209999996</v>
      </c>
      <c r="BC68" s="26">
        <v>0.87815790069999999</v>
      </c>
      <c r="BD68" s="26">
        <v>0.2099116795</v>
      </c>
      <c r="BE68">
        <f t="shared" si="10"/>
        <v>2031</v>
      </c>
      <c r="BF68" s="26">
        <v>0.43191634179999999</v>
      </c>
      <c r="BG68" s="26">
        <v>0.1702450912</v>
      </c>
      <c r="BH68" s="26">
        <v>0.25443849909999999</v>
      </c>
      <c r="BI68">
        <f t="shared" ref="BI68:BI106" si="16">BC68-BB68</f>
        <v>2.1557968600000033E-2</v>
      </c>
      <c r="BK68" s="26">
        <v>0.98459698139999996</v>
      </c>
      <c r="BL68" s="26">
        <v>0.98746996200000003</v>
      </c>
      <c r="BM68" s="26">
        <v>0.21915027549999999</v>
      </c>
      <c r="BN68">
        <f t="shared" si="11"/>
        <v>2031</v>
      </c>
      <c r="BO68" s="26">
        <v>0.48627302750000001</v>
      </c>
      <c r="BP68" s="26">
        <v>0.19976568180000001</v>
      </c>
      <c r="BQ68" s="26">
        <v>0.29855827210000002</v>
      </c>
      <c r="BR68">
        <f t="shared" ref="BR68:BR106" si="17">BL68-BK68</f>
        <v>2.8729806000000746E-3</v>
      </c>
    </row>
    <row r="69" spans="1:70">
      <c r="A69">
        <v>115</v>
      </c>
      <c r="B69" s="26">
        <v>0.49015508270000002</v>
      </c>
      <c r="C69" s="26">
        <v>0.19535471439999999</v>
      </c>
      <c r="D69" s="26">
        <v>0.31449020290000002</v>
      </c>
      <c r="E69" s="26">
        <v>0.85106248259999995</v>
      </c>
      <c r="F69" s="26">
        <v>0.87191353149999995</v>
      </c>
      <c r="G69" s="26">
        <v>0.20910735520000001</v>
      </c>
      <c r="H69">
        <f t="shared" si="6"/>
        <v>2031</v>
      </c>
      <c r="I69" s="26">
        <v>0.4171526015</v>
      </c>
      <c r="J69" s="26">
        <v>0.1662590682</v>
      </c>
      <c r="K69" s="26">
        <v>0.26765081280000003</v>
      </c>
      <c r="L69">
        <f t="shared" si="12"/>
        <v>2.0851048900000002E-2</v>
      </c>
      <c r="N69" s="26">
        <v>0.98153781309999999</v>
      </c>
      <c r="O69" s="26">
        <v>0.98504823060000002</v>
      </c>
      <c r="P69" s="26">
        <v>0.22204241629999999</v>
      </c>
      <c r="Q69">
        <f t="shared" si="7"/>
        <v>2031</v>
      </c>
      <c r="R69" s="26">
        <v>0.46992621540000001</v>
      </c>
      <c r="S69" s="26">
        <v>0.19603164440000001</v>
      </c>
      <c r="T69" s="26">
        <v>0.31557995319999999</v>
      </c>
      <c r="U69">
        <f t="shared" si="13"/>
        <v>3.5104175000000293E-3</v>
      </c>
      <c r="Z69">
        <v>115</v>
      </c>
      <c r="AA69" s="26">
        <v>0.49476908320000001</v>
      </c>
      <c r="AB69" s="26">
        <v>0.19770540680000001</v>
      </c>
      <c r="AC69" s="26">
        <v>0.30752550989999999</v>
      </c>
      <c r="AD69" s="26">
        <v>0.84771781479999997</v>
      </c>
      <c r="AE69" s="26">
        <v>0.87024745530000003</v>
      </c>
      <c r="AF69" s="26">
        <v>0.21013460610000001</v>
      </c>
      <c r="AG69">
        <f t="shared" si="8"/>
        <v>2031</v>
      </c>
      <c r="AH69" s="26">
        <v>0.41942456610000001</v>
      </c>
      <c r="AI69" s="26">
        <v>0.16759839539999999</v>
      </c>
      <c r="AJ69" s="26">
        <v>0.26069485329999997</v>
      </c>
      <c r="AK69">
        <f t="shared" si="14"/>
        <v>2.2529640500000059E-2</v>
      </c>
      <c r="AM69" s="26">
        <v>0.97810601060000002</v>
      </c>
      <c r="AN69" s="26">
        <v>0.98196928589999999</v>
      </c>
      <c r="AO69" s="26">
        <v>0.22158233429999999</v>
      </c>
      <c r="AP69">
        <f t="shared" si="9"/>
        <v>2031</v>
      </c>
      <c r="AQ69" s="26">
        <v>0.47288462640000001</v>
      </c>
      <c r="AR69" s="26">
        <v>0.19770167659999999</v>
      </c>
      <c r="AS69" s="26">
        <v>0.30751970760000003</v>
      </c>
      <c r="AT69">
        <f t="shared" si="15"/>
        <v>3.8632752999999687E-3</v>
      </c>
      <c r="AX69">
        <v>115</v>
      </c>
      <c r="AY69" s="26">
        <v>0.50088221460000004</v>
      </c>
      <c r="AZ69" s="26">
        <v>0.196341718</v>
      </c>
      <c r="BA69" s="26">
        <v>0.30277606730000001</v>
      </c>
      <c r="BB69" s="26">
        <v>0.85404568759999999</v>
      </c>
      <c r="BC69" s="26">
        <v>0.87565104049999998</v>
      </c>
      <c r="BD69" s="26">
        <v>0.20963784229999999</v>
      </c>
      <c r="BE69">
        <f t="shared" si="10"/>
        <v>2031</v>
      </c>
      <c r="BF69" s="26">
        <v>0.42777629540000001</v>
      </c>
      <c r="BG69" s="26">
        <v>0.16768479759999999</v>
      </c>
      <c r="BH69" s="26">
        <v>0.2585845946</v>
      </c>
      <c r="BI69">
        <f t="shared" si="16"/>
        <v>2.1605352899999986E-2</v>
      </c>
      <c r="BK69" s="26">
        <v>0.98348714130000003</v>
      </c>
      <c r="BL69" s="26">
        <v>0.98639848880000003</v>
      </c>
      <c r="BM69" s="26">
        <v>0.21918898110000001</v>
      </c>
      <c r="BN69">
        <f t="shared" si="11"/>
        <v>2031</v>
      </c>
      <c r="BO69" s="26">
        <v>0.4823640179</v>
      </c>
      <c r="BP69" s="26">
        <v>0.1971305729</v>
      </c>
      <c r="BQ69" s="26">
        <v>0.30399255050000001</v>
      </c>
      <c r="BR69">
        <f t="shared" si="17"/>
        <v>2.9113474999999944E-3</v>
      </c>
    </row>
    <row r="70" spans="1:70">
      <c r="A70">
        <v>116</v>
      </c>
      <c r="B70" s="26">
        <v>0.48733504909999997</v>
      </c>
      <c r="C70" s="26">
        <v>0.1942397891</v>
      </c>
      <c r="D70" s="26">
        <v>0.31842516180000002</v>
      </c>
      <c r="E70" s="26">
        <v>0.84850560519999996</v>
      </c>
      <c r="F70" s="26">
        <v>0.87033755769999999</v>
      </c>
      <c r="G70" s="26">
        <v>0.21188827169999999</v>
      </c>
      <c r="H70">
        <f t="shared" si="6"/>
        <v>2031</v>
      </c>
      <c r="I70" s="26">
        <v>0.41350652069999999</v>
      </c>
      <c r="J70" s="26">
        <v>0.16481354979999999</v>
      </c>
      <c r="K70" s="26">
        <v>0.2701855346</v>
      </c>
      <c r="L70">
        <f t="shared" si="12"/>
        <v>2.1831952500000029E-2</v>
      </c>
      <c r="N70" s="26">
        <v>0.97938834559999999</v>
      </c>
      <c r="O70" s="26">
        <v>0.98330151310000002</v>
      </c>
      <c r="P70" s="26">
        <v>0.22450041779999999</v>
      </c>
      <c r="Q70">
        <f t="shared" si="7"/>
        <v>2031</v>
      </c>
      <c r="R70" s="26">
        <v>0.4661888642</v>
      </c>
      <c r="S70" s="26">
        <v>0.19444231340000001</v>
      </c>
      <c r="T70" s="26">
        <v>0.31875716809999999</v>
      </c>
      <c r="U70">
        <f t="shared" si="13"/>
        <v>3.9131675000000365E-3</v>
      </c>
      <c r="Z70">
        <v>116</v>
      </c>
      <c r="AA70" s="26">
        <v>0.4916722925</v>
      </c>
      <c r="AB70" s="26">
        <v>0.19612007040000001</v>
      </c>
      <c r="AC70" s="26">
        <v>0.31220763699999998</v>
      </c>
      <c r="AD70" s="26">
        <v>0.84563578009999996</v>
      </c>
      <c r="AE70" s="26">
        <v>0.86830733410000005</v>
      </c>
      <c r="AF70" s="26">
        <v>0.20878819009999999</v>
      </c>
      <c r="AG70">
        <f t="shared" si="8"/>
        <v>2031</v>
      </c>
      <c r="AH70" s="26">
        <v>0.41577568269999998</v>
      </c>
      <c r="AI70" s="26">
        <v>0.1658461487</v>
      </c>
      <c r="AJ70" s="26">
        <v>0.2640139487</v>
      </c>
      <c r="AK70">
        <f t="shared" si="14"/>
        <v>2.2671554000000094E-2</v>
      </c>
      <c r="AM70" s="26">
        <v>0.97645030369999997</v>
      </c>
      <c r="AN70" s="26">
        <v>0.98045448160000004</v>
      </c>
      <c r="AO70" s="26">
        <v>0.21988605589999999</v>
      </c>
      <c r="AP70">
        <f t="shared" si="9"/>
        <v>2031</v>
      </c>
      <c r="AQ70" s="26">
        <v>0.46919292759999998</v>
      </c>
      <c r="AR70" s="26">
        <v>0.19570712130000001</v>
      </c>
      <c r="AS70" s="26">
        <v>0.31155025479999998</v>
      </c>
      <c r="AT70">
        <f t="shared" si="15"/>
        <v>4.0041779000000721E-3</v>
      </c>
      <c r="AX70">
        <v>116</v>
      </c>
      <c r="AY70" s="26">
        <v>0.49732998839999998</v>
      </c>
      <c r="AZ70" s="26">
        <v>0.19518022909999999</v>
      </c>
      <c r="BA70" s="26">
        <v>0.30748978259999998</v>
      </c>
      <c r="BB70" s="26">
        <v>0.85174072710000004</v>
      </c>
      <c r="BC70" s="26">
        <v>0.87416802959999995</v>
      </c>
      <c r="BD70" s="26">
        <v>0.21199740110000001</v>
      </c>
      <c r="BE70">
        <f t="shared" si="10"/>
        <v>2031</v>
      </c>
      <c r="BF70" s="26">
        <v>0.42359620590000002</v>
      </c>
      <c r="BG70" s="26">
        <v>0.16624295019999999</v>
      </c>
      <c r="BH70" s="26">
        <v>0.261901571</v>
      </c>
      <c r="BI70">
        <f t="shared" si="16"/>
        <v>2.2427302499999913E-2</v>
      </c>
      <c r="BK70" s="26">
        <v>0.98112095639999997</v>
      </c>
      <c r="BL70" s="26">
        <v>0.98444943559999998</v>
      </c>
      <c r="BM70" s="26">
        <v>0.2215887704</v>
      </c>
      <c r="BN70">
        <f t="shared" si="11"/>
        <v>2031</v>
      </c>
      <c r="BO70" s="26">
        <v>0.47714418739999997</v>
      </c>
      <c r="BP70" s="26">
        <v>0.195687626</v>
      </c>
      <c r="BQ70" s="26">
        <v>0.30828914299999999</v>
      </c>
      <c r="BR70">
        <f t="shared" si="17"/>
        <v>3.3284792000000119E-3</v>
      </c>
    </row>
    <row r="71" spans="1:70">
      <c r="A71">
        <v>117</v>
      </c>
      <c r="B71" s="26">
        <v>0.48181007329999997</v>
      </c>
      <c r="C71" s="26">
        <v>0.1925345748</v>
      </c>
      <c r="D71" s="26">
        <v>0.32565535179999999</v>
      </c>
      <c r="E71" s="26">
        <v>0.847349252</v>
      </c>
      <c r="F71" s="26">
        <v>0.86843635060000002</v>
      </c>
      <c r="G71" s="26">
        <v>0.21205983910000001</v>
      </c>
      <c r="H71">
        <f t="shared" si="6"/>
        <v>2032</v>
      </c>
      <c r="I71" s="26">
        <v>0.40826140519999998</v>
      </c>
      <c r="J71" s="26">
        <v>0.163144028</v>
      </c>
      <c r="K71" s="26">
        <v>0.27594381880000002</v>
      </c>
      <c r="L71">
        <f t="shared" si="12"/>
        <v>2.108709860000002E-2</v>
      </c>
      <c r="N71" s="26">
        <v>0.97775063169999998</v>
      </c>
      <c r="O71" s="26">
        <v>0.98151716779999998</v>
      </c>
      <c r="P71" s="26">
        <v>0.2249911151</v>
      </c>
      <c r="Q71">
        <f t="shared" si="7"/>
        <v>2032</v>
      </c>
      <c r="R71" s="26">
        <v>0.46036837310000001</v>
      </c>
      <c r="S71" s="26">
        <v>0.19223448409999999</v>
      </c>
      <c r="T71" s="26">
        <v>0.32514777459999999</v>
      </c>
      <c r="U71">
        <f t="shared" si="13"/>
        <v>3.7665360999999953E-3</v>
      </c>
      <c r="Z71">
        <v>117</v>
      </c>
      <c r="AA71" s="26">
        <v>0.4879518639</v>
      </c>
      <c r="AB71" s="26">
        <v>0.19268557410000001</v>
      </c>
      <c r="AC71" s="26">
        <v>0.31936256200000002</v>
      </c>
      <c r="AD71" s="26">
        <v>0.84378018330000004</v>
      </c>
      <c r="AE71" s="26">
        <v>0.86722572480000004</v>
      </c>
      <c r="AF71" s="26">
        <v>0.20848955659999999</v>
      </c>
      <c r="AG71">
        <f t="shared" si="8"/>
        <v>2032</v>
      </c>
      <c r="AH71" s="26">
        <v>0.41172411310000001</v>
      </c>
      <c r="AI71" s="26">
        <v>0.162584269</v>
      </c>
      <c r="AJ71" s="26">
        <v>0.26947180110000002</v>
      </c>
      <c r="AK71">
        <f t="shared" si="14"/>
        <v>2.34455415E-2</v>
      </c>
      <c r="AM71" s="26">
        <v>0.97566105530000002</v>
      </c>
      <c r="AN71" s="26">
        <v>0.98002760629999996</v>
      </c>
      <c r="AO71" s="26">
        <v>0.21925784970000001</v>
      </c>
      <c r="AP71">
        <f t="shared" si="9"/>
        <v>2032</v>
      </c>
      <c r="AQ71" s="26">
        <v>0.46525679980000001</v>
      </c>
      <c r="AR71" s="26">
        <v>0.19206697589999999</v>
      </c>
      <c r="AS71" s="26">
        <v>0.31833727969999998</v>
      </c>
      <c r="AT71">
        <f t="shared" si="15"/>
        <v>4.3665509999999408E-3</v>
      </c>
      <c r="AX71">
        <v>117</v>
      </c>
      <c r="AY71" s="26">
        <v>0.49178292260000001</v>
      </c>
      <c r="AZ71" s="26">
        <v>0.1923113541</v>
      </c>
      <c r="BA71" s="26">
        <v>0.3159057233</v>
      </c>
      <c r="BB71" s="26">
        <v>0.85103654370000004</v>
      </c>
      <c r="BC71" s="26">
        <v>0.87360167629999996</v>
      </c>
      <c r="BD71" s="26">
        <v>0.2107523731</v>
      </c>
      <c r="BE71">
        <f t="shared" si="10"/>
        <v>2032</v>
      </c>
      <c r="BF71" s="26">
        <v>0.41852523870000002</v>
      </c>
      <c r="BG71" s="26">
        <v>0.16366399009999999</v>
      </c>
      <c r="BH71" s="26">
        <v>0.26884731490000002</v>
      </c>
      <c r="BI71">
        <f t="shared" si="16"/>
        <v>2.2565132599999926E-2</v>
      </c>
      <c r="BK71" s="26">
        <v>0.98034784210000003</v>
      </c>
      <c r="BL71" s="26">
        <v>0.98369083049999995</v>
      </c>
      <c r="BM71" s="26">
        <v>0.2205915722</v>
      </c>
      <c r="BN71">
        <f t="shared" si="11"/>
        <v>2032</v>
      </c>
      <c r="BO71" s="26">
        <v>0.47121485940000002</v>
      </c>
      <c r="BP71" s="26">
        <v>0.1926579363</v>
      </c>
      <c r="BQ71" s="26">
        <v>0.31647504640000002</v>
      </c>
      <c r="BR71">
        <f t="shared" si="17"/>
        <v>3.3429883999999133E-3</v>
      </c>
    </row>
    <row r="72" spans="1:70">
      <c r="A72">
        <v>118</v>
      </c>
      <c r="B72" s="26">
        <v>0.47753723279999999</v>
      </c>
      <c r="C72" s="26">
        <v>0.18941164999999999</v>
      </c>
      <c r="D72" s="26">
        <v>0.33305111720000002</v>
      </c>
      <c r="E72" s="26">
        <v>0.84830366170000004</v>
      </c>
      <c r="F72" s="26">
        <v>0.86902340040000003</v>
      </c>
      <c r="G72" s="26">
        <v>0.2120814519</v>
      </c>
      <c r="H72">
        <f t="shared" ref="H72:H106" si="18">H68+1</f>
        <v>2032</v>
      </c>
      <c r="I72" s="26">
        <v>0.40509658310000002</v>
      </c>
      <c r="J72" s="26">
        <v>0.1606785963</v>
      </c>
      <c r="K72" s="26">
        <v>0.28252848229999999</v>
      </c>
      <c r="L72">
        <f t="shared" si="12"/>
        <v>2.071973869999999E-2</v>
      </c>
      <c r="N72" s="26">
        <v>0.97766265060000002</v>
      </c>
      <c r="O72" s="26">
        <v>0.98150907499999995</v>
      </c>
      <c r="P72" s="26">
        <v>0.22583657400000001</v>
      </c>
      <c r="Q72">
        <f t="shared" ref="Q72:Q106" si="19">Q68+1</f>
        <v>2032</v>
      </c>
      <c r="R72" s="26">
        <v>0.45575475519999997</v>
      </c>
      <c r="S72" s="26">
        <v>0.1892104889</v>
      </c>
      <c r="T72" s="26">
        <v>0.33269740650000001</v>
      </c>
      <c r="U72">
        <f t="shared" si="13"/>
        <v>3.846424399999937E-3</v>
      </c>
      <c r="Z72">
        <v>118</v>
      </c>
      <c r="AA72" s="26">
        <v>0.48483856479999998</v>
      </c>
      <c r="AB72" s="26">
        <v>0.1890402786</v>
      </c>
      <c r="AC72" s="26">
        <v>0.32612115660000002</v>
      </c>
      <c r="AD72" s="26">
        <v>0.8446962817</v>
      </c>
      <c r="AE72" s="26">
        <v>0.86758118429999997</v>
      </c>
      <c r="AF72" s="26">
        <v>0.20866060319999999</v>
      </c>
      <c r="AG72">
        <f t="shared" ref="AG72:AG106" si="20">AG68+1</f>
        <v>2032</v>
      </c>
      <c r="AH72" s="26">
        <v>0.4095413329</v>
      </c>
      <c r="AI72" s="26">
        <v>0.1596816204</v>
      </c>
      <c r="AJ72" s="26">
        <v>0.27547332829999999</v>
      </c>
      <c r="AK72">
        <f t="shared" si="14"/>
        <v>2.2884902599999979E-2</v>
      </c>
      <c r="AM72" s="26">
        <v>0.97495797809999996</v>
      </c>
      <c r="AN72" s="26">
        <v>0.97948131220000001</v>
      </c>
      <c r="AO72" s="26">
        <v>0.22052916929999999</v>
      </c>
      <c r="AP72">
        <f t="shared" ref="AP72:AP106" si="21">AP68+1</f>
        <v>2032</v>
      </c>
      <c r="AQ72" s="26">
        <v>0.46129057890000003</v>
      </c>
      <c r="AR72" s="26">
        <v>0.18849203689999999</v>
      </c>
      <c r="AS72" s="26">
        <v>0.3251753624</v>
      </c>
      <c r="AT72">
        <f t="shared" si="15"/>
        <v>4.5233341000000538E-3</v>
      </c>
      <c r="AX72">
        <v>118</v>
      </c>
      <c r="AY72" s="26">
        <v>0.4879318359</v>
      </c>
      <c r="AZ72" s="26">
        <v>0.18991224649999999</v>
      </c>
      <c r="BA72" s="26">
        <v>0.3221559175</v>
      </c>
      <c r="BB72" s="26">
        <v>0.85201013000000003</v>
      </c>
      <c r="BC72" s="26">
        <v>0.87285356979999995</v>
      </c>
      <c r="BD72" s="26">
        <v>0.21129801370000001</v>
      </c>
      <c r="BE72">
        <f t="shared" ref="BE72:BE106" si="22">BE68+1</f>
        <v>2032</v>
      </c>
      <c r="BF72" s="26">
        <v>0.415722867</v>
      </c>
      <c r="BG72" s="26">
        <v>0.1618071579</v>
      </c>
      <c r="BH72" s="26">
        <v>0.27448010519999999</v>
      </c>
      <c r="BI72">
        <f t="shared" si="16"/>
        <v>2.0843439799999919E-2</v>
      </c>
      <c r="BK72" s="26">
        <v>0.97980056770000001</v>
      </c>
      <c r="BL72" s="26">
        <v>0.9830417977</v>
      </c>
      <c r="BM72" s="26">
        <v>0.22306811360000001</v>
      </c>
      <c r="BN72">
        <f t="shared" ref="BN72:BN106" si="23">BN68+1</f>
        <v>2032</v>
      </c>
      <c r="BO72" s="26">
        <v>0.46641065180000002</v>
      </c>
      <c r="BP72" s="26">
        <v>0.1904024486</v>
      </c>
      <c r="BQ72" s="26">
        <v>0.3229874673</v>
      </c>
      <c r="BR72">
        <f t="shared" si="17"/>
        <v>3.2412299999999838E-3</v>
      </c>
    </row>
    <row r="73" spans="1:70">
      <c r="A73">
        <v>119</v>
      </c>
      <c r="B73" s="26">
        <v>0.47318908050000003</v>
      </c>
      <c r="C73" s="26">
        <v>0.1876313583</v>
      </c>
      <c r="D73" s="26">
        <v>0.33917956119999998</v>
      </c>
      <c r="E73" s="26">
        <v>0.8464936207</v>
      </c>
      <c r="F73" s="26">
        <v>0.8674473426</v>
      </c>
      <c r="G73" s="26">
        <v>0.2116843776</v>
      </c>
      <c r="H73">
        <f t="shared" si="18"/>
        <v>2032</v>
      </c>
      <c r="I73" s="26">
        <v>0.40055153809999999</v>
      </c>
      <c r="J73" s="26">
        <v>0.1588287478</v>
      </c>
      <c r="K73" s="26">
        <v>0.28711333480000001</v>
      </c>
      <c r="L73">
        <f t="shared" si="12"/>
        <v>2.09537219E-2</v>
      </c>
      <c r="N73" s="26">
        <v>0.97685994710000001</v>
      </c>
      <c r="O73" s="26">
        <v>0.98084198619999996</v>
      </c>
      <c r="P73" s="26">
        <v>0.22521050370000001</v>
      </c>
      <c r="Q73">
        <f t="shared" si="19"/>
        <v>2032</v>
      </c>
      <c r="R73" s="26">
        <v>0.45110011300000002</v>
      </c>
      <c r="S73" s="26">
        <v>0.18725699900000001</v>
      </c>
      <c r="T73" s="26">
        <v>0.33850283520000002</v>
      </c>
      <c r="U73">
        <f t="shared" si="13"/>
        <v>3.9820390999999455E-3</v>
      </c>
      <c r="Z73">
        <v>119</v>
      </c>
      <c r="AA73" s="26">
        <v>0.48205452679999999</v>
      </c>
      <c r="AB73" s="26">
        <v>0.18626998049999999</v>
      </c>
      <c r="AC73" s="26">
        <v>0.33167549270000002</v>
      </c>
      <c r="AD73" s="26">
        <v>0.84323491839999998</v>
      </c>
      <c r="AE73" s="26">
        <v>0.86634130529999998</v>
      </c>
      <c r="AF73" s="26">
        <v>0.20840753570000001</v>
      </c>
      <c r="AG73">
        <f t="shared" si="20"/>
        <v>2032</v>
      </c>
      <c r="AH73" s="26">
        <v>0.4064852095</v>
      </c>
      <c r="AI73" s="26">
        <v>0.15706935180000001</v>
      </c>
      <c r="AJ73" s="26">
        <v>0.27968035699999999</v>
      </c>
      <c r="AK73">
        <f t="shared" si="14"/>
        <v>2.3106386899999998E-2</v>
      </c>
      <c r="AM73" s="26">
        <v>0.97532044620000002</v>
      </c>
      <c r="AN73" s="26">
        <v>0.98004420380000001</v>
      </c>
      <c r="AO73" s="26">
        <v>0.2204710936</v>
      </c>
      <c r="AP73">
        <f t="shared" si="21"/>
        <v>2032</v>
      </c>
      <c r="AQ73" s="26">
        <v>0.45911272190000002</v>
      </c>
      <c r="AR73" s="26">
        <v>0.18564502969999999</v>
      </c>
      <c r="AS73" s="26">
        <v>0.33056269459999998</v>
      </c>
      <c r="AT73">
        <f t="shared" si="15"/>
        <v>4.7237575999999892E-3</v>
      </c>
      <c r="AX73">
        <v>119</v>
      </c>
      <c r="AY73" s="26">
        <v>0.48482021730000002</v>
      </c>
      <c r="AZ73" s="26">
        <v>0.18711946409999999</v>
      </c>
      <c r="BA73" s="26">
        <v>0.32806031860000001</v>
      </c>
      <c r="BB73" s="26">
        <v>0.85063487820000006</v>
      </c>
      <c r="BC73" s="26">
        <v>0.87149121510000005</v>
      </c>
      <c r="BD73" s="26">
        <v>0.2105333009</v>
      </c>
      <c r="BE73">
        <f t="shared" si="22"/>
        <v>2032</v>
      </c>
      <c r="BF73" s="26">
        <v>0.41240498650000001</v>
      </c>
      <c r="BG73" s="26">
        <v>0.15917034259999999</v>
      </c>
      <c r="BH73" s="26">
        <v>0.27905954919999998</v>
      </c>
      <c r="BI73">
        <f t="shared" si="16"/>
        <v>2.0856336899999994E-2</v>
      </c>
      <c r="BK73" s="26">
        <v>0.97934664159999996</v>
      </c>
      <c r="BL73" s="26">
        <v>0.98307847969999995</v>
      </c>
      <c r="BM73" s="26">
        <v>0.22257918979999999</v>
      </c>
      <c r="BN73">
        <f t="shared" si="23"/>
        <v>2032</v>
      </c>
      <c r="BO73" s="26">
        <v>0.46275948839999997</v>
      </c>
      <c r="BP73" s="26">
        <v>0.18763063790000001</v>
      </c>
      <c r="BQ73" s="26">
        <v>0.32895651529999997</v>
      </c>
      <c r="BR73">
        <f t="shared" si="17"/>
        <v>3.7318380999999956E-3</v>
      </c>
    </row>
    <row r="74" spans="1:70">
      <c r="A74">
        <v>120</v>
      </c>
      <c r="B74" s="26">
        <v>0.47094158679999998</v>
      </c>
      <c r="C74" s="26">
        <v>0.1851500224</v>
      </c>
      <c r="D74" s="26">
        <v>0.34390839080000002</v>
      </c>
      <c r="E74" s="26">
        <v>0.84409130629999995</v>
      </c>
      <c r="F74" s="26">
        <v>0.86676354799999999</v>
      </c>
      <c r="G74" s="26">
        <v>0.21445543319999999</v>
      </c>
      <c r="H74">
        <f t="shared" si="18"/>
        <v>2032</v>
      </c>
      <c r="I74" s="26">
        <v>0.39751769920000002</v>
      </c>
      <c r="J74" s="26">
        <v>0.1562835243</v>
      </c>
      <c r="K74" s="26">
        <v>0.29029008280000002</v>
      </c>
      <c r="L74">
        <f t="shared" si="12"/>
        <v>2.267224170000004E-2</v>
      </c>
      <c r="N74" s="26">
        <v>0.9758415547</v>
      </c>
      <c r="O74" s="26">
        <v>0.98000889719999995</v>
      </c>
      <c r="P74" s="26">
        <v>0.2275135663</v>
      </c>
      <c r="Q74">
        <f t="shared" si="19"/>
        <v>2032</v>
      </c>
      <c r="R74" s="26">
        <v>0.44753236600000001</v>
      </c>
      <c r="S74" s="26">
        <v>0.18488782270000001</v>
      </c>
      <c r="T74" s="26">
        <v>0.3434213659</v>
      </c>
      <c r="U74">
        <f t="shared" si="13"/>
        <v>4.1673424999999487E-3</v>
      </c>
      <c r="Z74">
        <v>120</v>
      </c>
      <c r="AA74" s="26">
        <v>0.47934630919999999</v>
      </c>
      <c r="AB74" s="26">
        <v>0.18335321930000001</v>
      </c>
      <c r="AC74" s="26">
        <v>0.33730047149999998</v>
      </c>
      <c r="AD74" s="26">
        <v>0.841964618</v>
      </c>
      <c r="AE74" s="26">
        <v>0.86559922960000002</v>
      </c>
      <c r="AF74" s="26">
        <v>0.2100282483</v>
      </c>
      <c r="AG74">
        <f t="shared" si="20"/>
        <v>2032</v>
      </c>
      <c r="AH74" s="26">
        <v>0.40359263210000001</v>
      </c>
      <c r="AI74" s="26">
        <v>0.15437692319999999</v>
      </c>
      <c r="AJ74" s="26">
        <v>0.28399506260000001</v>
      </c>
      <c r="AK74">
        <f t="shared" si="14"/>
        <v>2.3634611600000022E-2</v>
      </c>
      <c r="AM74" s="26">
        <v>0.97433473500000001</v>
      </c>
      <c r="AN74" s="26">
        <v>0.97923887300000001</v>
      </c>
      <c r="AO74" s="26">
        <v>0.22279765160000001</v>
      </c>
      <c r="AP74">
        <f t="shared" si="21"/>
        <v>2032</v>
      </c>
      <c r="AQ74" s="26">
        <v>0.4555718225</v>
      </c>
      <c r="AR74" s="26">
        <v>0.18268736350000001</v>
      </c>
      <c r="AS74" s="26">
        <v>0.33607554899999997</v>
      </c>
      <c r="AT74">
        <f t="shared" si="15"/>
        <v>4.9041380000000023E-3</v>
      </c>
      <c r="AX74">
        <v>120</v>
      </c>
      <c r="AY74" s="26">
        <v>0.48255311020000002</v>
      </c>
      <c r="AZ74" s="26">
        <v>0.1840306481</v>
      </c>
      <c r="BA74" s="26">
        <v>0.3334162416</v>
      </c>
      <c r="BB74" s="26">
        <v>0.84850260239999997</v>
      </c>
      <c r="BC74" s="26">
        <v>0.8713594469</v>
      </c>
      <c r="BD74" s="26">
        <v>0.2132768115</v>
      </c>
      <c r="BE74">
        <f t="shared" si="22"/>
        <v>2032</v>
      </c>
      <c r="BF74" s="26">
        <v>0.40944756980000002</v>
      </c>
      <c r="BG74" s="26">
        <v>0.1561504839</v>
      </c>
      <c r="BH74" s="26">
        <v>0.28290454869999998</v>
      </c>
      <c r="BI74">
        <f t="shared" si="16"/>
        <v>2.2856844500000029E-2</v>
      </c>
      <c r="BK74" s="26">
        <v>0.97836577579999995</v>
      </c>
      <c r="BL74" s="26">
        <v>0.98242040470000003</v>
      </c>
      <c r="BM74" s="26">
        <v>0.2247404123</v>
      </c>
      <c r="BN74">
        <f t="shared" si="23"/>
        <v>2032</v>
      </c>
      <c r="BO74" s="26">
        <v>0.45976161879999999</v>
      </c>
      <c r="BP74" s="26">
        <v>0.18444223169999999</v>
      </c>
      <c r="BQ74" s="26">
        <v>0.3341619253</v>
      </c>
      <c r="BR74">
        <f t="shared" si="17"/>
        <v>4.054628900000079E-3</v>
      </c>
    </row>
    <row r="75" spans="1:70">
      <c r="A75">
        <v>121</v>
      </c>
      <c r="B75" s="26">
        <v>0.46781040940000002</v>
      </c>
      <c r="C75" s="26">
        <v>0.18337681310000001</v>
      </c>
      <c r="D75" s="26">
        <v>0.3488127775</v>
      </c>
      <c r="E75" s="26">
        <v>0.84018903229999997</v>
      </c>
      <c r="F75" s="26">
        <v>0.8634810087</v>
      </c>
      <c r="G75" s="26">
        <v>0.2168859273</v>
      </c>
      <c r="H75">
        <f t="shared" si="18"/>
        <v>2033</v>
      </c>
      <c r="I75" s="26">
        <v>0.39304917509999998</v>
      </c>
      <c r="J75" s="26">
        <v>0.15407118710000001</v>
      </c>
      <c r="K75" s="26">
        <v>0.29306866999999998</v>
      </c>
      <c r="L75">
        <f t="shared" si="12"/>
        <v>2.3291976400000025E-2</v>
      </c>
      <c r="N75" s="26">
        <v>0.97316481079999995</v>
      </c>
      <c r="O75" s="26">
        <v>0.97823755459999995</v>
      </c>
      <c r="P75" s="26">
        <v>0.23084255719999999</v>
      </c>
      <c r="Q75">
        <f t="shared" si="19"/>
        <v>2033</v>
      </c>
      <c r="R75" s="26">
        <v>0.4435604507</v>
      </c>
      <c r="S75" s="26">
        <v>0.182486019</v>
      </c>
      <c r="T75" s="26">
        <v>0.34711834110000001</v>
      </c>
      <c r="U75">
        <f t="shared" si="13"/>
        <v>5.0727438000000014E-3</v>
      </c>
      <c r="Z75">
        <v>121</v>
      </c>
      <c r="AA75" s="26">
        <v>0.47478808719999999</v>
      </c>
      <c r="AB75" s="26">
        <v>0.1815999854</v>
      </c>
      <c r="AC75" s="26">
        <v>0.34361192740000002</v>
      </c>
      <c r="AD75" s="26">
        <v>0.8394692117</v>
      </c>
      <c r="AE75" s="26">
        <v>0.86379681129999997</v>
      </c>
      <c r="AF75" s="26">
        <v>0.2104038443</v>
      </c>
      <c r="AG75">
        <f t="shared" si="20"/>
        <v>2033</v>
      </c>
      <c r="AH75" s="26">
        <v>0.39856998129999999</v>
      </c>
      <c r="AI75" s="26">
        <v>0.1524475965</v>
      </c>
      <c r="AJ75" s="26">
        <v>0.2884516338</v>
      </c>
      <c r="AK75">
        <f t="shared" si="14"/>
        <v>2.4327599599999972E-2</v>
      </c>
      <c r="AM75" s="26">
        <v>0.97310716580000001</v>
      </c>
      <c r="AN75" s="26">
        <v>0.97819267269999999</v>
      </c>
      <c r="AO75" s="26">
        <v>0.2229440459</v>
      </c>
      <c r="AP75">
        <f t="shared" si="21"/>
        <v>2033</v>
      </c>
      <c r="AQ75" s="26">
        <v>0.45058882760000002</v>
      </c>
      <c r="AR75" s="26">
        <v>0.1806686411</v>
      </c>
      <c r="AS75" s="26">
        <v>0.34184969710000002</v>
      </c>
      <c r="AT75">
        <f t="shared" si="15"/>
        <v>5.0855068999999808E-3</v>
      </c>
      <c r="AX75">
        <v>121</v>
      </c>
      <c r="AY75" s="26">
        <v>0.48061159399999998</v>
      </c>
      <c r="AZ75" s="26">
        <v>0.18093983229999999</v>
      </c>
      <c r="BA75" s="26">
        <v>0.33844857369999998</v>
      </c>
      <c r="BB75" s="26">
        <v>0.84737567930000002</v>
      </c>
      <c r="BC75" s="26">
        <v>0.86961020200000005</v>
      </c>
      <c r="BD75" s="26">
        <v>0.21241519410000001</v>
      </c>
      <c r="BE75">
        <f t="shared" si="22"/>
        <v>2033</v>
      </c>
      <c r="BF75" s="26">
        <v>0.40725857599999998</v>
      </c>
      <c r="BG75" s="26">
        <v>0.15332401330000001</v>
      </c>
      <c r="BH75" s="26">
        <v>0.28679308999999997</v>
      </c>
      <c r="BI75">
        <f t="shared" si="16"/>
        <v>2.2234522700000037E-2</v>
      </c>
      <c r="BK75" s="26">
        <v>0.97758311779999996</v>
      </c>
      <c r="BL75" s="26">
        <v>0.98176920359999997</v>
      </c>
      <c r="BM75" s="26">
        <v>0.2242882045</v>
      </c>
      <c r="BN75">
        <f t="shared" si="23"/>
        <v>2033</v>
      </c>
      <c r="BO75" s="26">
        <v>0.45735569390000003</v>
      </c>
      <c r="BP75" s="26">
        <v>0.18123212180000001</v>
      </c>
      <c r="BQ75" s="26">
        <v>0.33899530210000001</v>
      </c>
      <c r="BR75">
        <f t="shared" si="17"/>
        <v>4.1860858000000167E-3</v>
      </c>
    </row>
    <row r="76" spans="1:70">
      <c r="A76">
        <v>122</v>
      </c>
      <c r="B76" s="26">
        <v>0.4639988209</v>
      </c>
      <c r="C76" s="26">
        <v>0.18077943530000001</v>
      </c>
      <c r="D76" s="26">
        <v>0.35522174379999999</v>
      </c>
      <c r="E76" s="26">
        <v>0.84228328100000005</v>
      </c>
      <c r="F76" s="26">
        <v>0.86552615450000003</v>
      </c>
      <c r="G76" s="26">
        <v>0.21894508639999999</v>
      </c>
      <c r="H76">
        <f t="shared" si="18"/>
        <v>2033</v>
      </c>
      <c r="I76" s="26">
        <v>0.39081844919999997</v>
      </c>
      <c r="J76" s="26">
        <v>0.15226749589999999</v>
      </c>
      <c r="K76" s="26">
        <v>0.29919733580000002</v>
      </c>
      <c r="L76">
        <f t="shared" si="12"/>
        <v>2.3242873499999983E-2</v>
      </c>
      <c r="N76" s="26">
        <v>0.97269586730000002</v>
      </c>
      <c r="O76" s="26">
        <v>0.97788389320000002</v>
      </c>
      <c r="P76" s="26">
        <v>0.23302119939999999</v>
      </c>
      <c r="Q76">
        <f t="shared" si="19"/>
        <v>2033</v>
      </c>
      <c r="R76" s="26">
        <v>0.43906971280000001</v>
      </c>
      <c r="S76" s="26">
        <v>0.1799784005</v>
      </c>
      <c r="T76" s="26">
        <v>0.35364775399999998</v>
      </c>
      <c r="U76">
        <f t="shared" si="13"/>
        <v>5.188025900000004E-3</v>
      </c>
      <c r="Z76">
        <v>122</v>
      </c>
      <c r="AA76" s="26">
        <v>0.47253518560000002</v>
      </c>
      <c r="AB76" s="26">
        <v>0.178796183</v>
      </c>
      <c r="AC76" s="26">
        <v>0.34866863139999998</v>
      </c>
      <c r="AD76" s="26">
        <v>0.84042790079999996</v>
      </c>
      <c r="AE76" s="26">
        <v>0.8647018031</v>
      </c>
      <c r="AF76" s="26">
        <v>0.21142781250000001</v>
      </c>
      <c r="AG76">
        <f t="shared" si="20"/>
        <v>2033</v>
      </c>
      <c r="AH76" s="26">
        <v>0.39713175410000001</v>
      </c>
      <c r="AI76" s="26">
        <v>0.15026530069999999</v>
      </c>
      <c r="AJ76" s="26">
        <v>0.29303084600000001</v>
      </c>
      <c r="AK76">
        <f t="shared" si="14"/>
        <v>2.4273902300000039E-2</v>
      </c>
      <c r="AM76" s="26">
        <v>0.97190955759999997</v>
      </c>
      <c r="AN76" s="26">
        <v>0.97705906060000003</v>
      </c>
      <c r="AO76" s="26">
        <v>0.22379412709999999</v>
      </c>
      <c r="AP76">
        <f t="shared" si="21"/>
        <v>2033</v>
      </c>
      <c r="AQ76" s="26">
        <v>0.44767806840000002</v>
      </c>
      <c r="AR76" s="26">
        <v>0.17770017390000001</v>
      </c>
      <c r="AS76" s="26">
        <v>0.34653131529999998</v>
      </c>
      <c r="AT76">
        <f t="shared" si="15"/>
        <v>5.1495030000000552E-3</v>
      </c>
      <c r="AX76">
        <v>122</v>
      </c>
      <c r="AY76" s="26">
        <v>0.47605432120000002</v>
      </c>
      <c r="AZ76" s="26">
        <v>0.17883905729999999</v>
      </c>
      <c r="BA76" s="26">
        <v>0.34510662149999999</v>
      </c>
      <c r="BB76" s="26">
        <v>0.84768450890000002</v>
      </c>
      <c r="BC76" s="26">
        <v>0.86999075469999998</v>
      </c>
      <c r="BD76" s="26">
        <v>0.2134655479</v>
      </c>
      <c r="BE76">
        <f t="shared" si="22"/>
        <v>2033</v>
      </c>
      <c r="BF76" s="26">
        <v>0.40354387349999998</v>
      </c>
      <c r="BG76" s="26">
        <v>0.15159909839999999</v>
      </c>
      <c r="BH76" s="26">
        <v>0.29254153700000002</v>
      </c>
      <c r="BI76">
        <f t="shared" si="16"/>
        <v>2.2306245799999957E-2</v>
      </c>
      <c r="BK76" s="26">
        <v>0.9764425766</v>
      </c>
      <c r="BL76" s="26">
        <v>0.98097779969999999</v>
      </c>
      <c r="BM76" s="26">
        <v>0.2258575884</v>
      </c>
      <c r="BN76">
        <f t="shared" si="23"/>
        <v>2033</v>
      </c>
      <c r="BO76" s="26">
        <v>0.45248426349999998</v>
      </c>
      <c r="BP76" s="26">
        <v>0.1788433697</v>
      </c>
      <c r="BQ76" s="26">
        <v>0.34511494329999998</v>
      </c>
      <c r="BR76">
        <f t="shared" si="17"/>
        <v>4.5352230999999854E-3</v>
      </c>
    </row>
    <row r="77" spans="1:70">
      <c r="A77">
        <v>123</v>
      </c>
      <c r="B77" s="26">
        <v>0.4600657078</v>
      </c>
      <c r="C77" s="26">
        <v>0.17861493170000001</v>
      </c>
      <c r="D77" s="26">
        <v>0.36131936050000002</v>
      </c>
      <c r="E77" s="26">
        <v>0.83947553519999996</v>
      </c>
      <c r="F77" s="26">
        <v>0.86312117529999999</v>
      </c>
      <c r="G77" s="26">
        <v>0.2191960792</v>
      </c>
      <c r="H77">
        <f t="shared" si="18"/>
        <v>2033</v>
      </c>
      <c r="I77" s="26">
        <v>0.38621390630000002</v>
      </c>
      <c r="J77" s="26">
        <v>0.14994286540000001</v>
      </c>
      <c r="K77" s="26">
        <v>0.30331876349999998</v>
      </c>
      <c r="L77">
        <f t="shared" si="12"/>
        <v>2.3645640100000032E-2</v>
      </c>
      <c r="N77" s="26">
        <v>0.97132381990000005</v>
      </c>
      <c r="O77" s="26">
        <v>0.97708572339999999</v>
      </c>
      <c r="P77" s="26">
        <v>0.2336818645</v>
      </c>
      <c r="Q77">
        <f t="shared" si="19"/>
        <v>2033</v>
      </c>
      <c r="R77" s="26">
        <v>0.4346052715</v>
      </c>
      <c r="S77" s="26">
        <v>0.17755113589999999</v>
      </c>
      <c r="T77" s="26">
        <v>0.35916741260000001</v>
      </c>
      <c r="U77">
        <f t="shared" si="13"/>
        <v>5.761903499999943E-3</v>
      </c>
      <c r="Z77">
        <v>123</v>
      </c>
      <c r="AA77" s="26">
        <v>0.46784231970000001</v>
      </c>
      <c r="AB77" s="26">
        <v>0.1764800809</v>
      </c>
      <c r="AC77" s="26">
        <v>0.35567759929999998</v>
      </c>
      <c r="AD77" s="26">
        <v>0.83822454810000002</v>
      </c>
      <c r="AE77" s="26">
        <v>0.86246878569999996</v>
      </c>
      <c r="AF77" s="26">
        <v>0.2100809974</v>
      </c>
      <c r="AG77">
        <f t="shared" si="20"/>
        <v>2033</v>
      </c>
      <c r="AH77" s="26">
        <v>0.39215691699999999</v>
      </c>
      <c r="AI77" s="26">
        <v>0.14792993609999999</v>
      </c>
      <c r="AJ77" s="26">
        <v>0.29813769499999998</v>
      </c>
      <c r="AK77">
        <f t="shared" si="14"/>
        <v>2.424423759999994E-2</v>
      </c>
      <c r="AM77" s="26">
        <v>0.97082613979999999</v>
      </c>
      <c r="AN77" s="26">
        <v>0.97615328570000004</v>
      </c>
      <c r="AO77" s="26">
        <v>0.22293008249999999</v>
      </c>
      <c r="AP77">
        <f t="shared" si="21"/>
        <v>2033</v>
      </c>
      <c r="AQ77" s="26">
        <v>0.44245037939999998</v>
      </c>
      <c r="AR77" s="26">
        <v>0.17522587840000001</v>
      </c>
      <c r="AS77" s="26">
        <v>0.35314988209999998</v>
      </c>
      <c r="AT77">
        <f t="shared" si="15"/>
        <v>5.3271459000000521E-3</v>
      </c>
      <c r="AX77">
        <v>123</v>
      </c>
      <c r="AY77" s="26">
        <v>0.47173302239999998</v>
      </c>
      <c r="AZ77" s="26">
        <v>0.17594262420000001</v>
      </c>
      <c r="BA77" s="26">
        <v>0.35232435340000001</v>
      </c>
      <c r="BB77" s="26">
        <v>0.8451843658</v>
      </c>
      <c r="BC77" s="26">
        <v>0.86756614089999995</v>
      </c>
      <c r="BD77" s="26">
        <v>0.214062002</v>
      </c>
      <c r="BE77">
        <f t="shared" si="22"/>
        <v>2033</v>
      </c>
      <c r="BF77" s="26">
        <v>0.39870137529999999</v>
      </c>
      <c r="BG77" s="26">
        <v>0.1487039553</v>
      </c>
      <c r="BH77" s="26">
        <v>0.29777903519999999</v>
      </c>
      <c r="BI77">
        <f t="shared" si="16"/>
        <v>2.2381775099999945E-2</v>
      </c>
      <c r="BK77" s="26">
        <v>0.97520344260000003</v>
      </c>
      <c r="BL77" s="26">
        <v>0.98027518859999996</v>
      </c>
      <c r="BM77" s="26">
        <v>0.22684821199999999</v>
      </c>
      <c r="BN77">
        <f t="shared" si="23"/>
        <v>2033</v>
      </c>
      <c r="BO77" s="26">
        <v>0.44775910670000002</v>
      </c>
      <c r="BP77" s="26">
        <v>0.17566863830000001</v>
      </c>
      <c r="BQ77" s="26">
        <v>0.3517756977</v>
      </c>
      <c r="BR77">
        <f t="shared" si="17"/>
        <v>5.0717459999999326E-3</v>
      </c>
    </row>
    <row r="78" spans="1:70">
      <c r="A78">
        <v>124</v>
      </c>
      <c r="B78" s="26">
        <v>0.45742460579999999</v>
      </c>
      <c r="C78" s="26">
        <v>0.17647395969999999</v>
      </c>
      <c r="D78" s="26">
        <v>0.36610143449999999</v>
      </c>
      <c r="E78" s="26">
        <v>0.83993522310000002</v>
      </c>
      <c r="F78" s="26">
        <v>0.86335647839999996</v>
      </c>
      <c r="G78" s="26">
        <v>0.2190129059</v>
      </c>
      <c r="H78">
        <f t="shared" si="18"/>
        <v>2033</v>
      </c>
      <c r="I78" s="26">
        <v>0.38420703830000003</v>
      </c>
      <c r="J78" s="26">
        <v>0.14822669469999999</v>
      </c>
      <c r="K78" s="26">
        <v>0.3075014901</v>
      </c>
      <c r="L78">
        <f t="shared" si="12"/>
        <v>2.3421255299999943E-2</v>
      </c>
      <c r="N78" s="26">
        <v>0.97103547359999998</v>
      </c>
      <c r="O78" s="26">
        <v>0.97691974240000001</v>
      </c>
      <c r="P78" s="26">
        <v>0.2336459042</v>
      </c>
      <c r="Q78">
        <f t="shared" si="19"/>
        <v>2033</v>
      </c>
      <c r="R78" s="26">
        <v>0.43212921360000001</v>
      </c>
      <c r="S78" s="26">
        <v>0.17528056489999999</v>
      </c>
      <c r="T78" s="26">
        <v>0.36362569509999998</v>
      </c>
      <c r="U78">
        <f t="shared" si="13"/>
        <v>5.8842688000000365E-3</v>
      </c>
      <c r="Z78">
        <v>124</v>
      </c>
      <c r="AA78" s="26">
        <v>0.46517989570000001</v>
      </c>
      <c r="AB78" s="26">
        <v>0.1735965985</v>
      </c>
      <c r="AC78" s="26">
        <v>0.36122350580000001</v>
      </c>
      <c r="AD78" s="26">
        <v>0.83893944760000005</v>
      </c>
      <c r="AE78" s="26">
        <v>0.8632116286</v>
      </c>
      <c r="AF78" s="26">
        <v>0.21261329800000001</v>
      </c>
      <c r="AG78">
        <f t="shared" si="20"/>
        <v>2033</v>
      </c>
      <c r="AH78" s="26">
        <v>0.39025776470000001</v>
      </c>
      <c r="AI78" s="26">
        <v>0.1456370344</v>
      </c>
      <c r="AJ78" s="26">
        <v>0.30304464840000001</v>
      </c>
      <c r="AK78">
        <f t="shared" si="14"/>
        <v>2.4272180999999948E-2</v>
      </c>
      <c r="AM78" s="26">
        <v>0.97068202510000001</v>
      </c>
      <c r="AN78" s="26">
        <v>0.97599390070000003</v>
      </c>
      <c r="AO78" s="26">
        <v>0.22576487410000001</v>
      </c>
      <c r="AP78">
        <f t="shared" si="21"/>
        <v>2033</v>
      </c>
      <c r="AQ78" s="26">
        <v>0.43979765310000002</v>
      </c>
      <c r="AR78" s="26">
        <v>0.172319104</v>
      </c>
      <c r="AS78" s="26">
        <v>0.35856526799999999</v>
      </c>
      <c r="AT78">
        <f t="shared" si="15"/>
        <v>5.3118756000000156E-3</v>
      </c>
      <c r="AX78">
        <v>124</v>
      </c>
      <c r="AY78" s="26">
        <v>0.47062027080000002</v>
      </c>
      <c r="AZ78" s="26">
        <v>0.17334228099999999</v>
      </c>
      <c r="BA78" s="26">
        <v>0.3560374482</v>
      </c>
      <c r="BB78" s="26">
        <v>0.84719502069999997</v>
      </c>
      <c r="BC78" s="26">
        <v>0.87041103880000004</v>
      </c>
      <c r="BD78" s="26">
        <v>0.21454891949999999</v>
      </c>
      <c r="BE78">
        <f t="shared" si="22"/>
        <v>2033</v>
      </c>
      <c r="BF78" s="26">
        <v>0.39870715010000002</v>
      </c>
      <c r="BG78" s="26">
        <v>0.14685471729999999</v>
      </c>
      <c r="BH78" s="26">
        <v>0.30163315330000001</v>
      </c>
      <c r="BI78">
        <f t="shared" si="16"/>
        <v>2.3216018100000069E-2</v>
      </c>
      <c r="BK78" s="26">
        <v>0.9748976224</v>
      </c>
      <c r="BL78" s="26">
        <v>0.98005350160000004</v>
      </c>
      <c r="BM78" s="26">
        <v>0.2261314914</v>
      </c>
      <c r="BN78">
        <f t="shared" si="23"/>
        <v>2033</v>
      </c>
      <c r="BO78" s="26">
        <v>0.44552808129999999</v>
      </c>
      <c r="BP78" s="26">
        <v>0.17333894499999999</v>
      </c>
      <c r="BQ78" s="26">
        <v>0.35603059619999999</v>
      </c>
      <c r="BR78">
        <f t="shared" si="17"/>
        <v>5.1558792000000464E-3</v>
      </c>
    </row>
    <row r="79" spans="1:70">
      <c r="A79">
        <v>125</v>
      </c>
      <c r="B79" s="26">
        <v>0.45481749960000001</v>
      </c>
      <c r="C79" s="26">
        <v>0.1742826972</v>
      </c>
      <c r="D79" s="26">
        <v>0.3708998033</v>
      </c>
      <c r="E79" s="26">
        <v>0.83554950009999995</v>
      </c>
      <c r="F79" s="26">
        <v>0.85910886760000005</v>
      </c>
      <c r="G79" s="26">
        <v>0.21717734829999999</v>
      </c>
      <c r="H79">
        <f t="shared" si="18"/>
        <v>2034</v>
      </c>
      <c r="I79" s="26">
        <v>0.3800225344</v>
      </c>
      <c r="J79" s="26">
        <v>0.1456218205</v>
      </c>
      <c r="K79" s="26">
        <v>0.30990514520000001</v>
      </c>
      <c r="L79">
        <f t="shared" si="12"/>
        <v>2.3559367500000095E-2</v>
      </c>
      <c r="N79" s="26">
        <v>0.96984632410000005</v>
      </c>
      <c r="O79" s="26">
        <v>0.97575030480000002</v>
      </c>
      <c r="P79" s="26">
        <v>0.23229711850000001</v>
      </c>
      <c r="Q79">
        <f t="shared" si="19"/>
        <v>2034</v>
      </c>
      <c r="R79" s="26">
        <v>0.42986336720000001</v>
      </c>
      <c r="S79" s="26">
        <v>0.172620519</v>
      </c>
      <c r="T79" s="26">
        <v>0.36736243790000001</v>
      </c>
      <c r="U79">
        <f t="shared" si="13"/>
        <v>5.9039806999999778E-3</v>
      </c>
      <c r="Z79">
        <v>125</v>
      </c>
      <c r="AA79" s="26">
        <v>0.46221725419999998</v>
      </c>
      <c r="AB79" s="26">
        <v>0.17166442409999999</v>
      </c>
      <c r="AC79" s="26">
        <v>0.36611832179999998</v>
      </c>
      <c r="AD79" s="26">
        <v>0.83530269859999995</v>
      </c>
      <c r="AE79" s="26">
        <v>0.85944170779999995</v>
      </c>
      <c r="AF79" s="26">
        <v>0.21125698230000001</v>
      </c>
      <c r="AG79">
        <f t="shared" si="20"/>
        <v>2034</v>
      </c>
      <c r="AH79" s="26">
        <v>0.38609131969999999</v>
      </c>
      <c r="AI79" s="26">
        <v>0.14339175670000001</v>
      </c>
      <c r="AJ79" s="26">
        <v>0.30581962219999997</v>
      </c>
      <c r="AK79">
        <f t="shared" si="14"/>
        <v>2.4139009200000006E-2</v>
      </c>
      <c r="AM79" s="26">
        <v>0.96927476800000001</v>
      </c>
      <c r="AN79" s="26">
        <v>0.97513094229999997</v>
      </c>
      <c r="AO79" s="26">
        <v>0.2248564233</v>
      </c>
      <c r="AP79">
        <f t="shared" si="21"/>
        <v>2034</v>
      </c>
      <c r="AQ79" s="26">
        <v>0.43674193719999999</v>
      </c>
      <c r="AR79" s="26">
        <v>0.1699886105</v>
      </c>
      <c r="AS79" s="26">
        <v>0.3625442203</v>
      </c>
      <c r="AT79">
        <f t="shared" si="15"/>
        <v>5.8561742999999611E-3</v>
      </c>
      <c r="AX79">
        <v>125</v>
      </c>
      <c r="AY79" s="26">
        <v>0.46630449899999998</v>
      </c>
      <c r="AZ79" s="26">
        <v>0.17111163169999999</v>
      </c>
      <c r="BA79" s="26">
        <v>0.36258386929999997</v>
      </c>
      <c r="BB79" s="26">
        <v>0.84385388090000002</v>
      </c>
      <c r="BC79" s="26">
        <v>0.8669127713</v>
      </c>
      <c r="BD79" s="26">
        <v>0.21495600989999999</v>
      </c>
      <c r="BE79">
        <f t="shared" si="22"/>
        <v>2034</v>
      </c>
      <c r="BF79" s="26">
        <v>0.39349286119999999</v>
      </c>
      <c r="BG79" s="26">
        <v>0.14439321450000001</v>
      </c>
      <c r="BH79" s="26">
        <v>0.3059678052</v>
      </c>
      <c r="BI79">
        <f t="shared" si="16"/>
        <v>2.3058890399999976E-2</v>
      </c>
      <c r="BK79" s="26">
        <v>0.97397049390000001</v>
      </c>
      <c r="BL79" s="26">
        <v>0.97909223960000002</v>
      </c>
      <c r="BM79" s="26">
        <v>0.22766834590000001</v>
      </c>
      <c r="BN79">
        <f t="shared" si="23"/>
        <v>2034</v>
      </c>
      <c r="BO79" s="26">
        <v>0.44106999959999998</v>
      </c>
      <c r="BP79" s="26">
        <v>0.17085673940000001</v>
      </c>
      <c r="BQ79" s="26">
        <v>0.36204375490000001</v>
      </c>
      <c r="BR79">
        <f t="shared" si="17"/>
        <v>5.1217457000000133E-3</v>
      </c>
    </row>
    <row r="80" spans="1:70">
      <c r="A80">
        <v>126</v>
      </c>
      <c r="B80" s="26">
        <v>0.451171765</v>
      </c>
      <c r="C80" s="26">
        <v>0.1709991005</v>
      </c>
      <c r="D80" s="26">
        <v>0.37782913439999999</v>
      </c>
      <c r="E80" s="26">
        <v>0.83506188780000001</v>
      </c>
      <c r="F80" s="26">
        <v>0.85764834089999997</v>
      </c>
      <c r="G80" s="26">
        <v>0.2181050282</v>
      </c>
      <c r="H80">
        <f t="shared" si="18"/>
        <v>2034</v>
      </c>
      <c r="I80" s="26">
        <v>0.3767563458</v>
      </c>
      <c r="J80" s="26">
        <v>0.14279483170000001</v>
      </c>
      <c r="K80" s="26">
        <v>0.3155107103</v>
      </c>
      <c r="L80">
        <f t="shared" si="12"/>
        <v>2.2586453099999959E-2</v>
      </c>
      <c r="N80" s="26">
        <v>0.96985178220000001</v>
      </c>
      <c r="O80" s="26">
        <v>0.97574029890000002</v>
      </c>
      <c r="P80" s="26">
        <v>0.23533668429999999</v>
      </c>
      <c r="Q80">
        <f t="shared" si="19"/>
        <v>2034</v>
      </c>
      <c r="R80" s="26">
        <v>0.42553745780000002</v>
      </c>
      <c r="S80" s="26">
        <v>0.16959269569999999</v>
      </c>
      <c r="T80" s="26">
        <v>0.37472162860000002</v>
      </c>
      <c r="U80">
        <f t="shared" si="13"/>
        <v>5.8885167000000127E-3</v>
      </c>
      <c r="Z80">
        <v>126</v>
      </c>
      <c r="AA80" s="26">
        <v>0.45896899000000002</v>
      </c>
      <c r="AB80" s="26">
        <v>0.1684340835</v>
      </c>
      <c r="AC80" s="26">
        <v>0.37259692649999998</v>
      </c>
      <c r="AD80" s="26">
        <v>0.83348993159999996</v>
      </c>
      <c r="AE80" s="26">
        <v>0.85765020240000001</v>
      </c>
      <c r="AF80" s="26">
        <v>0.2110823453</v>
      </c>
      <c r="AG80">
        <f t="shared" si="20"/>
        <v>2034</v>
      </c>
      <c r="AH80" s="26">
        <v>0.38254603209999999</v>
      </c>
      <c r="AI80" s="26">
        <v>0.14038811270000001</v>
      </c>
      <c r="AJ80" s="26">
        <v>0.31055578680000001</v>
      </c>
      <c r="AK80">
        <f t="shared" si="14"/>
        <v>2.416027080000005E-2</v>
      </c>
      <c r="AM80" s="26">
        <v>0.96899979830000005</v>
      </c>
      <c r="AN80" s="26">
        <v>0.97566139350000003</v>
      </c>
      <c r="AO80" s="26">
        <v>0.22622673930000001</v>
      </c>
      <c r="AP80">
        <f t="shared" si="21"/>
        <v>2034</v>
      </c>
      <c r="AQ80" s="26">
        <v>0.4328744404</v>
      </c>
      <c r="AR80" s="26">
        <v>0.1669068531</v>
      </c>
      <c r="AS80" s="26">
        <v>0.36921850480000001</v>
      </c>
      <c r="AT80">
        <f t="shared" si="15"/>
        <v>6.6615951999999812E-3</v>
      </c>
      <c r="AX80">
        <v>126</v>
      </c>
      <c r="AY80" s="26">
        <v>0.46321596640000001</v>
      </c>
      <c r="AZ80" s="26">
        <v>0.16847710420000001</v>
      </c>
      <c r="BA80" s="26">
        <v>0.36830692939999998</v>
      </c>
      <c r="BB80" s="26">
        <v>0.84122955040000003</v>
      </c>
      <c r="BC80" s="26">
        <v>0.86432599020000001</v>
      </c>
      <c r="BD80" s="26">
        <v>0.2138761505</v>
      </c>
      <c r="BE80">
        <f t="shared" si="22"/>
        <v>2034</v>
      </c>
      <c r="BF80" s="26">
        <v>0.3896709592</v>
      </c>
      <c r="BG80" s="26">
        <v>0.1417279186</v>
      </c>
      <c r="BH80" s="26">
        <v>0.30983067269999998</v>
      </c>
      <c r="BI80">
        <f t="shared" si="16"/>
        <v>2.3096439799999979E-2</v>
      </c>
      <c r="BK80" s="26">
        <v>0.97289141050000005</v>
      </c>
      <c r="BL80" s="26">
        <v>0.97863157550000002</v>
      </c>
      <c r="BM80" s="26">
        <v>0.22746494910000001</v>
      </c>
      <c r="BN80">
        <f t="shared" si="23"/>
        <v>2034</v>
      </c>
      <c r="BO80" s="26">
        <v>0.43760691239999999</v>
      </c>
      <c r="BP80" s="26">
        <v>0.16800645419999999</v>
      </c>
      <c r="BQ80" s="26">
        <v>0.36727804390000002</v>
      </c>
      <c r="BR80">
        <f t="shared" si="17"/>
        <v>5.7401649999999638E-3</v>
      </c>
    </row>
    <row r="81" spans="1:70">
      <c r="A81">
        <v>127</v>
      </c>
      <c r="B81" s="26">
        <v>0.4480817399</v>
      </c>
      <c r="C81" s="26">
        <v>0.1682618276</v>
      </c>
      <c r="D81" s="26">
        <v>0.38365643240000002</v>
      </c>
      <c r="E81" s="26">
        <v>0.83114871800000001</v>
      </c>
      <c r="F81" s="26">
        <v>0.8545322568</v>
      </c>
      <c r="G81" s="26">
        <v>0.2194358753</v>
      </c>
      <c r="H81">
        <f t="shared" si="18"/>
        <v>2034</v>
      </c>
      <c r="I81" s="26">
        <v>0.37242256369999999</v>
      </c>
      <c r="J81" s="26">
        <v>0.13985060229999999</v>
      </c>
      <c r="K81" s="26">
        <v>0.31887555200000001</v>
      </c>
      <c r="L81">
        <f t="shared" si="12"/>
        <v>2.3383538799999992E-2</v>
      </c>
      <c r="N81" s="26">
        <v>0.96865831700000005</v>
      </c>
      <c r="O81" s="26">
        <v>0.97480465709999997</v>
      </c>
      <c r="P81" s="26">
        <v>0.2366244223</v>
      </c>
      <c r="Q81">
        <f t="shared" si="19"/>
        <v>2034</v>
      </c>
      <c r="R81" s="26">
        <v>0.42178971050000003</v>
      </c>
      <c r="S81" s="26">
        <v>0.1667223534</v>
      </c>
      <c r="T81" s="26">
        <v>0.3801462531</v>
      </c>
      <c r="U81">
        <f t="shared" si="13"/>
        <v>6.1463400999999251E-3</v>
      </c>
      <c r="Z81">
        <v>127</v>
      </c>
      <c r="AA81" s="26">
        <v>0.4567440384</v>
      </c>
      <c r="AB81" s="26">
        <v>0.1658482691</v>
      </c>
      <c r="AC81" s="26">
        <v>0.3774076925</v>
      </c>
      <c r="AD81" s="26">
        <v>0.83196986839999998</v>
      </c>
      <c r="AE81" s="26">
        <v>0.85652764000000003</v>
      </c>
      <c r="AF81" s="26">
        <v>0.2106336208</v>
      </c>
      <c r="AG81">
        <f t="shared" si="20"/>
        <v>2034</v>
      </c>
      <c r="AH81" s="26">
        <v>0.37999727750000001</v>
      </c>
      <c r="AI81" s="26">
        <v>0.13798076270000001</v>
      </c>
      <c r="AJ81" s="26">
        <v>0.3139918283</v>
      </c>
      <c r="AK81">
        <f t="shared" si="14"/>
        <v>2.4557771600000056E-2</v>
      </c>
      <c r="AM81" s="26">
        <v>0.96837126640000004</v>
      </c>
      <c r="AN81" s="26">
        <v>0.97497066460000004</v>
      </c>
      <c r="AO81" s="26">
        <v>0.225668391</v>
      </c>
      <c r="AP81">
        <f t="shared" si="21"/>
        <v>2034</v>
      </c>
      <c r="AQ81" s="26">
        <v>0.42964363570000003</v>
      </c>
      <c r="AR81" s="26">
        <v>0.16446583449999999</v>
      </c>
      <c r="AS81" s="26">
        <v>0.3742617962</v>
      </c>
      <c r="AT81">
        <f t="shared" si="15"/>
        <v>6.5993981999999951E-3</v>
      </c>
      <c r="AX81">
        <v>127</v>
      </c>
      <c r="AY81" s="26">
        <v>0.46177944409999999</v>
      </c>
      <c r="AZ81" s="26">
        <v>0.1661060882</v>
      </c>
      <c r="BA81" s="26">
        <v>0.37211446770000001</v>
      </c>
      <c r="BB81" s="26">
        <v>0.83891631280000001</v>
      </c>
      <c r="BC81" s="26">
        <v>0.86282218359999996</v>
      </c>
      <c r="BD81" s="26">
        <v>0.21236576770000001</v>
      </c>
      <c r="BE81">
        <f t="shared" si="22"/>
        <v>2034</v>
      </c>
      <c r="BF81" s="26">
        <v>0.38739430860000001</v>
      </c>
      <c r="BG81" s="26">
        <v>0.13934910710000001</v>
      </c>
      <c r="BH81" s="26">
        <v>0.31217289720000002</v>
      </c>
      <c r="BI81">
        <f t="shared" si="16"/>
        <v>2.3905870799999951E-2</v>
      </c>
      <c r="BK81" s="26">
        <v>0.97204943389999998</v>
      </c>
      <c r="BL81" s="26">
        <v>0.97793046760000002</v>
      </c>
      <c r="BM81" s="26">
        <v>0.2258994728</v>
      </c>
      <c r="BN81">
        <f t="shared" si="23"/>
        <v>2034</v>
      </c>
      <c r="BO81" s="26">
        <v>0.43510628730000001</v>
      </c>
      <c r="BP81" s="26">
        <v>0.1657118531</v>
      </c>
      <c r="BQ81" s="26">
        <v>0.3712312935</v>
      </c>
      <c r="BR81">
        <f t="shared" si="17"/>
        <v>5.8810337000000379E-3</v>
      </c>
    </row>
    <row r="82" spans="1:70">
      <c r="A82">
        <v>128</v>
      </c>
      <c r="B82" s="26">
        <v>0.4478041384</v>
      </c>
      <c r="C82" s="26">
        <v>0.1651157473</v>
      </c>
      <c r="D82" s="26">
        <v>0.3870801143</v>
      </c>
      <c r="E82" s="26">
        <v>0.82726407319999995</v>
      </c>
      <c r="F82" s="26">
        <v>0.85181705620000003</v>
      </c>
      <c r="G82" s="26">
        <v>0.22001702849999999</v>
      </c>
      <c r="H82">
        <f t="shared" si="18"/>
        <v>2034</v>
      </c>
      <c r="I82" s="26">
        <v>0.37045227549999998</v>
      </c>
      <c r="J82" s="26">
        <v>0.13659432569999999</v>
      </c>
      <c r="K82" s="26">
        <v>0.320217472</v>
      </c>
      <c r="L82">
        <f t="shared" si="12"/>
        <v>2.4552983000000084E-2</v>
      </c>
      <c r="N82" s="26">
        <v>0.96662318030000005</v>
      </c>
      <c r="O82" s="26">
        <v>0.97292388190000001</v>
      </c>
      <c r="P82" s="26">
        <v>0.23710241200000001</v>
      </c>
      <c r="Q82">
        <f t="shared" si="19"/>
        <v>2034</v>
      </c>
      <c r="R82" s="26">
        <v>0.41991987860000002</v>
      </c>
      <c r="S82" s="26">
        <v>0.1634733806</v>
      </c>
      <c r="T82" s="26">
        <v>0.38322992119999999</v>
      </c>
      <c r="U82">
        <f t="shared" si="13"/>
        <v>6.3007015999999583E-3</v>
      </c>
      <c r="Z82">
        <v>128</v>
      </c>
      <c r="AA82" s="26">
        <v>0.45164411739999999</v>
      </c>
      <c r="AB82" s="26">
        <v>0.16391403430000001</v>
      </c>
      <c r="AC82" s="26">
        <v>0.3844418483</v>
      </c>
      <c r="AD82" s="26">
        <v>0.8278179792</v>
      </c>
      <c r="AE82" s="26">
        <v>0.85300114599999999</v>
      </c>
      <c r="AF82" s="26">
        <v>0.21217540109999999</v>
      </c>
      <c r="AG82">
        <f t="shared" si="20"/>
        <v>2034</v>
      </c>
      <c r="AH82" s="26">
        <v>0.3738791206</v>
      </c>
      <c r="AI82" s="26">
        <v>0.13569098460000001</v>
      </c>
      <c r="AJ82" s="26">
        <v>0.31824787399999999</v>
      </c>
      <c r="AK82">
        <f t="shared" si="14"/>
        <v>2.518316679999999E-2</v>
      </c>
      <c r="AM82" s="26">
        <v>0.96672861970000001</v>
      </c>
      <c r="AN82" s="26">
        <v>0.97364639289999999</v>
      </c>
      <c r="AO82" s="26">
        <v>0.22802535460000001</v>
      </c>
      <c r="AP82">
        <f t="shared" si="21"/>
        <v>2034</v>
      </c>
      <c r="AQ82" s="26">
        <v>0.42380839259999997</v>
      </c>
      <c r="AR82" s="26">
        <v>0.1622892132</v>
      </c>
      <c r="AS82" s="26">
        <v>0.38063101399999999</v>
      </c>
      <c r="AT82">
        <f t="shared" si="15"/>
        <v>6.917773199999977E-3</v>
      </c>
      <c r="AX82">
        <v>128</v>
      </c>
      <c r="AY82" s="26">
        <v>0.45978385669999999</v>
      </c>
      <c r="AZ82" s="26">
        <v>0.16416288230000001</v>
      </c>
      <c r="BA82" s="26">
        <v>0.37605326100000003</v>
      </c>
      <c r="BB82" s="26">
        <v>0.83506656589999995</v>
      </c>
      <c r="BC82" s="26">
        <v>0.85956933400000002</v>
      </c>
      <c r="BD82" s="26">
        <v>0.21301316540000001</v>
      </c>
      <c r="BE82">
        <f t="shared" si="22"/>
        <v>2034</v>
      </c>
      <c r="BF82" s="26">
        <v>0.38395012620000002</v>
      </c>
      <c r="BG82" s="26">
        <v>0.1370869344</v>
      </c>
      <c r="BH82" s="26">
        <v>0.31402950530000001</v>
      </c>
      <c r="BI82">
        <f t="shared" si="16"/>
        <v>2.4502768100000072E-2</v>
      </c>
      <c r="BK82" s="26">
        <v>0.97000780559999999</v>
      </c>
      <c r="BL82" s="26">
        <v>0.97647760979999998</v>
      </c>
      <c r="BM82" s="26">
        <v>0.22698370940000001</v>
      </c>
      <c r="BN82">
        <f t="shared" si="23"/>
        <v>2034</v>
      </c>
      <c r="BO82" s="26">
        <v>0.43175620980000001</v>
      </c>
      <c r="BP82" s="26">
        <v>0.16356588829999999</v>
      </c>
      <c r="BQ82" s="26">
        <v>0.37468570750000002</v>
      </c>
      <c r="BR82">
        <f t="shared" si="17"/>
        <v>6.4698041999999845E-3</v>
      </c>
    </row>
    <row r="83" spans="1:70">
      <c r="A83">
        <v>129</v>
      </c>
      <c r="B83" s="26">
        <v>0.44445961449999999</v>
      </c>
      <c r="C83" s="26">
        <v>0.162539192</v>
      </c>
      <c r="D83" s="26">
        <v>0.39300119350000001</v>
      </c>
      <c r="E83" s="26">
        <v>0.82495854300000004</v>
      </c>
      <c r="F83" s="26">
        <v>0.84929639199999996</v>
      </c>
      <c r="G83" s="26">
        <v>0.2193020541</v>
      </c>
      <c r="H83">
        <f t="shared" si="18"/>
        <v>2035</v>
      </c>
      <c r="I83" s="26">
        <v>0.36666075599999998</v>
      </c>
      <c r="J83" s="26">
        <v>0.13408809499999999</v>
      </c>
      <c r="K83" s="26">
        <v>0.32420969199999999</v>
      </c>
      <c r="L83">
        <f t="shared" si="12"/>
        <v>2.4337848999999911E-2</v>
      </c>
      <c r="N83" s="26">
        <v>0.9666388897</v>
      </c>
      <c r="O83" s="26">
        <v>0.97260895989999996</v>
      </c>
      <c r="P83" s="26">
        <v>0.23728382340000001</v>
      </c>
      <c r="Q83">
        <f t="shared" si="19"/>
        <v>2035</v>
      </c>
      <c r="R83" s="26">
        <v>0.41699334269999999</v>
      </c>
      <c r="S83" s="26">
        <v>0.16081448879999999</v>
      </c>
      <c r="T83" s="26">
        <v>0.38883105820000002</v>
      </c>
      <c r="U83">
        <f t="shared" si="13"/>
        <v>5.970070199999955E-3</v>
      </c>
      <c r="Z83">
        <v>129</v>
      </c>
      <c r="AA83" s="26">
        <v>0.44888500390000002</v>
      </c>
      <c r="AB83" s="26">
        <v>0.16009761610000001</v>
      </c>
      <c r="AC83" s="26">
        <v>0.39101738000000003</v>
      </c>
      <c r="AD83" s="26">
        <v>0.82466717899999997</v>
      </c>
      <c r="AE83" s="26">
        <v>0.85014005020000005</v>
      </c>
      <c r="AF83" s="26">
        <v>0.2105450009</v>
      </c>
      <c r="AG83">
        <f t="shared" si="20"/>
        <v>2035</v>
      </c>
      <c r="AH83" s="26">
        <v>0.37018072990000001</v>
      </c>
      <c r="AI83" s="26">
        <v>0.1320272495</v>
      </c>
      <c r="AJ83" s="26">
        <v>0.32245919969999998</v>
      </c>
      <c r="AK83">
        <f t="shared" si="14"/>
        <v>2.547287120000008E-2</v>
      </c>
      <c r="AM83" s="26">
        <v>0.96576727920000005</v>
      </c>
      <c r="AN83" s="26">
        <v>0.97310307360000003</v>
      </c>
      <c r="AO83" s="26">
        <v>0.226744104</v>
      </c>
      <c r="AP83">
        <f t="shared" si="21"/>
        <v>2035</v>
      </c>
      <c r="AQ83" s="26">
        <v>0.42099295399999997</v>
      </c>
      <c r="AR83" s="26">
        <v>0.1582556661</v>
      </c>
      <c r="AS83" s="26">
        <v>0.38651865899999999</v>
      </c>
      <c r="AT83">
        <f t="shared" si="15"/>
        <v>7.3357943999999842E-3</v>
      </c>
      <c r="AX83">
        <v>129</v>
      </c>
      <c r="AY83" s="26">
        <v>0.45782279879999999</v>
      </c>
      <c r="AZ83" s="26">
        <v>0.1604566969</v>
      </c>
      <c r="BA83" s="26">
        <v>0.38172050419999998</v>
      </c>
      <c r="BB83" s="26">
        <v>0.83235511640000004</v>
      </c>
      <c r="BC83" s="26">
        <v>0.85771011630000005</v>
      </c>
      <c r="BD83" s="26">
        <v>0.2131875198</v>
      </c>
      <c r="BE83">
        <f t="shared" si="22"/>
        <v>2035</v>
      </c>
      <c r="BF83" s="26">
        <v>0.381071149</v>
      </c>
      <c r="BG83" s="26">
        <v>0.13355695270000001</v>
      </c>
      <c r="BH83" s="26">
        <v>0.31772701469999998</v>
      </c>
      <c r="BI83">
        <f t="shared" si="16"/>
        <v>2.5354999900000008E-2</v>
      </c>
      <c r="BK83" s="26">
        <v>0.96909377519999995</v>
      </c>
      <c r="BL83" s="26">
        <v>0.97580659309999995</v>
      </c>
      <c r="BM83" s="26">
        <v>0.22747191990000001</v>
      </c>
      <c r="BN83">
        <f t="shared" si="23"/>
        <v>2035</v>
      </c>
      <c r="BO83" s="26">
        <v>0.42953509410000001</v>
      </c>
      <c r="BP83" s="26">
        <v>0.15968174900000001</v>
      </c>
      <c r="BQ83" s="26">
        <v>0.379876932</v>
      </c>
      <c r="BR83">
        <f t="shared" si="17"/>
        <v>6.712817900000001E-3</v>
      </c>
    </row>
    <row r="84" spans="1:70">
      <c r="A84">
        <v>130</v>
      </c>
      <c r="B84" s="26">
        <v>0.44242389650000002</v>
      </c>
      <c r="C84" s="26">
        <v>0.15786366530000001</v>
      </c>
      <c r="D84" s="26">
        <v>0.39971243829999997</v>
      </c>
      <c r="E84" s="26">
        <v>0.82116620640000004</v>
      </c>
      <c r="F84" s="26">
        <v>0.84689735570000002</v>
      </c>
      <c r="G84" s="26">
        <v>0.21848097690000001</v>
      </c>
      <c r="H84">
        <f t="shared" si="18"/>
        <v>2035</v>
      </c>
      <c r="I84" s="26">
        <v>0.36330355269999998</v>
      </c>
      <c r="J84" s="26">
        <v>0.12963230710000001</v>
      </c>
      <c r="K84" s="26">
        <v>0.3282303466</v>
      </c>
      <c r="L84">
        <f t="shared" si="12"/>
        <v>2.5731149299999978E-2</v>
      </c>
      <c r="N84" s="26">
        <v>0.96472982730000001</v>
      </c>
      <c r="O84" s="26">
        <v>0.97121858989999998</v>
      </c>
      <c r="P84" s="26">
        <v>0.2361369928</v>
      </c>
      <c r="Q84">
        <f t="shared" si="19"/>
        <v>2035</v>
      </c>
      <c r="R84" s="26">
        <v>0.41406015229999998</v>
      </c>
      <c r="S84" s="26">
        <v>0.15590828349999999</v>
      </c>
      <c r="T84" s="26">
        <v>0.3947613915</v>
      </c>
      <c r="U84">
        <f t="shared" si="13"/>
        <v>6.4887625999999754E-3</v>
      </c>
      <c r="Z84">
        <v>130</v>
      </c>
      <c r="AA84" s="26">
        <v>0.44754113969999998</v>
      </c>
      <c r="AB84" s="26">
        <v>0.15800948109999999</v>
      </c>
      <c r="AC84" s="26">
        <v>0.39444937920000001</v>
      </c>
      <c r="AD84" s="26">
        <v>0.82196648679999995</v>
      </c>
      <c r="AE84" s="26">
        <v>0.84944180449999995</v>
      </c>
      <c r="AF84" s="26">
        <v>0.2107221541</v>
      </c>
      <c r="AG84">
        <f t="shared" si="20"/>
        <v>2035</v>
      </c>
      <c r="AH84" s="26">
        <v>0.36786381829999998</v>
      </c>
      <c r="AI84" s="26">
        <v>0.12987849809999999</v>
      </c>
      <c r="AJ84" s="26">
        <v>0.32422417050000002</v>
      </c>
      <c r="AK84">
        <f t="shared" si="14"/>
        <v>2.7475317700000002E-2</v>
      </c>
      <c r="AM84" s="26">
        <v>0.96466221249999995</v>
      </c>
      <c r="AN84" s="26">
        <v>0.97206981250000002</v>
      </c>
      <c r="AO84" s="26">
        <v>0.22593157329999999</v>
      </c>
      <c r="AP84">
        <f t="shared" si="21"/>
        <v>2035</v>
      </c>
      <c r="AQ84" s="26">
        <v>0.41884837229999999</v>
      </c>
      <c r="AR84" s="26">
        <v>0.1561089302</v>
      </c>
      <c r="AS84" s="26">
        <v>0.38970491000000002</v>
      </c>
      <c r="AT84">
        <f t="shared" si="15"/>
        <v>7.4076000000000697E-3</v>
      </c>
      <c r="AX84">
        <v>130</v>
      </c>
      <c r="AY84" s="26">
        <v>0.4560742579</v>
      </c>
      <c r="AZ84" s="26">
        <v>0.1577488548</v>
      </c>
      <c r="BA84" s="26">
        <v>0.38617688729999999</v>
      </c>
      <c r="BB84" s="26">
        <v>0.82894232079999997</v>
      </c>
      <c r="BC84" s="26">
        <v>0.85582662310000002</v>
      </c>
      <c r="BD84" s="26">
        <v>0.2130447845</v>
      </c>
      <c r="BE84">
        <f t="shared" si="22"/>
        <v>2035</v>
      </c>
      <c r="BF84" s="26">
        <v>0.37805925379999999</v>
      </c>
      <c r="BG84" s="26">
        <v>0.13076470179999999</v>
      </c>
      <c r="BH84" s="26">
        <v>0.32011836519999998</v>
      </c>
      <c r="BI84">
        <f t="shared" si="16"/>
        <v>2.6884302300000051E-2</v>
      </c>
      <c r="BK84" s="26">
        <v>0.96756433320000002</v>
      </c>
      <c r="BL84" s="26">
        <v>0.9744043604</v>
      </c>
      <c r="BM84" s="26">
        <v>0.22624574720000001</v>
      </c>
      <c r="BN84">
        <f t="shared" si="23"/>
        <v>2035</v>
      </c>
      <c r="BO84" s="26">
        <v>0.42737400650000001</v>
      </c>
      <c r="BP84" s="26">
        <v>0.15666551300000001</v>
      </c>
      <c r="BQ84" s="26">
        <v>0.38352481370000002</v>
      </c>
      <c r="BR84">
        <f t="shared" si="17"/>
        <v>6.8400271999999873E-3</v>
      </c>
    </row>
    <row r="85" spans="1:70">
      <c r="A85">
        <v>131</v>
      </c>
      <c r="B85" s="26">
        <v>0.4400345517</v>
      </c>
      <c r="C85" s="26">
        <v>0.15503329939999999</v>
      </c>
      <c r="D85" s="26">
        <v>0.40493214890000001</v>
      </c>
      <c r="E85" s="26">
        <v>0.82284759620000003</v>
      </c>
      <c r="F85" s="26">
        <v>0.84838622679999998</v>
      </c>
      <c r="G85" s="26">
        <v>0.2180827984</v>
      </c>
      <c r="H85">
        <f t="shared" si="18"/>
        <v>2035</v>
      </c>
      <c r="I85" s="26">
        <v>0.36208137309999999</v>
      </c>
      <c r="J85" s="26">
        <v>0.1275687777</v>
      </c>
      <c r="K85" s="26">
        <v>0.33319744540000001</v>
      </c>
      <c r="L85">
        <f t="shared" si="12"/>
        <v>2.5538630599999945E-2</v>
      </c>
      <c r="N85" s="26">
        <v>0.96434513389999998</v>
      </c>
      <c r="O85" s="26">
        <v>0.97086103609999996</v>
      </c>
      <c r="P85" s="26">
        <v>0.23519932830000001</v>
      </c>
      <c r="Q85">
        <f t="shared" si="19"/>
        <v>2035</v>
      </c>
      <c r="R85" s="26">
        <v>0.41126551950000001</v>
      </c>
      <c r="S85" s="26">
        <v>0.15312687180000001</v>
      </c>
      <c r="T85" s="26">
        <v>0.39995274260000002</v>
      </c>
      <c r="U85">
        <f t="shared" si="13"/>
        <v>6.5159021999999789E-3</v>
      </c>
      <c r="Z85">
        <v>131</v>
      </c>
      <c r="AA85" s="26">
        <v>0.44523342999999999</v>
      </c>
      <c r="AB85" s="26">
        <v>0.15517189149999999</v>
      </c>
      <c r="AC85" s="26">
        <v>0.39959467850000002</v>
      </c>
      <c r="AD85" s="26">
        <v>0.82380082229999996</v>
      </c>
      <c r="AE85" s="26">
        <v>0.85097190769999997</v>
      </c>
      <c r="AF85" s="26">
        <v>0.2103172183</v>
      </c>
      <c r="AG85">
        <f t="shared" si="20"/>
        <v>2035</v>
      </c>
      <c r="AH85" s="26">
        <v>0.36678366569999998</v>
      </c>
      <c r="AI85" s="26">
        <v>0.12783073180000001</v>
      </c>
      <c r="AJ85" s="26">
        <v>0.32918642479999999</v>
      </c>
      <c r="AK85">
        <f t="shared" si="14"/>
        <v>2.7171085400000017E-2</v>
      </c>
      <c r="AM85" s="26">
        <v>0.96407596780000004</v>
      </c>
      <c r="AN85" s="26">
        <v>0.97158993220000001</v>
      </c>
      <c r="AO85" s="26">
        <v>0.2256403793</v>
      </c>
      <c r="AP85">
        <f t="shared" si="21"/>
        <v>2035</v>
      </c>
      <c r="AQ85" s="26">
        <v>0.41591034910000002</v>
      </c>
      <c r="AR85" s="26">
        <v>0.15332556159999999</v>
      </c>
      <c r="AS85" s="26">
        <v>0.39484005709999997</v>
      </c>
      <c r="AT85">
        <f t="shared" si="15"/>
        <v>7.5139643999999617E-3</v>
      </c>
      <c r="AX85">
        <v>131</v>
      </c>
      <c r="AY85" s="26">
        <v>0.45332286360000001</v>
      </c>
      <c r="AZ85" s="26">
        <v>0.1564004826</v>
      </c>
      <c r="BA85" s="26">
        <v>0.39027665379999998</v>
      </c>
      <c r="BB85" s="26">
        <v>0.82913008109999997</v>
      </c>
      <c r="BC85" s="26">
        <v>0.85551699219999999</v>
      </c>
      <c r="BD85" s="26">
        <v>0.21218759309999999</v>
      </c>
      <c r="BE85">
        <f t="shared" si="22"/>
        <v>2035</v>
      </c>
      <c r="BF85" s="26">
        <v>0.3758636226</v>
      </c>
      <c r="BG85" s="26">
        <v>0.12967634489999999</v>
      </c>
      <c r="BH85" s="26">
        <v>0.32359011360000001</v>
      </c>
      <c r="BI85">
        <f t="shared" si="16"/>
        <v>2.6386911100000021E-2</v>
      </c>
      <c r="BK85" s="26">
        <v>0.96594645140000002</v>
      </c>
      <c r="BL85" s="26">
        <v>0.9732248241</v>
      </c>
      <c r="BM85" s="26">
        <v>0.2256219757</v>
      </c>
      <c r="BN85">
        <f t="shared" si="23"/>
        <v>2035</v>
      </c>
      <c r="BO85" s="26">
        <v>0.42382001130000002</v>
      </c>
      <c r="BP85" s="26">
        <v>0.15509856050000001</v>
      </c>
      <c r="BQ85" s="26">
        <v>0.38702787970000002</v>
      </c>
      <c r="BR85">
        <f t="shared" si="17"/>
        <v>7.2783726999999798E-3</v>
      </c>
    </row>
    <row r="86" spans="1:70">
      <c r="A86">
        <v>132</v>
      </c>
      <c r="B86" s="26">
        <v>0.4352124638</v>
      </c>
      <c r="C86" s="26">
        <v>0.15218180279999999</v>
      </c>
      <c r="D86" s="26">
        <v>0.41260573340000001</v>
      </c>
      <c r="E86" s="26">
        <v>0.82333577550000003</v>
      </c>
      <c r="F86" s="26">
        <v>0.84893895429999999</v>
      </c>
      <c r="G86" s="26">
        <v>0.217929963</v>
      </c>
      <c r="H86">
        <f t="shared" si="18"/>
        <v>2035</v>
      </c>
      <c r="I86" s="26">
        <v>0.35832599139999999</v>
      </c>
      <c r="J86" s="26">
        <v>0.12529672259999999</v>
      </c>
      <c r="K86" s="26">
        <v>0.33971306150000002</v>
      </c>
      <c r="L86">
        <f t="shared" si="12"/>
        <v>2.5603178799999959E-2</v>
      </c>
      <c r="N86" s="26">
        <v>0.96367170940000002</v>
      </c>
      <c r="O86" s="26">
        <v>0.97061373179999999</v>
      </c>
      <c r="P86" s="26">
        <v>0.23485852739999999</v>
      </c>
      <c r="Q86">
        <f t="shared" si="19"/>
        <v>2035</v>
      </c>
      <c r="R86" s="26">
        <v>0.40690986569999998</v>
      </c>
      <c r="S86" s="26">
        <v>0.15001928279999999</v>
      </c>
      <c r="T86" s="26">
        <v>0.406742561</v>
      </c>
      <c r="U86">
        <f t="shared" si="13"/>
        <v>6.9420223999999697E-3</v>
      </c>
      <c r="Z86">
        <v>132</v>
      </c>
      <c r="AA86" s="26">
        <v>0.44273688900000002</v>
      </c>
      <c r="AB86" s="26">
        <v>0.15195158480000001</v>
      </c>
      <c r="AC86" s="26">
        <v>0.40531152609999999</v>
      </c>
      <c r="AD86" s="26">
        <v>0.82419759410000004</v>
      </c>
      <c r="AE86" s="26">
        <v>0.85201628299999999</v>
      </c>
      <c r="AF86" s="26">
        <v>0.21033635549999999</v>
      </c>
      <c r="AG86">
        <f t="shared" si="20"/>
        <v>2035</v>
      </c>
      <c r="AH86" s="26">
        <v>0.36490267869999998</v>
      </c>
      <c r="AI86" s="26">
        <v>0.1252381306</v>
      </c>
      <c r="AJ86" s="26">
        <v>0.3340567847</v>
      </c>
      <c r="AK86">
        <f t="shared" si="14"/>
        <v>2.7818688899999944E-2</v>
      </c>
      <c r="AM86" s="26">
        <v>0.96257103899999996</v>
      </c>
      <c r="AN86" s="26">
        <v>0.97079210179999997</v>
      </c>
      <c r="AO86" s="26">
        <v>0.22539796870000001</v>
      </c>
      <c r="AP86">
        <f t="shared" si="21"/>
        <v>2035</v>
      </c>
      <c r="AQ86" s="26">
        <v>0.41283824689999998</v>
      </c>
      <c r="AR86" s="26">
        <v>0.1498982569</v>
      </c>
      <c r="AS86" s="26">
        <v>0.3998345351</v>
      </c>
      <c r="AT86">
        <f t="shared" si="15"/>
        <v>8.2210628000000119E-3</v>
      </c>
      <c r="AX86">
        <v>132</v>
      </c>
      <c r="AY86" s="26">
        <v>0.44916730599999999</v>
      </c>
      <c r="AZ86" s="26">
        <v>0.15359525509999999</v>
      </c>
      <c r="BA86" s="26">
        <v>0.39723743890000002</v>
      </c>
      <c r="BB86" s="26">
        <v>0.82863343389999999</v>
      </c>
      <c r="BC86" s="26">
        <v>0.85479350710000002</v>
      </c>
      <c r="BD86" s="26">
        <v>0.21440668439999999</v>
      </c>
      <c r="BE86">
        <f t="shared" si="22"/>
        <v>2035</v>
      </c>
      <c r="BF86" s="26">
        <v>0.37219504710000001</v>
      </c>
      <c r="BG86" s="26">
        <v>0.12727416359999999</v>
      </c>
      <c r="BH86" s="26">
        <v>0.32916422309999999</v>
      </c>
      <c r="BI86">
        <f t="shared" si="16"/>
        <v>2.6160073200000022E-2</v>
      </c>
      <c r="BK86" s="26">
        <v>0.96456305239999995</v>
      </c>
      <c r="BL86" s="26">
        <v>0.97197571449999998</v>
      </c>
      <c r="BM86" s="26">
        <v>0.22830493029999999</v>
      </c>
      <c r="BN86">
        <f t="shared" si="23"/>
        <v>2035</v>
      </c>
      <c r="BO86" s="26">
        <v>0.41936781670000001</v>
      </c>
      <c r="BP86" s="26">
        <v>0.1520232953</v>
      </c>
      <c r="BQ86" s="26">
        <v>0.39317194039999998</v>
      </c>
      <c r="BR86">
        <f t="shared" si="17"/>
        <v>7.4126621000000226E-3</v>
      </c>
    </row>
    <row r="87" spans="1:70">
      <c r="A87">
        <v>133</v>
      </c>
      <c r="B87" s="26">
        <v>0.43303876009999998</v>
      </c>
      <c r="C87" s="26">
        <v>0.14959157319999999</v>
      </c>
      <c r="D87" s="26">
        <v>0.41736966679999998</v>
      </c>
      <c r="E87" s="26">
        <v>0.8228311747</v>
      </c>
      <c r="F87" s="26">
        <v>0.84905438330000005</v>
      </c>
      <c r="G87" s="26">
        <v>0.21602748660000001</v>
      </c>
      <c r="H87">
        <f t="shared" si="18"/>
        <v>2036</v>
      </c>
      <c r="I87" s="26">
        <v>0.3563177917</v>
      </c>
      <c r="J87" s="26">
        <v>0.12308860990000001</v>
      </c>
      <c r="K87" s="26">
        <v>0.34342477319999998</v>
      </c>
      <c r="L87">
        <f t="shared" si="12"/>
        <v>2.6223208600000047E-2</v>
      </c>
      <c r="N87" s="26">
        <v>0.96151755839999997</v>
      </c>
      <c r="O87" s="26">
        <v>0.96917751770000005</v>
      </c>
      <c r="P87" s="26">
        <v>0.23246339299999999</v>
      </c>
      <c r="Q87">
        <f t="shared" si="19"/>
        <v>2036</v>
      </c>
      <c r="R87" s="26">
        <v>0.40437791509999998</v>
      </c>
      <c r="S87" s="26">
        <v>0.1470001648</v>
      </c>
      <c r="T87" s="26">
        <v>0.41013947849999999</v>
      </c>
      <c r="U87">
        <f t="shared" si="13"/>
        <v>7.6599593000000743E-3</v>
      </c>
      <c r="Z87">
        <v>133</v>
      </c>
      <c r="AA87" s="26">
        <v>0.43908291710000003</v>
      </c>
      <c r="AB87" s="26">
        <v>0.14908321059999999</v>
      </c>
      <c r="AC87" s="26">
        <v>0.41183387220000001</v>
      </c>
      <c r="AD87" s="26">
        <v>0.82611100240000002</v>
      </c>
      <c r="AE87" s="26">
        <v>0.85390778810000001</v>
      </c>
      <c r="AF87" s="26">
        <v>0.2101717082</v>
      </c>
      <c r="AG87">
        <f t="shared" si="20"/>
        <v>2036</v>
      </c>
      <c r="AH87" s="26">
        <v>0.36273122880000003</v>
      </c>
      <c r="AI87" s="26">
        <v>0.1231592806</v>
      </c>
      <c r="AJ87" s="26">
        <v>0.34022049300000001</v>
      </c>
      <c r="AK87">
        <f t="shared" si="14"/>
        <v>2.7796785699999993E-2</v>
      </c>
      <c r="AM87" s="26">
        <v>0.96169752909999995</v>
      </c>
      <c r="AN87" s="26">
        <v>0.97032521770000002</v>
      </c>
      <c r="AO87" s="26">
        <v>0.22470498999999999</v>
      </c>
      <c r="AP87">
        <f t="shared" si="21"/>
        <v>2036</v>
      </c>
      <c r="AQ87" s="26">
        <v>0.40922467099999998</v>
      </c>
      <c r="AR87" s="26">
        <v>0.14683886439999999</v>
      </c>
      <c r="AS87" s="26">
        <v>0.40563399369999997</v>
      </c>
      <c r="AT87">
        <f t="shared" si="15"/>
        <v>8.6276886000000719E-3</v>
      </c>
      <c r="AX87">
        <v>133</v>
      </c>
      <c r="AY87" s="26">
        <v>0.44625724309999998</v>
      </c>
      <c r="AZ87" s="26">
        <v>0.1514328683</v>
      </c>
      <c r="BA87" s="26">
        <v>0.4023098886</v>
      </c>
      <c r="BB87" s="26">
        <v>0.82944951499999997</v>
      </c>
      <c r="BC87" s="26">
        <v>0.8560024893</v>
      </c>
      <c r="BD87" s="26">
        <v>0.21416855430000001</v>
      </c>
      <c r="BE87">
        <f t="shared" si="22"/>
        <v>2036</v>
      </c>
      <c r="BF87" s="26">
        <v>0.37014785389999999</v>
      </c>
      <c r="BG87" s="26">
        <v>0.1256059192</v>
      </c>
      <c r="BH87" s="26">
        <v>0.33369574190000001</v>
      </c>
      <c r="BI87">
        <f t="shared" si="16"/>
        <v>2.6552974300000032E-2</v>
      </c>
      <c r="BK87" s="26">
        <v>0.96325205690000004</v>
      </c>
      <c r="BL87" s="26">
        <v>0.97107361729999997</v>
      </c>
      <c r="BM87" s="26">
        <v>0.22787829800000001</v>
      </c>
      <c r="BN87">
        <f t="shared" si="23"/>
        <v>2036</v>
      </c>
      <c r="BO87" s="26">
        <v>0.4162857049</v>
      </c>
      <c r="BP87" s="26">
        <v>0.1495797146</v>
      </c>
      <c r="BQ87" s="26">
        <v>0.39738663730000001</v>
      </c>
      <c r="BR87">
        <f t="shared" si="17"/>
        <v>7.8215603999999272E-3</v>
      </c>
    </row>
    <row r="88" spans="1:70">
      <c r="A88">
        <v>134</v>
      </c>
      <c r="B88" s="26">
        <v>0.4305955957</v>
      </c>
      <c r="C88" s="26">
        <v>0.14752003259999999</v>
      </c>
      <c r="D88" s="26">
        <v>0.42188437169999998</v>
      </c>
      <c r="E88" s="26">
        <v>0.82107596120000004</v>
      </c>
      <c r="F88" s="26">
        <v>0.84829204550000004</v>
      </c>
      <c r="G88" s="26">
        <v>0.21601227940000001</v>
      </c>
      <c r="H88">
        <f t="shared" si="18"/>
        <v>2036</v>
      </c>
      <c r="I88" s="26">
        <v>0.35355169260000002</v>
      </c>
      <c r="J88" s="26">
        <v>0.12112515259999999</v>
      </c>
      <c r="K88" s="26">
        <v>0.34639911600000001</v>
      </c>
      <c r="L88">
        <f t="shared" si="12"/>
        <v>2.7216084299999999E-2</v>
      </c>
      <c r="N88" s="26">
        <v>0.9607185117</v>
      </c>
      <c r="O88" s="26">
        <v>0.96861671370000002</v>
      </c>
      <c r="P88" s="26">
        <v>0.23160192709999999</v>
      </c>
      <c r="Q88">
        <f t="shared" si="19"/>
        <v>2036</v>
      </c>
      <c r="R88" s="26">
        <v>0.40200446620000002</v>
      </c>
      <c r="S88" s="26">
        <v>0.14475039810000001</v>
      </c>
      <c r="T88" s="26">
        <v>0.41396364740000002</v>
      </c>
      <c r="U88">
        <f t="shared" si="13"/>
        <v>7.8982020000000208E-3</v>
      </c>
      <c r="Z88">
        <v>134</v>
      </c>
      <c r="AA88" s="26">
        <v>0.4357756907</v>
      </c>
      <c r="AB88" s="26">
        <v>0.14775866779999999</v>
      </c>
      <c r="AC88" s="26">
        <v>0.41646564149999998</v>
      </c>
      <c r="AD88" s="26">
        <v>0.82492250339999995</v>
      </c>
      <c r="AE88" s="26">
        <v>0.85341113489999998</v>
      </c>
      <c r="AF88" s="26">
        <v>0.21028056449999999</v>
      </c>
      <c r="AG88">
        <f t="shared" si="20"/>
        <v>2036</v>
      </c>
      <c r="AH88" s="26">
        <v>0.35948117359999998</v>
      </c>
      <c r="AI88" s="26">
        <v>0.1218894501</v>
      </c>
      <c r="AJ88" s="26">
        <v>0.3435518796</v>
      </c>
      <c r="AK88">
        <f t="shared" si="14"/>
        <v>2.8488631500000028E-2</v>
      </c>
      <c r="AM88" s="26">
        <v>0.96069670539999996</v>
      </c>
      <c r="AN88" s="26">
        <v>0.96943735519999996</v>
      </c>
      <c r="AO88" s="26">
        <v>0.22420162290000001</v>
      </c>
      <c r="AP88">
        <f t="shared" si="21"/>
        <v>2036</v>
      </c>
      <c r="AQ88" s="26">
        <v>0.40529963990000001</v>
      </c>
      <c r="AR88" s="26">
        <v>0.14544699529999999</v>
      </c>
      <c r="AS88" s="26">
        <v>0.40995007010000001</v>
      </c>
      <c r="AT88">
        <f t="shared" si="15"/>
        <v>8.7406497999999999E-3</v>
      </c>
      <c r="AX88">
        <v>134</v>
      </c>
      <c r="AY88" s="26">
        <v>0.44219899330000001</v>
      </c>
      <c r="AZ88" s="26">
        <v>0.14970972699999999</v>
      </c>
      <c r="BA88" s="26">
        <v>0.40809127969999998</v>
      </c>
      <c r="BB88" s="26">
        <v>0.82769701120000005</v>
      </c>
      <c r="BC88" s="26">
        <v>0.85492767110000001</v>
      </c>
      <c r="BD88" s="26">
        <v>0.2144739115</v>
      </c>
      <c r="BE88">
        <f t="shared" si="22"/>
        <v>2036</v>
      </c>
      <c r="BF88" s="26">
        <v>0.36600678510000001</v>
      </c>
      <c r="BG88" s="26">
        <v>0.1239142936</v>
      </c>
      <c r="BH88" s="26">
        <v>0.33777593249999999</v>
      </c>
      <c r="BI88">
        <f t="shared" si="16"/>
        <v>2.7230659899999954E-2</v>
      </c>
      <c r="BK88" s="26">
        <v>0.96202389590000004</v>
      </c>
      <c r="BL88" s="26">
        <v>0.97028267400000001</v>
      </c>
      <c r="BM88" s="26">
        <v>0.22814542390000001</v>
      </c>
      <c r="BN88">
        <f t="shared" si="23"/>
        <v>2036</v>
      </c>
      <c r="BO88" s="26">
        <v>0.41154959540000002</v>
      </c>
      <c r="BP88" s="26">
        <v>0.1477432924</v>
      </c>
      <c r="BQ88" s="26">
        <v>0.402731008</v>
      </c>
      <c r="BR88">
        <f t="shared" si="17"/>
        <v>8.2587780999999749E-3</v>
      </c>
    </row>
    <row r="89" spans="1:70">
      <c r="A89">
        <v>135</v>
      </c>
      <c r="B89" s="26">
        <v>0.42870998900000001</v>
      </c>
      <c r="C89" s="26">
        <v>0.1447934186</v>
      </c>
      <c r="D89" s="26">
        <v>0.42649659239999999</v>
      </c>
      <c r="E89" s="26">
        <v>0.81990496570000004</v>
      </c>
      <c r="F89" s="26">
        <v>0.84683713969999996</v>
      </c>
      <c r="G89" s="26">
        <v>0.21483345370000001</v>
      </c>
      <c r="H89">
        <f t="shared" si="18"/>
        <v>2036</v>
      </c>
      <c r="I89" s="26">
        <v>0.3515014488</v>
      </c>
      <c r="J89" s="26">
        <v>0.11871684289999999</v>
      </c>
      <c r="K89" s="26">
        <v>0.34968667399999998</v>
      </c>
      <c r="L89">
        <f t="shared" si="12"/>
        <v>2.693217399999992E-2</v>
      </c>
      <c r="N89" s="26">
        <v>0.96001305790000002</v>
      </c>
      <c r="O89" s="26">
        <v>0.96779722970000004</v>
      </c>
      <c r="P89" s="26">
        <v>0.2301562882</v>
      </c>
      <c r="Q89">
        <f t="shared" si="19"/>
        <v>2036</v>
      </c>
      <c r="R89" s="26">
        <v>0.39994733589999998</v>
      </c>
      <c r="S89" s="26">
        <v>0.14194862320000001</v>
      </c>
      <c r="T89" s="26">
        <v>0.41811709870000002</v>
      </c>
      <c r="U89">
        <f t="shared" si="13"/>
        <v>7.7841718000000171E-3</v>
      </c>
      <c r="Z89">
        <v>135</v>
      </c>
      <c r="AA89" s="26">
        <v>0.43269786659999998</v>
      </c>
      <c r="AB89" s="26">
        <v>0.14380110409999999</v>
      </c>
      <c r="AC89" s="26">
        <v>0.4235010293</v>
      </c>
      <c r="AD89" s="26">
        <v>0.82380384790000005</v>
      </c>
      <c r="AE89" s="26">
        <v>0.85340968740000001</v>
      </c>
      <c r="AF89" s="26">
        <v>0.21158798540000001</v>
      </c>
      <c r="AG89">
        <f t="shared" si="20"/>
        <v>2036</v>
      </c>
      <c r="AH89" s="26">
        <v>0.35645816749999998</v>
      </c>
      <c r="AI89" s="26">
        <v>0.1184639029</v>
      </c>
      <c r="AJ89" s="26">
        <v>0.34888177749999999</v>
      </c>
      <c r="AK89">
        <f t="shared" si="14"/>
        <v>2.9605839499999953E-2</v>
      </c>
      <c r="AM89" s="26">
        <v>0.96030183219999998</v>
      </c>
      <c r="AN89" s="26">
        <v>0.9693414669</v>
      </c>
      <c r="AO89" s="26">
        <v>0.224698113</v>
      </c>
      <c r="AP89">
        <f t="shared" si="21"/>
        <v>2036</v>
      </c>
      <c r="AQ89" s="26">
        <v>0.40233186209999999</v>
      </c>
      <c r="AR89" s="26">
        <v>0.1414355649</v>
      </c>
      <c r="AS89" s="26">
        <v>0.41653440520000001</v>
      </c>
      <c r="AT89">
        <f t="shared" si="15"/>
        <v>9.039634700000021E-3</v>
      </c>
      <c r="AX89">
        <v>135</v>
      </c>
      <c r="AY89" s="26">
        <v>0.4386349477</v>
      </c>
      <c r="AZ89" s="26">
        <v>0.14677309059999999</v>
      </c>
      <c r="BA89" s="26">
        <v>0.41459196170000001</v>
      </c>
      <c r="BB89" s="26">
        <v>0.82568346479999999</v>
      </c>
      <c r="BC89" s="26">
        <v>0.8535507645</v>
      </c>
      <c r="BD89" s="26">
        <v>0.21587309260000001</v>
      </c>
      <c r="BE89">
        <f t="shared" si="22"/>
        <v>2036</v>
      </c>
      <c r="BF89" s="26">
        <v>0.36217362339999998</v>
      </c>
      <c r="BG89" s="26">
        <v>0.121188114</v>
      </c>
      <c r="BH89" s="26">
        <v>0.3423217274</v>
      </c>
      <c r="BI89">
        <f t="shared" si="16"/>
        <v>2.7867299700000014E-2</v>
      </c>
      <c r="BK89" s="26">
        <v>0.96117110849999998</v>
      </c>
      <c r="BL89" s="26">
        <v>0.96962025259999995</v>
      </c>
      <c r="BM89" s="26">
        <v>0.22951939230000001</v>
      </c>
      <c r="BN89">
        <f t="shared" si="23"/>
        <v>2036</v>
      </c>
      <c r="BO89" s="26">
        <v>0.40840943940000002</v>
      </c>
      <c r="BP89" s="26">
        <v>0.1445236718</v>
      </c>
      <c r="BQ89" s="26">
        <v>0.4082379974</v>
      </c>
      <c r="BR89">
        <f t="shared" si="17"/>
        <v>8.4491440999999723E-3</v>
      </c>
    </row>
    <row r="90" spans="1:70">
      <c r="A90">
        <v>136</v>
      </c>
      <c r="B90" s="26">
        <v>0.42745058219999998</v>
      </c>
      <c r="C90" s="26">
        <v>0.1410035811</v>
      </c>
      <c r="D90" s="26">
        <v>0.43154583670000002</v>
      </c>
      <c r="E90" s="26">
        <v>0.81891043919999995</v>
      </c>
      <c r="F90" s="26">
        <v>0.84595888429999999</v>
      </c>
      <c r="G90" s="26">
        <v>0.21426584739999999</v>
      </c>
      <c r="H90">
        <f t="shared" si="18"/>
        <v>2036</v>
      </c>
      <c r="I90" s="26">
        <v>0.35004374399999999</v>
      </c>
      <c r="J90" s="26">
        <v>0.11546930449999999</v>
      </c>
      <c r="K90" s="26">
        <v>0.35339739069999998</v>
      </c>
      <c r="L90">
        <f t="shared" si="12"/>
        <v>2.704844510000004E-2</v>
      </c>
      <c r="N90" s="26">
        <v>0.95888056740000005</v>
      </c>
      <c r="O90" s="26">
        <v>0.96788968740000003</v>
      </c>
      <c r="P90" s="26">
        <v>0.2307922674</v>
      </c>
      <c r="Q90">
        <f t="shared" si="19"/>
        <v>2036</v>
      </c>
      <c r="R90" s="26">
        <v>0.39844307769999998</v>
      </c>
      <c r="S90" s="26">
        <v>0.13802073770000001</v>
      </c>
      <c r="T90" s="26">
        <v>0.42241675200000001</v>
      </c>
      <c r="U90">
        <f t="shared" si="13"/>
        <v>9.0091199999999816E-3</v>
      </c>
      <c r="Z90">
        <v>136</v>
      </c>
      <c r="AA90" s="26">
        <v>0.42945399000000001</v>
      </c>
      <c r="AB90" s="26">
        <v>0.1409341013</v>
      </c>
      <c r="AC90" s="26">
        <v>0.42961190869999999</v>
      </c>
      <c r="AD90" s="26">
        <v>0.82261040009999997</v>
      </c>
      <c r="AE90" s="26">
        <v>0.8523673598</v>
      </c>
      <c r="AF90" s="26">
        <v>0.21183960339999999</v>
      </c>
      <c r="AG90">
        <f t="shared" si="20"/>
        <v>2036</v>
      </c>
      <c r="AH90" s="26">
        <v>0.35327331849999999</v>
      </c>
      <c r="AI90" s="26">
        <v>0.11593385740000001</v>
      </c>
      <c r="AJ90" s="26">
        <v>0.35340322410000002</v>
      </c>
      <c r="AK90">
        <f t="shared" si="14"/>
        <v>2.975695970000003E-2</v>
      </c>
      <c r="AM90" s="26">
        <v>0.95835107129999997</v>
      </c>
      <c r="AN90" s="26">
        <v>0.96833710110000004</v>
      </c>
      <c r="AO90" s="26">
        <v>0.2256340939</v>
      </c>
      <c r="AP90">
        <f t="shared" si="21"/>
        <v>2036</v>
      </c>
      <c r="AQ90" s="26">
        <v>0.39841254999999998</v>
      </c>
      <c r="AR90" s="26">
        <v>0.13831387980000001</v>
      </c>
      <c r="AS90" s="26">
        <v>0.42162464150000001</v>
      </c>
      <c r="AT90">
        <f t="shared" si="15"/>
        <v>9.9860298000000736E-3</v>
      </c>
      <c r="AX90">
        <v>136</v>
      </c>
      <c r="AY90" s="26">
        <v>0.43664462300000001</v>
      </c>
      <c r="AZ90" s="26">
        <v>0.14474404339999999</v>
      </c>
      <c r="BA90" s="26">
        <v>0.41861133360000002</v>
      </c>
      <c r="BB90" s="26">
        <v>0.82596356569999996</v>
      </c>
      <c r="BC90" s="26">
        <v>0.85325547909999999</v>
      </c>
      <c r="BD90" s="26">
        <v>0.21496317649999999</v>
      </c>
      <c r="BE90">
        <f t="shared" si="22"/>
        <v>2036</v>
      </c>
      <c r="BF90" s="26">
        <v>0.36065254969999999</v>
      </c>
      <c r="BG90" s="26">
        <v>0.1195533062</v>
      </c>
      <c r="BH90" s="26">
        <v>0.34575770970000003</v>
      </c>
      <c r="BI90">
        <f t="shared" si="16"/>
        <v>2.7291913400000034E-2</v>
      </c>
      <c r="BK90" s="26">
        <v>0.96006185850000003</v>
      </c>
      <c r="BL90" s="26">
        <v>0.96907203050000001</v>
      </c>
      <c r="BM90" s="26">
        <v>0.22885163119999999</v>
      </c>
      <c r="BN90">
        <f t="shared" si="23"/>
        <v>2036</v>
      </c>
      <c r="BO90" s="26">
        <v>0.40573982289999999</v>
      </c>
      <c r="BP90" s="26">
        <v>0.1424230886</v>
      </c>
      <c r="BQ90" s="26">
        <v>0.41189894700000002</v>
      </c>
      <c r="BR90">
        <f t="shared" si="17"/>
        <v>9.010171999999983E-3</v>
      </c>
    </row>
    <row r="91" spans="1:70">
      <c r="A91">
        <v>137</v>
      </c>
      <c r="B91" s="26">
        <v>0.4248635516</v>
      </c>
      <c r="C91" s="26">
        <v>0.13866316270000001</v>
      </c>
      <c r="D91" s="26">
        <v>0.4364732858</v>
      </c>
      <c r="E91" s="26">
        <v>0.81775854510000001</v>
      </c>
      <c r="F91" s="26">
        <v>0.84498649709999996</v>
      </c>
      <c r="G91" s="26">
        <v>0.21326790409999999</v>
      </c>
      <c r="H91">
        <f t="shared" si="18"/>
        <v>2037</v>
      </c>
      <c r="I91" s="26">
        <v>0.3474357998</v>
      </c>
      <c r="J91" s="26">
        <v>0.1133929862</v>
      </c>
      <c r="K91" s="26">
        <v>0.35692975910000002</v>
      </c>
      <c r="L91">
        <f t="shared" si="12"/>
        <v>2.7227951999999944E-2</v>
      </c>
      <c r="N91" s="26">
        <v>0.95683811259999996</v>
      </c>
      <c r="O91" s="26">
        <v>0.96574611089999995</v>
      </c>
      <c r="P91" s="26">
        <v>0.22923869089999999</v>
      </c>
      <c r="Q91">
        <f t="shared" si="19"/>
        <v>2037</v>
      </c>
      <c r="R91" s="26">
        <v>0.39464546189999999</v>
      </c>
      <c r="S91" s="26">
        <v>0.1355424633</v>
      </c>
      <c r="T91" s="26">
        <v>0.42665018739999999</v>
      </c>
      <c r="U91">
        <f t="shared" si="13"/>
        <v>8.9079982999999974E-3</v>
      </c>
      <c r="Z91">
        <v>137</v>
      </c>
      <c r="AA91" s="26">
        <v>0.4253379591</v>
      </c>
      <c r="AB91" s="26">
        <v>0.13834947380000001</v>
      </c>
      <c r="AC91" s="26">
        <v>0.43631256709999999</v>
      </c>
      <c r="AD91" s="26">
        <v>0.82103341559999998</v>
      </c>
      <c r="AE91" s="26">
        <v>0.85060723230000002</v>
      </c>
      <c r="AF91" s="26">
        <v>0.21094036290000001</v>
      </c>
      <c r="AG91">
        <f t="shared" si="20"/>
        <v>2037</v>
      </c>
      <c r="AH91" s="26">
        <v>0.34921667740000001</v>
      </c>
      <c r="AI91" s="26">
        <v>0.113589541</v>
      </c>
      <c r="AJ91" s="26">
        <v>0.35822719720000001</v>
      </c>
      <c r="AK91">
        <f t="shared" si="14"/>
        <v>2.9573816700000033E-2</v>
      </c>
      <c r="AM91" s="26">
        <v>0.95628169220000003</v>
      </c>
      <c r="AN91" s="26">
        <v>0.96667650319999998</v>
      </c>
      <c r="AO91" s="26">
        <v>0.22522285340000001</v>
      </c>
      <c r="AP91">
        <f t="shared" si="21"/>
        <v>2037</v>
      </c>
      <c r="AQ91" s="26">
        <v>0.39346650230000002</v>
      </c>
      <c r="AR91" s="26">
        <v>0.13549735290000001</v>
      </c>
      <c r="AS91" s="26">
        <v>0.42731783699999998</v>
      </c>
      <c r="AT91">
        <f t="shared" si="15"/>
        <v>1.0394810999999948E-2</v>
      </c>
      <c r="AX91">
        <v>137</v>
      </c>
      <c r="AY91" s="26">
        <v>0.43313731129999999</v>
      </c>
      <c r="AZ91" s="26">
        <v>0.14248991150000001</v>
      </c>
      <c r="BA91" s="26">
        <v>0.4243727772</v>
      </c>
      <c r="BB91" s="26">
        <v>0.82433717890000002</v>
      </c>
      <c r="BC91" s="26">
        <v>0.85181900840000002</v>
      </c>
      <c r="BD91" s="26">
        <v>0.2134469413</v>
      </c>
      <c r="BE91">
        <f t="shared" si="22"/>
        <v>2037</v>
      </c>
      <c r="BF91" s="26">
        <v>0.35705118930000002</v>
      </c>
      <c r="BG91" s="26">
        <v>0.1174597317</v>
      </c>
      <c r="BH91" s="26">
        <v>0.34982625789999999</v>
      </c>
      <c r="BI91">
        <f t="shared" si="16"/>
        <v>2.7481829499999999E-2</v>
      </c>
      <c r="BK91" s="26">
        <v>0.95899499070000005</v>
      </c>
      <c r="BL91" s="26">
        <v>0.96822210500000006</v>
      </c>
      <c r="BM91" s="26">
        <v>0.22716455369999999</v>
      </c>
      <c r="BN91">
        <f t="shared" si="23"/>
        <v>2037</v>
      </c>
      <c r="BO91" s="26">
        <v>0.40218367700000002</v>
      </c>
      <c r="BP91" s="26">
        <v>0.13996333929999999</v>
      </c>
      <c r="BQ91" s="26">
        <v>0.41684797439999999</v>
      </c>
      <c r="BR91">
        <f t="shared" si="17"/>
        <v>9.2271143000000055E-3</v>
      </c>
    </row>
    <row r="92" spans="1:70">
      <c r="A92">
        <v>138</v>
      </c>
      <c r="B92" s="26">
        <v>0.42234627019999998</v>
      </c>
      <c r="C92" s="26">
        <v>0.1349117246</v>
      </c>
      <c r="D92" s="26">
        <v>0.44274200520000001</v>
      </c>
      <c r="E92" s="26">
        <v>0.8167757833</v>
      </c>
      <c r="F92" s="26">
        <v>0.84407179119999998</v>
      </c>
      <c r="G92" s="26">
        <v>0.2125969211</v>
      </c>
      <c r="H92">
        <f t="shared" si="18"/>
        <v>2037</v>
      </c>
      <c r="I92" s="26">
        <v>0.34496220570000002</v>
      </c>
      <c r="J92" s="26">
        <v>0.11019262959999999</v>
      </c>
      <c r="K92" s="26">
        <v>0.36162094810000001</v>
      </c>
      <c r="L92">
        <f t="shared" si="12"/>
        <v>2.7296007899999974E-2</v>
      </c>
      <c r="N92" s="26">
        <v>0.95641940010000004</v>
      </c>
      <c r="O92" s="26">
        <v>0.96596966989999999</v>
      </c>
      <c r="P92" s="26">
        <v>0.22879711959999999</v>
      </c>
      <c r="Q92">
        <f t="shared" si="19"/>
        <v>2037</v>
      </c>
      <c r="R92" s="26">
        <v>0.39248796809999997</v>
      </c>
      <c r="S92" s="26">
        <v>0.13170686549999999</v>
      </c>
      <c r="T92" s="26">
        <v>0.43222456650000002</v>
      </c>
      <c r="U92">
        <f t="shared" si="13"/>
        <v>9.5502697999999553E-3</v>
      </c>
      <c r="Z92">
        <v>138</v>
      </c>
      <c r="AA92" s="26">
        <v>0.42329273439999998</v>
      </c>
      <c r="AB92" s="26">
        <v>0.1350521291</v>
      </c>
      <c r="AC92" s="26">
        <v>0.44165513649999999</v>
      </c>
      <c r="AD92" s="26">
        <v>0.81890698529999995</v>
      </c>
      <c r="AE92" s="26">
        <v>0.84894279039999998</v>
      </c>
      <c r="AF92" s="26">
        <v>0.20821848330000001</v>
      </c>
      <c r="AG92">
        <f t="shared" si="20"/>
        <v>2037</v>
      </c>
      <c r="AH92" s="26">
        <v>0.34663737700000002</v>
      </c>
      <c r="AI92" s="26">
        <v>0.1105951319</v>
      </c>
      <c r="AJ92" s="26">
        <v>0.3616744764</v>
      </c>
      <c r="AK92">
        <f t="shared" si="14"/>
        <v>3.0035805100000035E-2</v>
      </c>
      <c r="AM92" s="26">
        <v>0.9550707933</v>
      </c>
      <c r="AN92" s="26">
        <v>0.96562376350000001</v>
      </c>
      <c r="AO92" s="26">
        <v>0.22196397540000001</v>
      </c>
      <c r="AP92">
        <f t="shared" si="21"/>
        <v>2037</v>
      </c>
      <c r="AQ92" s="26">
        <v>0.39163577170000002</v>
      </c>
      <c r="AR92" s="26">
        <v>0.13194406210000001</v>
      </c>
      <c r="AS92" s="26">
        <v>0.43149095949999999</v>
      </c>
      <c r="AT92">
        <f t="shared" si="15"/>
        <v>1.0552970200000011E-2</v>
      </c>
      <c r="AX92">
        <v>138</v>
      </c>
      <c r="AY92" s="26">
        <v>0.43045026759999999</v>
      </c>
      <c r="AZ92" s="26">
        <v>0.14009902639999999</v>
      </c>
      <c r="BA92" s="26">
        <v>0.42945070600000002</v>
      </c>
      <c r="BB92" s="26">
        <v>0.82230716469999998</v>
      </c>
      <c r="BC92" s="26">
        <v>0.84940448349999997</v>
      </c>
      <c r="BD92" s="26">
        <v>0.21211355500000001</v>
      </c>
      <c r="BE92">
        <f t="shared" si="22"/>
        <v>2037</v>
      </c>
      <c r="BF92" s="26">
        <v>0.35396233910000002</v>
      </c>
      <c r="BG92" s="26">
        <v>0.1152044332</v>
      </c>
      <c r="BH92" s="26">
        <v>0.3531403924</v>
      </c>
      <c r="BI92">
        <f t="shared" si="16"/>
        <v>2.7097318799999992E-2</v>
      </c>
      <c r="BK92" s="26">
        <v>0.95725993099999995</v>
      </c>
      <c r="BL92" s="26">
        <v>0.96659447769999995</v>
      </c>
      <c r="BM92" s="26">
        <v>0.22653724380000001</v>
      </c>
      <c r="BN92">
        <f t="shared" si="23"/>
        <v>2037</v>
      </c>
      <c r="BO92" s="26">
        <v>0.39939704990000002</v>
      </c>
      <c r="BP92" s="26">
        <v>0.1372242705</v>
      </c>
      <c r="BQ92" s="26">
        <v>0.42063861070000003</v>
      </c>
      <c r="BR92">
        <f t="shared" si="17"/>
        <v>9.3345467000000015E-3</v>
      </c>
    </row>
    <row r="93" spans="1:70">
      <c r="A93">
        <v>139</v>
      </c>
      <c r="B93" s="26">
        <v>0.41850336500000002</v>
      </c>
      <c r="C93" s="26">
        <v>0.13317164240000001</v>
      </c>
      <c r="D93" s="26">
        <v>0.44832499260000003</v>
      </c>
      <c r="E93" s="26">
        <v>0.81401898859999999</v>
      </c>
      <c r="F93" s="26">
        <v>0.84184110059999995</v>
      </c>
      <c r="G93" s="26">
        <v>0.21176563779999999</v>
      </c>
      <c r="H93">
        <f t="shared" si="18"/>
        <v>2037</v>
      </c>
      <c r="I93" s="26">
        <v>0.34066968590000002</v>
      </c>
      <c r="J93" s="26">
        <v>0.1084042456</v>
      </c>
      <c r="K93" s="26">
        <v>0.36494505700000002</v>
      </c>
      <c r="L93">
        <f t="shared" si="12"/>
        <v>2.7822111999999954E-2</v>
      </c>
      <c r="N93" s="26">
        <v>0.95449325620000003</v>
      </c>
      <c r="O93" s="26">
        <v>0.96469992940000004</v>
      </c>
      <c r="P93" s="26">
        <v>0.22829671000000001</v>
      </c>
      <c r="Q93">
        <f t="shared" si="19"/>
        <v>2037</v>
      </c>
      <c r="R93" s="26">
        <v>0.3881374943</v>
      </c>
      <c r="S93" s="26">
        <v>0.1297041504</v>
      </c>
      <c r="T93" s="26">
        <v>0.43665161149999998</v>
      </c>
      <c r="U93">
        <f t="shared" si="13"/>
        <v>1.0206673200000016E-2</v>
      </c>
      <c r="Z93">
        <v>139</v>
      </c>
      <c r="AA93" s="26">
        <v>0.41986073190000001</v>
      </c>
      <c r="AB93" s="26">
        <v>0.13251105129999999</v>
      </c>
      <c r="AC93" s="26">
        <v>0.44762821679999998</v>
      </c>
      <c r="AD93" s="26">
        <v>0.8185452996</v>
      </c>
      <c r="AE93" s="26">
        <v>0.84844429899999996</v>
      </c>
      <c r="AF93" s="26">
        <v>0.20816297240000001</v>
      </c>
      <c r="AG93">
        <f t="shared" si="20"/>
        <v>2037</v>
      </c>
      <c r="AH93" s="26">
        <v>0.34367502859999999</v>
      </c>
      <c r="AI93" s="26">
        <v>0.10846629820000001</v>
      </c>
      <c r="AJ93" s="26">
        <v>0.36640397279999998</v>
      </c>
      <c r="AK93">
        <f t="shared" si="14"/>
        <v>2.9898999399999959E-2</v>
      </c>
      <c r="AM93" s="26">
        <v>0.95400524099999995</v>
      </c>
      <c r="AN93" s="26">
        <v>0.96435828909999999</v>
      </c>
      <c r="AO93" s="26">
        <v>0.22165454909999999</v>
      </c>
      <c r="AP93">
        <f t="shared" si="21"/>
        <v>2037</v>
      </c>
      <c r="AQ93" s="26">
        <v>0.38742800240000003</v>
      </c>
      <c r="AR93" s="26">
        <v>0.12941331449999999</v>
      </c>
      <c r="AS93" s="26">
        <v>0.43716392409999999</v>
      </c>
      <c r="AT93">
        <f t="shared" si="15"/>
        <v>1.035304810000004E-2</v>
      </c>
      <c r="AX93">
        <v>139</v>
      </c>
      <c r="AY93" s="26">
        <v>0.42933054929999998</v>
      </c>
      <c r="AZ93" s="26">
        <v>0.13677638589999999</v>
      </c>
      <c r="BA93" s="26">
        <v>0.43389306480000001</v>
      </c>
      <c r="BB93" s="26">
        <v>0.82130552550000002</v>
      </c>
      <c r="BC93" s="26">
        <v>0.84859211170000004</v>
      </c>
      <c r="BD93" s="26">
        <v>0.21100988970000001</v>
      </c>
      <c r="BE93">
        <f t="shared" si="22"/>
        <v>2037</v>
      </c>
      <c r="BF93" s="26">
        <v>0.35261155239999997</v>
      </c>
      <c r="BG93" s="26">
        <v>0.1123352015</v>
      </c>
      <c r="BH93" s="26">
        <v>0.35635877160000001</v>
      </c>
      <c r="BI93">
        <f t="shared" si="16"/>
        <v>2.7286586200000018E-2</v>
      </c>
      <c r="BK93" s="26">
        <v>0.95626103060000001</v>
      </c>
      <c r="BL93" s="26">
        <v>0.96554118570000003</v>
      </c>
      <c r="BM93" s="26">
        <v>0.22525043780000001</v>
      </c>
      <c r="BN93">
        <f t="shared" si="23"/>
        <v>2037</v>
      </c>
      <c r="BO93" s="26">
        <v>0.39749685569999998</v>
      </c>
      <c r="BP93" s="26">
        <v>0.13392296419999999</v>
      </c>
      <c r="BQ93" s="26">
        <v>0.42484121070000003</v>
      </c>
      <c r="BR93">
        <f t="shared" si="17"/>
        <v>9.2801551000000204E-3</v>
      </c>
    </row>
    <row r="94" spans="1:70">
      <c r="A94">
        <v>140</v>
      </c>
      <c r="B94" s="26">
        <v>0.41569695550000002</v>
      </c>
      <c r="C94" s="26">
        <v>0.12979230189999999</v>
      </c>
      <c r="D94" s="26">
        <v>0.45451074260000002</v>
      </c>
      <c r="E94" s="26">
        <v>0.81497253820000004</v>
      </c>
      <c r="F94" s="26">
        <v>0.8412358861</v>
      </c>
      <c r="G94" s="26">
        <v>0.2109007168</v>
      </c>
      <c r="H94">
        <f t="shared" si="18"/>
        <v>2037</v>
      </c>
      <c r="I94" s="26">
        <v>0.33878160289999998</v>
      </c>
      <c r="J94" s="26">
        <v>0.1057771617</v>
      </c>
      <c r="K94" s="26">
        <v>0.3704137736</v>
      </c>
      <c r="L94">
        <f t="shared" si="12"/>
        <v>2.6263347899999956E-2</v>
      </c>
      <c r="N94" s="26">
        <v>0.95271559309999998</v>
      </c>
      <c r="O94" s="26">
        <v>0.96347714179999999</v>
      </c>
      <c r="P94" s="26">
        <v>0.22919271899999999</v>
      </c>
      <c r="Q94">
        <f t="shared" si="19"/>
        <v>2037</v>
      </c>
      <c r="R94" s="26">
        <v>0.38536864999999998</v>
      </c>
      <c r="S94" s="26">
        <v>0.1260258121</v>
      </c>
      <c r="T94" s="26">
        <v>0.44132113099999998</v>
      </c>
      <c r="U94">
        <f t="shared" si="13"/>
        <v>1.0761548700000012E-2</v>
      </c>
      <c r="Z94">
        <v>140</v>
      </c>
      <c r="AA94" s="26">
        <v>0.41525014300000002</v>
      </c>
      <c r="AB94" s="26">
        <v>0.13027823650000001</v>
      </c>
      <c r="AC94" s="26">
        <v>0.45447162050000001</v>
      </c>
      <c r="AD94" s="26">
        <v>0.81914685850000002</v>
      </c>
      <c r="AE94" s="26">
        <v>0.84801122429999998</v>
      </c>
      <c r="AF94" s="26">
        <v>0.20748628429999999</v>
      </c>
      <c r="AG94">
        <f t="shared" si="20"/>
        <v>2037</v>
      </c>
      <c r="AH94" s="26">
        <v>0.34015085010000001</v>
      </c>
      <c r="AI94" s="26">
        <v>0.1067170082</v>
      </c>
      <c r="AJ94" s="26">
        <v>0.37227900019999999</v>
      </c>
      <c r="AK94">
        <f t="shared" si="14"/>
        <v>2.8864365799999958E-2</v>
      </c>
      <c r="AM94" s="26">
        <v>0.952600691</v>
      </c>
      <c r="AN94" s="26">
        <v>0.96278025219999996</v>
      </c>
      <c r="AO94" s="26">
        <v>0.22089897380000001</v>
      </c>
      <c r="AP94">
        <f t="shared" si="21"/>
        <v>2037</v>
      </c>
      <c r="AQ94" s="26">
        <v>0.38325795899999998</v>
      </c>
      <c r="AR94" s="26">
        <v>0.12684563530000001</v>
      </c>
      <c r="AS94" s="26">
        <v>0.44249709679999999</v>
      </c>
      <c r="AT94">
        <f t="shared" si="15"/>
        <v>1.0179561199999965E-2</v>
      </c>
      <c r="AX94">
        <v>140</v>
      </c>
      <c r="AY94" s="26">
        <v>0.42547138159999998</v>
      </c>
      <c r="AZ94" s="26">
        <v>0.13331596509999999</v>
      </c>
      <c r="BA94" s="26">
        <v>0.44121265329999998</v>
      </c>
      <c r="BB94" s="26">
        <v>0.82335402540000002</v>
      </c>
      <c r="BC94" s="26">
        <v>0.84928009459999998</v>
      </c>
      <c r="BD94" s="26">
        <v>0.21310058949999999</v>
      </c>
      <c r="BE94">
        <f t="shared" si="22"/>
        <v>2037</v>
      </c>
      <c r="BF94" s="26">
        <v>0.35031357470000002</v>
      </c>
      <c r="BG94" s="26">
        <v>0.1097662365</v>
      </c>
      <c r="BH94" s="26">
        <v>0.36327421409999999</v>
      </c>
      <c r="BI94">
        <f t="shared" si="16"/>
        <v>2.5926069199999957E-2</v>
      </c>
      <c r="BK94" s="26">
        <v>0.95471217350000004</v>
      </c>
      <c r="BL94" s="26">
        <v>0.96405211199999996</v>
      </c>
      <c r="BM94" s="26">
        <v>0.2282189815</v>
      </c>
      <c r="BN94">
        <f t="shared" si="23"/>
        <v>2037</v>
      </c>
      <c r="BO94" s="26">
        <v>0.39279082189999998</v>
      </c>
      <c r="BP94" s="26">
        <v>0.13039052349999999</v>
      </c>
      <c r="BQ94" s="26">
        <v>0.43153082809999999</v>
      </c>
      <c r="BR94">
        <f t="shared" si="17"/>
        <v>9.3399384999999224E-3</v>
      </c>
    </row>
    <row r="95" spans="1:70">
      <c r="A95">
        <v>141</v>
      </c>
      <c r="B95" s="26">
        <v>0.41279208280000002</v>
      </c>
      <c r="C95" s="26">
        <v>0.1259452466</v>
      </c>
      <c r="D95" s="26">
        <v>0.46126267059999998</v>
      </c>
      <c r="E95" s="26">
        <v>0.81219110640000003</v>
      </c>
      <c r="F95" s="26">
        <v>0.83930897500000001</v>
      </c>
      <c r="G95" s="26">
        <v>0.2100259297</v>
      </c>
      <c r="H95">
        <f t="shared" si="18"/>
        <v>2038</v>
      </c>
      <c r="I95" s="26">
        <v>0.33526605850000002</v>
      </c>
      <c r="J95" s="26">
        <v>0.10229160919999999</v>
      </c>
      <c r="K95" s="26">
        <v>0.37463343869999999</v>
      </c>
      <c r="L95">
        <f t="shared" si="12"/>
        <v>2.7117868599999984E-2</v>
      </c>
      <c r="N95" s="26">
        <v>0.95166374809999998</v>
      </c>
      <c r="O95" s="26">
        <v>0.96261570080000003</v>
      </c>
      <c r="P95" s="26">
        <v>0.2281401747</v>
      </c>
      <c r="Q95">
        <f t="shared" si="19"/>
        <v>2038</v>
      </c>
      <c r="R95" s="26">
        <v>0.38196916710000001</v>
      </c>
      <c r="S95" s="26">
        <v>0.1221889597</v>
      </c>
      <c r="T95" s="26">
        <v>0.4475056214</v>
      </c>
      <c r="U95">
        <f t="shared" si="13"/>
        <v>1.0951952700000045E-2</v>
      </c>
      <c r="Z95">
        <v>141</v>
      </c>
      <c r="AA95" s="26">
        <v>0.41423553419999998</v>
      </c>
      <c r="AB95" s="26">
        <v>0.1270522778</v>
      </c>
      <c r="AC95" s="26">
        <v>0.45871218800000002</v>
      </c>
      <c r="AD95" s="26">
        <v>0.81685328960000003</v>
      </c>
      <c r="AE95" s="26">
        <v>0.84511853640000001</v>
      </c>
      <c r="AF95" s="26">
        <v>0.2067523084</v>
      </c>
      <c r="AG95">
        <f t="shared" si="20"/>
        <v>2038</v>
      </c>
      <c r="AH95" s="26">
        <v>0.33836965879999997</v>
      </c>
      <c r="AI95" s="26">
        <v>0.1037830711</v>
      </c>
      <c r="AJ95" s="26">
        <v>0.3747005598</v>
      </c>
      <c r="AK95">
        <f t="shared" si="14"/>
        <v>2.8265246799999977E-2</v>
      </c>
      <c r="AM95" s="26">
        <v>0.9509291795</v>
      </c>
      <c r="AN95" s="26">
        <v>0.96132006690000005</v>
      </c>
      <c r="AO95" s="26">
        <v>0.22108571739999999</v>
      </c>
      <c r="AP95">
        <f t="shared" si="21"/>
        <v>2038</v>
      </c>
      <c r="AQ95" s="26">
        <v>0.38046979530000002</v>
      </c>
      <c r="AR95" s="26">
        <v>0.12373260649999999</v>
      </c>
      <c r="AS95" s="26">
        <v>0.44672677770000002</v>
      </c>
      <c r="AT95">
        <f t="shared" si="15"/>
        <v>1.0390887400000048E-2</v>
      </c>
      <c r="AX95">
        <v>141</v>
      </c>
      <c r="AY95" s="26">
        <v>0.42210953639999998</v>
      </c>
      <c r="AZ95" s="26">
        <v>0.13121759050000001</v>
      </c>
      <c r="BA95" s="26">
        <v>0.44667287300000003</v>
      </c>
      <c r="BB95" s="26">
        <v>0.82209072559999996</v>
      </c>
      <c r="BC95" s="26">
        <v>0.84819907000000005</v>
      </c>
      <c r="BD95" s="26">
        <v>0.21333940509999999</v>
      </c>
      <c r="BE95">
        <f t="shared" si="22"/>
        <v>2038</v>
      </c>
      <c r="BF95" s="26">
        <v>0.34701233510000001</v>
      </c>
      <c r="BG95" s="26">
        <v>0.1078727642</v>
      </c>
      <c r="BH95" s="26">
        <v>0.36720562629999998</v>
      </c>
      <c r="BI95">
        <f t="shared" si="16"/>
        <v>2.6108344400000094E-2</v>
      </c>
      <c r="BK95" s="26">
        <v>0.95376411449999998</v>
      </c>
      <c r="BL95" s="26">
        <v>0.96317140499999998</v>
      </c>
      <c r="BM95" s="26">
        <v>0.2290569163</v>
      </c>
      <c r="BN95">
        <f t="shared" si="23"/>
        <v>2038</v>
      </c>
      <c r="BO95" s="26">
        <v>0.38790593340000001</v>
      </c>
      <c r="BP95" s="26">
        <v>0.12848550340000001</v>
      </c>
      <c r="BQ95" s="26">
        <v>0.43737267769999999</v>
      </c>
      <c r="BR95">
        <f t="shared" si="17"/>
        <v>9.4072904999999984E-3</v>
      </c>
    </row>
    <row r="96" spans="1:70">
      <c r="A96">
        <v>142</v>
      </c>
      <c r="B96" s="26">
        <v>0.40992190699999997</v>
      </c>
      <c r="C96" s="26">
        <v>0.12394290920000001</v>
      </c>
      <c r="D96" s="26">
        <v>0.46613518380000002</v>
      </c>
      <c r="E96" s="26">
        <v>0.81104513990000004</v>
      </c>
      <c r="F96" s="26">
        <v>0.83758111170000005</v>
      </c>
      <c r="G96" s="26">
        <v>0.20885423989999999</v>
      </c>
      <c r="H96">
        <f t="shared" si="18"/>
        <v>2038</v>
      </c>
      <c r="I96" s="26">
        <v>0.33246517040000001</v>
      </c>
      <c r="J96" s="26">
        <v>0.10052329409999999</v>
      </c>
      <c r="K96" s="26">
        <v>0.37805667529999998</v>
      </c>
      <c r="L96">
        <f t="shared" si="12"/>
        <v>2.6535971800000002E-2</v>
      </c>
      <c r="N96" s="26">
        <v>0.95100992250000005</v>
      </c>
      <c r="O96" s="26">
        <v>0.96198496420000001</v>
      </c>
      <c r="P96" s="26">
        <v>0.2270946103</v>
      </c>
      <c r="Q96">
        <f t="shared" si="19"/>
        <v>2038</v>
      </c>
      <c r="R96" s="26">
        <v>0.37871352689999999</v>
      </c>
      <c r="S96" s="26">
        <v>0.1202079539</v>
      </c>
      <c r="T96" s="26">
        <v>0.45208844170000001</v>
      </c>
      <c r="U96">
        <f t="shared" si="13"/>
        <v>1.0975041699999966E-2</v>
      </c>
      <c r="Z96">
        <v>142</v>
      </c>
      <c r="AA96" s="26">
        <v>0.41080322730000002</v>
      </c>
      <c r="AB96" s="26">
        <v>0.1249036226</v>
      </c>
      <c r="AC96" s="26">
        <v>0.4642931501</v>
      </c>
      <c r="AD96" s="26">
        <v>0.81586131009999996</v>
      </c>
      <c r="AE96" s="26">
        <v>0.8433118007</v>
      </c>
      <c r="AF96" s="26">
        <v>0.20477438179999999</v>
      </c>
      <c r="AG96">
        <f t="shared" si="20"/>
        <v>2038</v>
      </c>
      <c r="AH96" s="26">
        <v>0.33515845919999998</v>
      </c>
      <c r="AI96" s="26">
        <v>0.10190403319999999</v>
      </c>
      <c r="AJ96" s="26">
        <v>0.37879881770000001</v>
      </c>
      <c r="AK96">
        <f t="shared" si="14"/>
        <v>2.7450490600000044E-2</v>
      </c>
      <c r="AM96" s="26">
        <v>0.95027765200000003</v>
      </c>
      <c r="AN96" s="26">
        <v>0.9607229464</v>
      </c>
      <c r="AO96" s="26">
        <v>0.21924649330000001</v>
      </c>
      <c r="AP96">
        <f t="shared" si="21"/>
        <v>2038</v>
      </c>
      <c r="AQ96" s="26">
        <v>0.3773180417</v>
      </c>
      <c r="AR96" s="26">
        <v>0.1214615121</v>
      </c>
      <c r="AS96" s="26">
        <v>0.45149809819999998</v>
      </c>
      <c r="AT96">
        <f t="shared" si="15"/>
        <v>1.0445294399999971E-2</v>
      </c>
      <c r="AX96">
        <v>142</v>
      </c>
      <c r="AY96" s="26">
        <v>0.42065564449999998</v>
      </c>
      <c r="AZ96" s="26">
        <v>0.128021512</v>
      </c>
      <c r="BA96" s="26">
        <v>0.45132284350000001</v>
      </c>
      <c r="BB96" s="26">
        <v>0.81972212860000004</v>
      </c>
      <c r="BC96" s="26">
        <v>0.84578063520000002</v>
      </c>
      <c r="BD96" s="26">
        <v>0.21332366089999999</v>
      </c>
      <c r="BE96">
        <f t="shared" si="22"/>
        <v>2038</v>
      </c>
      <c r="BF96" s="26">
        <v>0.34482074029999998</v>
      </c>
      <c r="BG96" s="26">
        <v>0.1049420663</v>
      </c>
      <c r="BH96" s="26">
        <v>0.36995932199999998</v>
      </c>
      <c r="BI96">
        <f t="shared" si="16"/>
        <v>2.6058506599999975E-2</v>
      </c>
      <c r="BK96" s="26">
        <v>0.95233344399999997</v>
      </c>
      <c r="BL96" s="26">
        <v>0.9622080382</v>
      </c>
      <c r="BM96" s="26">
        <v>0.2293580844</v>
      </c>
      <c r="BN96">
        <f t="shared" si="23"/>
        <v>2038</v>
      </c>
      <c r="BO96" s="26">
        <v>0.38638385539999998</v>
      </c>
      <c r="BP96" s="26">
        <v>0.12506158270000001</v>
      </c>
      <c r="BQ96" s="26">
        <v>0.44088800579999998</v>
      </c>
      <c r="BR96">
        <f t="shared" si="17"/>
        <v>9.8745942000000309E-3</v>
      </c>
    </row>
    <row r="97" spans="1:70">
      <c r="A97">
        <v>143</v>
      </c>
      <c r="B97" s="26">
        <v>0.40623205750000002</v>
      </c>
      <c r="C97" s="26">
        <v>0.1212457195</v>
      </c>
      <c r="D97" s="26">
        <v>0.47252222300000002</v>
      </c>
      <c r="E97" s="26">
        <v>0.81070014690000003</v>
      </c>
      <c r="F97" s="26">
        <v>0.83744621880000003</v>
      </c>
      <c r="G97" s="26">
        <v>0.2093464773</v>
      </c>
      <c r="H97">
        <f t="shared" si="18"/>
        <v>2038</v>
      </c>
      <c r="I97" s="26">
        <v>0.32933238869999998</v>
      </c>
      <c r="J97" s="26">
        <v>9.82939226E-2</v>
      </c>
      <c r="K97" s="26">
        <v>0.38307383560000002</v>
      </c>
      <c r="L97">
        <f t="shared" si="12"/>
        <v>2.6746071900000001E-2</v>
      </c>
      <c r="N97" s="26">
        <v>0.94973140369999998</v>
      </c>
      <c r="O97" s="26">
        <v>0.96109891219999999</v>
      </c>
      <c r="P97" s="26">
        <v>0.22764230029999999</v>
      </c>
      <c r="Q97">
        <f t="shared" si="19"/>
        <v>2038</v>
      </c>
      <c r="R97" s="26">
        <v>0.3743408735</v>
      </c>
      <c r="S97" s="26">
        <v>0.1174931043</v>
      </c>
      <c r="T97" s="26">
        <v>0.45789742589999999</v>
      </c>
      <c r="U97">
        <f t="shared" si="13"/>
        <v>1.1367508500000012E-2</v>
      </c>
      <c r="Z97">
        <v>143</v>
      </c>
      <c r="AA97" s="26">
        <v>0.40660392270000001</v>
      </c>
      <c r="AB97" s="26">
        <v>0.1227566962</v>
      </c>
      <c r="AC97" s="26">
        <v>0.47063938109999998</v>
      </c>
      <c r="AD97" s="26">
        <v>0.81530080230000002</v>
      </c>
      <c r="AE97" s="26">
        <v>0.84283393200000001</v>
      </c>
      <c r="AF97" s="26">
        <v>0.20548924900000001</v>
      </c>
      <c r="AG97">
        <f t="shared" si="20"/>
        <v>2038</v>
      </c>
      <c r="AH97" s="26">
        <v>0.33150450440000001</v>
      </c>
      <c r="AI97" s="26">
        <v>0.1000836329</v>
      </c>
      <c r="AJ97" s="26">
        <v>0.38371266500000001</v>
      </c>
      <c r="AK97">
        <f t="shared" si="14"/>
        <v>2.7533129699999992E-2</v>
      </c>
      <c r="AM97" s="26">
        <v>0.9490160903</v>
      </c>
      <c r="AN97" s="26">
        <v>0.95950140380000004</v>
      </c>
      <c r="AO97" s="26">
        <v>0.22003927509999999</v>
      </c>
      <c r="AP97">
        <f t="shared" si="21"/>
        <v>2038</v>
      </c>
      <c r="AQ97" s="26">
        <v>0.37240531519999998</v>
      </c>
      <c r="AR97" s="26">
        <v>0.1192842967</v>
      </c>
      <c r="AS97" s="26">
        <v>0.45732647840000001</v>
      </c>
      <c r="AT97">
        <f t="shared" si="15"/>
        <v>1.0485313500000037E-2</v>
      </c>
      <c r="AX97">
        <v>143</v>
      </c>
      <c r="AY97" s="26">
        <v>0.41762429379999999</v>
      </c>
      <c r="AZ97" s="26">
        <v>0.12632420959999999</v>
      </c>
      <c r="BA97" s="26">
        <v>0.45605149659999999</v>
      </c>
      <c r="BB97" s="26">
        <v>0.81835607919999998</v>
      </c>
      <c r="BC97" s="26">
        <v>0.84490609459999999</v>
      </c>
      <c r="BD97" s="26">
        <v>0.21266570509999999</v>
      </c>
      <c r="BE97">
        <f t="shared" si="22"/>
        <v>2038</v>
      </c>
      <c r="BF97" s="26">
        <v>0.34176537969999998</v>
      </c>
      <c r="BG97" s="26">
        <v>0.1033781849</v>
      </c>
      <c r="BH97" s="26">
        <v>0.3732125147</v>
      </c>
      <c r="BI97">
        <f t="shared" si="16"/>
        <v>2.6550015400000015E-2</v>
      </c>
      <c r="BK97" s="26">
        <v>0.94979078279999996</v>
      </c>
      <c r="BL97" s="26">
        <v>0.96028313600000004</v>
      </c>
      <c r="BM97" s="26">
        <v>0.22885382570000001</v>
      </c>
      <c r="BN97">
        <f t="shared" si="23"/>
        <v>2038</v>
      </c>
      <c r="BO97" s="26">
        <v>0.38240172490000002</v>
      </c>
      <c r="BP97" s="26">
        <v>0.12307342759999999</v>
      </c>
      <c r="BQ97" s="26">
        <v>0.44431563039999999</v>
      </c>
      <c r="BR97">
        <f t="shared" si="17"/>
        <v>1.0492353200000082E-2</v>
      </c>
    </row>
    <row r="98" spans="1:70">
      <c r="A98">
        <v>144</v>
      </c>
      <c r="B98" s="26">
        <v>0.40459858990000003</v>
      </c>
      <c r="C98" s="26">
        <v>0.11890352799999999</v>
      </c>
      <c r="D98" s="26">
        <v>0.47649788209999999</v>
      </c>
      <c r="E98" s="26">
        <v>0.8056567657</v>
      </c>
      <c r="F98" s="26">
        <v>0.83295667110000005</v>
      </c>
      <c r="G98" s="26">
        <v>0.2084655399</v>
      </c>
      <c r="H98">
        <f t="shared" si="18"/>
        <v>2038</v>
      </c>
      <c r="I98" s="26">
        <v>0.32596759139999998</v>
      </c>
      <c r="J98" s="26">
        <v>9.5795431799999997E-2</v>
      </c>
      <c r="K98" s="26">
        <v>0.38389374259999998</v>
      </c>
      <c r="L98">
        <f t="shared" si="12"/>
        <v>2.7299905400000046E-2</v>
      </c>
      <c r="N98" s="26">
        <v>0.9485570405</v>
      </c>
      <c r="O98" s="26">
        <v>0.96002641529999999</v>
      </c>
      <c r="P98" s="26">
        <v>0.2264980838</v>
      </c>
      <c r="Q98">
        <f t="shared" si="19"/>
        <v>2038</v>
      </c>
      <c r="R98" s="26">
        <v>0.37287307730000002</v>
      </c>
      <c r="S98" s="26">
        <v>0.114965892</v>
      </c>
      <c r="T98" s="26">
        <v>0.46071807110000002</v>
      </c>
      <c r="U98">
        <f t="shared" si="13"/>
        <v>1.1469374799999987E-2</v>
      </c>
      <c r="Z98">
        <v>144</v>
      </c>
      <c r="AA98" s="26">
        <v>0.40534945890000001</v>
      </c>
      <c r="AB98" s="26">
        <v>0.120378418</v>
      </c>
      <c r="AC98" s="26">
        <v>0.4742721231</v>
      </c>
      <c r="AD98" s="26">
        <v>0.81151610110000005</v>
      </c>
      <c r="AE98" s="26">
        <v>0.84059210790000005</v>
      </c>
      <c r="AF98" s="26">
        <v>0.20611882679999999</v>
      </c>
      <c r="AG98">
        <f t="shared" si="20"/>
        <v>2038</v>
      </c>
      <c r="AH98" s="26">
        <v>0.32894761249999999</v>
      </c>
      <c r="AI98" s="26">
        <v>9.7689024499999999E-2</v>
      </c>
      <c r="AJ98" s="26">
        <v>0.38487946420000002</v>
      </c>
      <c r="AK98">
        <f t="shared" si="14"/>
        <v>2.9076006799999998E-2</v>
      </c>
      <c r="AM98" s="26">
        <v>0.94796354829999996</v>
      </c>
      <c r="AN98" s="26">
        <v>0.9589898442</v>
      </c>
      <c r="AO98" s="26">
        <v>0.22021537999999999</v>
      </c>
      <c r="AP98">
        <f t="shared" si="21"/>
        <v>2038</v>
      </c>
      <c r="AQ98" s="26">
        <v>0.37123741249999997</v>
      </c>
      <c r="AR98" s="26">
        <v>0.11674988090000001</v>
      </c>
      <c r="AS98" s="26">
        <v>0.45997625489999999</v>
      </c>
      <c r="AT98">
        <f t="shared" si="15"/>
        <v>1.1026295900000038E-2</v>
      </c>
      <c r="AX98">
        <v>144</v>
      </c>
      <c r="AY98" s="26">
        <v>0.41668738399999999</v>
      </c>
      <c r="AZ98" s="26">
        <v>0.12467815509999999</v>
      </c>
      <c r="BA98" s="26">
        <v>0.45863446089999999</v>
      </c>
      <c r="BB98" s="26">
        <v>0.8147559217</v>
      </c>
      <c r="BC98" s="26">
        <v>0.8419923265</v>
      </c>
      <c r="BD98" s="26">
        <v>0.21395086669999999</v>
      </c>
      <c r="BE98">
        <f t="shared" si="22"/>
        <v>2038</v>
      </c>
      <c r="BF98" s="26">
        <v>0.3394985136</v>
      </c>
      <c r="BG98" s="26">
        <v>0.10158226519999999</v>
      </c>
      <c r="BH98" s="26">
        <v>0.37367514289999998</v>
      </c>
      <c r="BI98">
        <f t="shared" si="16"/>
        <v>2.7236404800000003E-2</v>
      </c>
      <c r="BK98" s="26">
        <v>0.94860481360000004</v>
      </c>
      <c r="BL98" s="26">
        <v>0.95910499230000001</v>
      </c>
      <c r="BM98" s="26">
        <v>0.2304205413</v>
      </c>
      <c r="BN98">
        <f t="shared" si="23"/>
        <v>2038</v>
      </c>
      <c r="BO98" s="26">
        <v>0.38077432189999999</v>
      </c>
      <c r="BP98" s="26">
        <v>0.1213689815</v>
      </c>
      <c r="BQ98" s="26">
        <v>0.44646151020000002</v>
      </c>
      <c r="BR98">
        <f t="shared" si="17"/>
        <v>1.0500178699999974E-2</v>
      </c>
    </row>
    <row r="99" spans="1:70">
      <c r="A99">
        <v>145</v>
      </c>
      <c r="B99" s="26">
        <v>0.40074641290000002</v>
      </c>
      <c r="C99" s="26">
        <v>0.1167484562</v>
      </c>
      <c r="D99" s="26">
        <v>0.48250513090000002</v>
      </c>
      <c r="E99" s="26">
        <v>0.80668203220000001</v>
      </c>
      <c r="F99" s="26">
        <v>0.83392495320000004</v>
      </c>
      <c r="G99" s="26">
        <v>0.2082685853</v>
      </c>
      <c r="H99">
        <f t="shared" si="18"/>
        <v>2039</v>
      </c>
      <c r="I99" s="26">
        <v>0.32327493070000002</v>
      </c>
      <c r="J99" s="26">
        <v>9.4178881899999997E-2</v>
      </c>
      <c r="K99" s="26">
        <v>0.38922821949999997</v>
      </c>
      <c r="L99">
        <f t="shared" si="12"/>
        <v>2.7242921000000031E-2</v>
      </c>
      <c r="N99" s="26">
        <v>0.94778715170000005</v>
      </c>
      <c r="O99" s="26">
        <v>0.9594178954</v>
      </c>
      <c r="P99" s="26">
        <v>0.2260968357</v>
      </c>
      <c r="Q99">
        <f t="shared" si="19"/>
        <v>2039</v>
      </c>
      <c r="R99" s="26">
        <v>0.36862552949999999</v>
      </c>
      <c r="S99" s="26">
        <v>0.1128340769</v>
      </c>
      <c r="T99" s="26">
        <v>0.46632754539999999</v>
      </c>
      <c r="U99">
        <f t="shared" si="13"/>
        <v>1.1630743699999946E-2</v>
      </c>
      <c r="Z99">
        <v>145</v>
      </c>
      <c r="AA99" s="26">
        <v>0.402106248</v>
      </c>
      <c r="AB99" s="26">
        <v>0.1174482608</v>
      </c>
      <c r="AC99" s="26">
        <v>0.48044549110000001</v>
      </c>
      <c r="AD99" s="26">
        <v>0.81102682950000005</v>
      </c>
      <c r="AE99" s="26">
        <v>0.84026961820000001</v>
      </c>
      <c r="AF99" s="26">
        <v>0.2060685142</v>
      </c>
      <c r="AG99">
        <f t="shared" si="20"/>
        <v>2039</v>
      </c>
      <c r="AH99" s="26">
        <v>0.32611895549999997</v>
      </c>
      <c r="AI99" s="26">
        <v>9.5253690599999996E-2</v>
      </c>
      <c r="AJ99" s="26">
        <v>0.38965418340000002</v>
      </c>
      <c r="AK99">
        <f t="shared" si="14"/>
        <v>2.9242788699999966E-2</v>
      </c>
      <c r="AM99" s="26">
        <v>0.946293155</v>
      </c>
      <c r="AN99" s="26">
        <v>0.95787768289999997</v>
      </c>
      <c r="AO99" s="26">
        <v>0.22023000600000001</v>
      </c>
      <c r="AP99">
        <f t="shared" si="21"/>
        <v>2039</v>
      </c>
      <c r="AQ99" s="26">
        <v>0.36725210559999999</v>
      </c>
      <c r="AR99" s="26">
        <v>0.11374489860000001</v>
      </c>
      <c r="AS99" s="26">
        <v>0.46529615079999997</v>
      </c>
      <c r="AT99">
        <f t="shared" si="15"/>
        <v>1.1584527899999975E-2</v>
      </c>
      <c r="AX99">
        <v>145</v>
      </c>
      <c r="AY99" s="26">
        <v>0.41456383200000002</v>
      </c>
      <c r="AZ99" s="26">
        <v>0.1214830133</v>
      </c>
      <c r="BA99" s="26">
        <v>0.46395315469999998</v>
      </c>
      <c r="BB99" s="26">
        <v>0.81542770639999995</v>
      </c>
      <c r="BC99" s="26">
        <v>0.84298637539999999</v>
      </c>
      <c r="BD99" s="26">
        <v>0.21295482160000001</v>
      </c>
      <c r="BE99">
        <f t="shared" si="22"/>
        <v>2039</v>
      </c>
      <c r="BF99" s="26">
        <v>0.33804683470000002</v>
      </c>
      <c r="BG99" s="26">
        <v>9.9060614899999996E-2</v>
      </c>
      <c r="BH99" s="26">
        <v>0.37832025679999998</v>
      </c>
      <c r="BI99">
        <f t="shared" si="16"/>
        <v>2.7558669000000036E-2</v>
      </c>
      <c r="BK99" s="26">
        <v>0.94726532480000003</v>
      </c>
      <c r="BL99" s="26">
        <v>0.95849873220000004</v>
      </c>
      <c r="BM99" s="26">
        <v>0.22927198930000001</v>
      </c>
      <c r="BN99">
        <f t="shared" si="23"/>
        <v>2039</v>
      </c>
      <c r="BO99" s="26">
        <v>0.37796525199999997</v>
      </c>
      <c r="BP99" s="26">
        <v>0.1181346355</v>
      </c>
      <c r="BQ99" s="26">
        <v>0.45116543730000003</v>
      </c>
      <c r="BR99">
        <f t="shared" si="17"/>
        <v>1.1233407400000006E-2</v>
      </c>
    </row>
    <row r="100" spans="1:70">
      <c r="A100">
        <v>146</v>
      </c>
      <c r="B100" s="26">
        <v>0.39528847789999999</v>
      </c>
      <c r="C100" s="26">
        <v>0.1142626803</v>
      </c>
      <c r="D100" s="26">
        <v>0.49044884170000003</v>
      </c>
      <c r="E100" s="26">
        <v>0.80798284549999999</v>
      </c>
      <c r="F100" s="26">
        <v>0.8354362233</v>
      </c>
      <c r="G100" s="26">
        <v>0.2080267865</v>
      </c>
      <c r="H100">
        <f t="shared" si="18"/>
        <v>2039</v>
      </c>
      <c r="I100" s="26">
        <v>0.3193863092</v>
      </c>
      <c r="J100" s="26">
        <v>9.2322285599999998E-2</v>
      </c>
      <c r="K100" s="26">
        <v>0.3962742507</v>
      </c>
      <c r="L100">
        <f t="shared" si="12"/>
        <v>2.7453377800000012E-2</v>
      </c>
      <c r="N100" s="26">
        <v>0.9471817025</v>
      </c>
      <c r="O100" s="26">
        <v>0.95935319360000004</v>
      </c>
      <c r="P100" s="26">
        <v>0.22530737780000001</v>
      </c>
      <c r="Q100">
        <f t="shared" si="19"/>
        <v>2039</v>
      </c>
      <c r="R100" s="26">
        <v>0.36407274969999998</v>
      </c>
      <c r="S100" s="26">
        <v>0.1101807878</v>
      </c>
      <c r="T100" s="26">
        <v>0.47292816500000001</v>
      </c>
      <c r="U100">
        <f t="shared" si="13"/>
        <v>1.2171491100000043E-2</v>
      </c>
      <c r="Z100">
        <v>146</v>
      </c>
      <c r="AA100" s="26">
        <v>0.39777844429999998</v>
      </c>
      <c r="AB100" s="26">
        <v>0.1152634598</v>
      </c>
      <c r="AC100" s="26">
        <v>0.4869580959</v>
      </c>
      <c r="AD100" s="26">
        <v>0.81284117010000001</v>
      </c>
      <c r="AE100" s="26">
        <v>0.84185328930000003</v>
      </c>
      <c r="AF100" s="26">
        <v>0.20458245850000001</v>
      </c>
      <c r="AG100">
        <f t="shared" si="20"/>
        <v>2039</v>
      </c>
      <c r="AH100" s="26">
        <v>0.32333069609999998</v>
      </c>
      <c r="AI100" s="26">
        <v>9.3690885500000001E-2</v>
      </c>
      <c r="AJ100" s="26">
        <v>0.39581958839999998</v>
      </c>
      <c r="AK100">
        <f t="shared" si="14"/>
        <v>2.9012119200000019E-2</v>
      </c>
      <c r="AM100" s="26">
        <v>0.94615586480000002</v>
      </c>
      <c r="AN100" s="26">
        <v>0.95759926929999994</v>
      </c>
      <c r="AO100" s="26">
        <v>0.21802053430000001</v>
      </c>
      <c r="AP100">
        <f t="shared" si="21"/>
        <v>2039</v>
      </c>
      <c r="AQ100" s="26">
        <v>0.3641418159</v>
      </c>
      <c r="AR100" s="26">
        <v>0.1113958016</v>
      </c>
      <c r="AS100" s="26">
        <v>0.47061824740000002</v>
      </c>
      <c r="AT100">
        <f t="shared" si="15"/>
        <v>1.1443404499999921E-2</v>
      </c>
      <c r="AX100">
        <v>146</v>
      </c>
      <c r="AY100" s="26">
        <v>0.41283174210000001</v>
      </c>
      <c r="AZ100" s="26">
        <v>0.1177169824</v>
      </c>
      <c r="BA100" s="26">
        <v>0.46945127549999999</v>
      </c>
      <c r="BB100" s="26">
        <v>0.81641657229999998</v>
      </c>
      <c r="BC100" s="26">
        <v>0.84361242240000001</v>
      </c>
      <c r="BD100" s="26">
        <v>0.2112699791</v>
      </c>
      <c r="BE100">
        <f t="shared" si="22"/>
        <v>2039</v>
      </c>
      <c r="BF100" s="26">
        <v>0.33704267580000002</v>
      </c>
      <c r="BG100" s="26">
        <v>9.61060953E-2</v>
      </c>
      <c r="BH100" s="26">
        <v>0.38326780119999998</v>
      </c>
      <c r="BI100">
        <f t="shared" si="16"/>
        <v>2.719585010000003E-2</v>
      </c>
      <c r="BK100" s="26">
        <v>0.94647224770000005</v>
      </c>
      <c r="BL100" s="26">
        <v>0.95745927529999997</v>
      </c>
      <c r="BM100" s="26">
        <v>0.226881835</v>
      </c>
      <c r="BN100">
        <f t="shared" si="23"/>
        <v>2039</v>
      </c>
      <c r="BO100" s="26">
        <v>0.37644131650000001</v>
      </c>
      <c r="BP100" s="26">
        <v>0.1142812477</v>
      </c>
      <c r="BQ100" s="26">
        <v>0.4557496835</v>
      </c>
      <c r="BR100">
        <f t="shared" si="17"/>
        <v>1.0987027599999921E-2</v>
      </c>
    </row>
    <row r="101" spans="1:70">
      <c r="A101">
        <v>147</v>
      </c>
      <c r="B101" s="26">
        <v>0.39194457129999999</v>
      </c>
      <c r="C101" s="26">
        <v>0.1125679986</v>
      </c>
      <c r="D101" s="26">
        <v>0.49548743010000001</v>
      </c>
      <c r="E101" s="26">
        <v>0.80552523769999995</v>
      </c>
      <c r="F101" s="26">
        <v>0.83325081879999996</v>
      </c>
      <c r="G101" s="26">
        <v>0.2076138454</v>
      </c>
      <c r="H101">
        <f t="shared" si="18"/>
        <v>2039</v>
      </c>
      <c r="I101" s="26">
        <v>0.3157212439</v>
      </c>
      <c r="J101" s="26">
        <v>9.0676363800000007E-2</v>
      </c>
      <c r="K101" s="26">
        <v>0.3991276299</v>
      </c>
      <c r="L101">
        <f t="shared" si="12"/>
        <v>2.7725581100000007E-2</v>
      </c>
      <c r="N101" s="26">
        <v>0.94678475740000001</v>
      </c>
      <c r="O101" s="26">
        <v>0.95951936199999999</v>
      </c>
      <c r="P101" s="26">
        <v>0.22534263960000001</v>
      </c>
      <c r="Q101">
        <f t="shared" si="19"/>
        <v>2039</v>
      </c>
      <c r="R101" s="26">
        <v>0.36122061109999998</v>
      </c>
      <c r="S101" s="26">
        <v>0.1084042357</v>
      </c>
      <c r="T101" s="26">
        <v>0.47715991070000002</v>
      </c>
      <c r="U101">
        <f t="shared" si="13"/>
        <v>1.2734604599999977E-2</v>
      </c>
      <c r="Z101">
        <v>147</v>
      </c>
      <c r="AA101" s="26">
        <v>0.3958483565</v>
      </c>
      <c r="AB101" s="26">
        <v>0.113417766</v>
      </c>
      <c r="AC101" s="26">
        <v>0.49073387759999998</v>
      </c>
      <c r="AD101" s="26">
        <v>0.81030018930000003</v>
      </c>
      <c r="AE101" s="26">
        <v>0.83873084269999998</v>
      </c>
      <c r="AF101" s="26">
        <v>0.20314128379999999</v>
      </c>
      <c r="AG101">
        <f t="shared" si="20"/>
        <v>2039</v>
      </c>
      <c r="AH101" s="26">
        <v>0.3207559982</v>
      </c>
      <c r="AI101" s="26">
        <v>9.1902437200000006E-2</v>
      </c>
      <c r="AJ101" s="26">
        <v>0.39764175390000001</v>
      </c>
      <c r="AK101">
        <f t="shared" si="14"/>
        <v>2.843065339999995E-2</v>
      </c>
      <c r="AM101" s="26">
        <v>0.94627784059999998</v>
      </c>
      <c r="AN101" s="26">
        <v>0.95756549849999995</v>
      </c>
      <c r="AO101" s="26">
        <v>0.21720649619999999</v>
      </c>
      <c r="AP101">
        <f t="shared" si="21"/>
        <v>2039</v>
      </c>
      <c r="AQ101" s="26">
        <v>0.36327869130000001</v>
      </c>
      <c r="AR101" s="26">
        <v>0.109446795</v>
      </c>
      <c r="AS101" s="26">
        <v>0.47355235429999998</v>
      </c>
      <c r="AT101">
        <f t="shared" si="15"/>
        <v>1.128765789999997E-2</v>
      </c>
      <c r="AX101">
        <v>147</v>
      </c>
      <c r="AY101" s="26">
        <v>0.4092016047</v>
      </c>
      <c r="AZ101" s="26">
        <v>0.1167974824</v>
      </c>
      <c r="BA101" s="26">
        <v>0.47400091290000002</v>
      </c>
      <c r="BB101" s="26">
        <v>0.81147960620000004</v>
      </c>
      <c r="BC101" s="26">
        <v>0.83854242700000003</v>
      </c>
      <c r="BD101" s="26">
        <v>0.21199526469999999</v>
      </c>
      <c r="BE101">
        <f t="shared" si="22"/>
        <v>2039</v>
      </c>
      <c r="BF101" s="26">
        <v>0.33205875699999998</v>
      </c>
      <c r="BG101" s="26">
        <v>9.4778775100000004E-2</v>
      </c>
      <c r="BH101" s="26">
        <v>0.38464207410000001</v>
      </c>
      <c r="BI101">
        <f t="shared" si="16"/>
        <v>2.7062820799999998E-2</v>
      </c>
      <c r="BK101" s="26">
        <v>0.94452388089999995</v>
      </c>
      <c r="BL101" s="26">
        <v>0.95551564850000004</v>
      </c>
      <c r="BM101" s="26">
        <v>0.2287832829</v>
      </c>
      <c r="BN101">
        <f t="shared" si="23"/>
        <v>2039</v>
      </c>
      <c r="BO101" s="26">
        <v>0.3731639759</v>
      </c>
      <c r="BP101" s="26">
        <v>0.1129546035</v>
      </c>
      <c r="BQ101" s="26">
        <v>0.45840530159999998</v>
      </c>
      <c r="BR101">
        <f t="shared" si="17"/>
        <v>1.0991767600000091E-2</v>
      </c>
    </row>
    <row r="102" spans="1:70">
      <c r="A102">
        <v>148</v>
      </c>
      <c r="B102" s="26">
        <v>0.38908456120000001</v>
      </c>
      <c r="C102" s="26">
        <v>0.1108278286</v>
      </c>
      <c r="D102" s="26">
        <v>0.50008761030000004</v>
      </c>
      <c r="E102" s="26">
        <v>0.80484128359999996</v>
      </c>
      <c r="F102" s="26">
        <v>0.83309334840000004</v>
      </c>
      <c r="G102" s="26">
        <v>0.20658782049999999</v>
      </c>
      <c r="H102">
        <f t="shared" si="18"/>
        <v>2039</v>
      </c>
      <c r="I102" s="26">
        <v>0.31315131769999999</v>
      </c>
      <c r="J102" s="26">
        <v>8.91988118E-2</v>
      </c>
      <c r="K102" s="26">
        <v>0.40249115419999998</v>
      </c>
      <c r="L102">
        <f t="shared" si="12"/>
        <v>2.8252064800000087E-2</v>
      </c>
      <c r="N102" s="26">
        <v>0.94546626369999998</v>
      </c>
      <c r="O102" s="26">
        <v>0.95857203369999999</v>
      </c>
      <c r="P102" s="26">
        <v>0.22379322300000001</v>
      </c>
      <c r="Q102">
        <f t="shared" si="19"/>
        <v>2039</v>
      </c>
      <c r="R102" s="26">
        <v>0.3575446746</v>
      </c>
      <c r="S102" s="26">
        <v>0.1066564519</v>
      </c>
      <c r="T102" s="26">
        <v>0.48126513729999998</v>
      </c>
      <c r="U102">
        <f t="shared" si="13"/>
        <v>1.3105770000000017E-2</v>
      </c>
      <c r="Z102">
        <v>148</v>
      </c>
      <c r="AA102" s="26">
        <v>0.39391254390000002</v>
      </c>
      <c r="AB102" s="26">
        <v>0.1112584159</v>
      </c>
      <c r="AC102" s="26">
        <v>0.49482904020000001</v>
      </c>
      <c r="AD102" s="26">
        <v>0.81030581040000005</v>
      </c>
      <c r="AE102" s="26">
        <v>0.83857420650000003</v>
      </c>
      <c r="AF102" s="26">
        <v>0.20407846230000001</v>
      </c>
      <c r="AG102">
        <f t="shared" si="20"/>
        <v>2039</v>
      </c>
      <c r="AH102" s="26">
        <v>0.31918962309999999</v>
      </c>
      <c r="AI102" s="26">
        <v>9.0153340799999995E-2</v>
      </c>
      <c r="AJ102" s="26">
        <v>0.40096284640000002</v>
      </c>
      <c r="AK102">
        <f t="shared" si="14"/>
        <v>2.8268396099999982E-2</v>
      </c>
      <c r="AM102" s="26">
        <v>0.94546430859999997</v>
      </c>
      <c r="AN102" s="26">
        <v>0.95730199459999998</v>
      </c>
      <c r="AO102" s="26">
        <v>0.21855202979999999</v>
      </c>
      <c r="AP102">
        <f t="shared" si="21"/>
        <v>2039</v>
      </c>
      <c r="AQ102" s="26">
        <v>0.3605276389</v>
      </c>
      <c r="AR102" s="26">
        <v>0.1073758029</v>
      </c>
      <c r="AS102" s="26">
        <v>0.47756086669999998</v>
      </c>
      <c r="AT102">
        <f t="shared" si="15"/>
        <v>1.1837686000000014E-2</v>
      </c>
      <c r="AX102">
        <v>148</v>
      </c>
      <c r="AY102" s="26">
        <v>0.4096111429</v>
      </c>
      <c r="AZ102" s="26">
        <v>0.1125838187</v>
      </c>
      <c r="BA102" s="26">
        <v>0.47780503839999999</v>
      </c>
      <c r="BB102" s="26">
        <v>0.8094112309</v>
      </c>
      <c r="BC102" s="26">
        <v>0.83676516540000001</v>
      </c>
      <c r="BD102" s="26">
        <v>0.2116988451</v>
      </c>
      <c r="BE102">
        <f t="shared" si="22"/>
        <v>2039</v>
      </c>
      <c r="BF102" s="26">
        <v>0.33154385939999997</v>
      </c>
      <c r="BG102" s="26">
        <v>9.1126607299999995E-2</v>
      </c>
      <c r="BH102" s="26">
        <v>0.38674076419999998</v>
      </c>
      <c r="BI102">
        <f t="shared" si="16"/>
        <v>2.735393450000001E-2</v>
      </c>
      <c r="BK102" s="26">
        <v>0.94290213499999997</v>
      </c>
      <c r="BL102" s="26">
        <v>0.95431707880000005</v>
      </c>
      <c r="BM102" s="26">
        <v>0.22903370780000001</v>
      </c>
      <c r="BN102">
        <f t="shared" si="23"/>
        <v>2039</v>
      </c>
      <c r="BO102" s="26">
        <v>0.37314337339999998</v>
      </c>
      <c r="BP102" s="26">
        <v>0.1086497761</v>
      </c>
      <c r="BQ102" s="26">
        <v>0.46110898550000001</v>
      </c>
      <c r="BR102">
        <f t="shared" si="17"/>
        <v>1.1414943800000077E-2</v>
      </c>
    </row>
    <row r="103" spans="1:70">
      <c r="A103">
        <v>149</v>
      </c>
      <c r="B103" s="26">
        <v>0.38525463209999999</v>
      </c>
      <c r="C103" s="26">
        <v>0.10829376979999999</v>
      </c>
      <c r="D103" s="26">
        <v>0.50645159809999996</v>
      </c>
      <c r="E103" s="26">
        <v>0.80414624950000002</v>
      </c>
      <c r="F103" s="26">
        <v>0.8333237979</v>
      </c>
      <c r="G103" s="26">
        <v>0.2075559676</v>
      </c>
      <c r="H103">
        <f t="shared" si="18"/>
        <v>2040</v>
      </c>
      <c r="I103" s="26">
        <v>0.30980106750000003</v>
      </c>
      <c r="J103" s="26">
        <v>8.7084028899999999E-2</v>
      </c>
      <c r="K103" s="26">
        <v>0.4072611531</v>
      </c>
      <c r="L103">
        <f t="shared" si="12"/>
        <v>2.9177548399999975E-2</v>
      </c>
      <c r="N103" s="26">
        <v>0.94377512220000004</v>
      </c>
      <c r="O103" s="26">
        <v>0.95771659350000005</v>
      </c>
      <c r="P103" s="26">
        <v>0.22451108650000001</v>
      </c>
      <c r="Q103">
        <f t="shared" si="19"/>
        <v>2040</v>
      </c>
      <c r="R103" s="26">
        <v>0.35314540570000003</v>
      </c>
      <c r="S103" s="26">
        <v>0.1040455478</v>
      </c>
      <c r="T103" s="26">
        <v>0.48658416859999998</v>
      </c>
      <c r="U103">
        <f t="shared" si="13"/>
        <v>1.3941471300000008E-2</v>
      </c>
      <c r="Z103">
        <v>149</v>
      </c>
      <c r="AA103" s="26">
        <v>0.3903768105</v>
      </c>
      <c r="AB103" s="26">
        <v>0.1093796098</v>
      </c>
      <c r="AC103" s="26">
        <v>0.5002435797</v>
      </c>
      <c r="AD103" s="26">
        <v>0.80994017900000004</v>
      </c>
      <c r="AE103" s="26">
        <v>0.83914540130000004</v>
      </c>
      <c r="AF103" s="26">
        <v>0.20455846559999999</v>
      </c>
      <c r="AG103">
        <f t="shared" si="20"/>
        <v>2040</v>
      </c>
      <c r="AH103" s="26">
        <v>0.31618186370000001</v>
      </c>
      <c r="AI103" s="26">
        <v>8.8590940800000004E-2</v>
      </c>
      <c r="AJ103" s="26">
        <v>0.40516737450000001</v>
      </c>
      <c r="AK103">
        <f t="shared" si="14"/>
        <v>2.92052223E-2</v>
      </c>
      <c r="AM103" s="26">
        <v>0.94401131699999996</v>
      </c>
      <c r="AN103" s="26">
        <v>0.95592081449999999</v>
      </c>
      <c r="AO103" s="26">
        <v>0.218033698</v>
      </c>
      <c r="AP103">
        <f t="shared" si="21"/>
        <v>2040</v>
      </c>
      <c r="AQ103" s="26">
        <v>0.35659507029999998</v>
      </c>
      <c r="AR103" s="26">
        <v>0.1053952031</v>
      </c>
      <c r="AS103" s="26">
        <v>0.48202104359999998</v>
      </c>
      <c r="AT103">
        <f t="shared" si="15"/>
        <v>1.1909497500000032E-2</v>
      </c>
      <c r="AX103">
        <v>149</v>
      </c>
      <c r="AY103" s="26">
        <v>0.40770616259999998</v>
      </c>
      <c r="AZ103" s="26">
        <v>0.1103663562</v>
      </c>
      <c r="BA103" s="26">
        <v>0.48192748120000001</v>
      </c>
      <c r="BB103" s="26">
        <v>0.80888961429999995</v>
      </c>
      <c r="BC103" s="26">
        <v>0.83571316529999995</v>
      </c>
      <c r="BD103" s="26">
        <v>0.21127053000000001</v>
      </c>
      <c r="BE103">
        <f t="shared" si="22"/>
        <v>2040</v>
      </c>
      <c r="BF103" s="26">
        <v>0.32978928060000001</v>
      </c>
      <c r="BG103" s="26">
        <v>8.9274199299999996E-2</v>
      </c>
      <c r="BH103" s="26">
        <v>0.38982613440000002</v>
      </c>
      <c r="BI103">
        <f t="shared" si="16"/>
        <v>2.6823551000000001E-2</v>
      </c>
      <c r="BK103" s="26">
        <v>0.94216990739999995</v>
      </c>
      <c r="BL103" s="26">
        <v>0.95365623919999998</v>
      </c>
      <c r="BM103" s="26">
        <v>0.22905386950000001</v>
      </c>
      <c r="BN103">
        <f t="shared" si="23"/>
        <v>2040</v>
      </c>
      <c r="BO103" s="26">
        <v>0.37176023530000002</v>
      </c>
      <c r="BP103" s="26">
        <v>0.10628852279999999</v>
      </c>
      <c r="BQ103" s="26">
        <v>0.46412114929999998</v>
      </c>
      <c r="BR103">
        <f t="shared" si="17"/>
        <v>1.1486331800000027E-2</v>
      </c>
    </row>
    <row r="104" spans="1:70">
      <c r="A104">
        <v>150</v>
      </c>
      <c r="B104" s="26">
        <v>0.3818524136</v>
      </c>
      <c r="C104" s="26">
        <v>0.1053923475</v>
      </c>
      <c r="D104" s="26">
        <v>0.51275523889999997</v>
      </c>
      <c r="E104" s="26">
        <v>0.8026299428</v>
      </c>
      <c r="F104" s="26">
        <v>0.83071257580000002</v>
      </c>
      <c r="G104" s="26">
        <v>0.20512976720000001</v>
      </c>
      <c r="H104">
        <f t="shared" si="18"/>
        <v>2040</v>
      </c>
      <c r="I104" s="26">
        <v>0.30648618090000002</v>
      </c>
      <c r="J104" s="26">
        <v>8.4591053799999996E-2</v>
      </c>
      <c r="K104" s="26">
        <v>0.4115527081</v>
      </c>
      <c r="L104">
        <f t="shared" si="12"/>
        <v>2.8082633000000023E-2</v>
      </c>
      <c r="N104" s="26">
        <v>0.9422518674</v>
      </c>
      <c r="O104" s="26">
        <v>0.95611353089999995</v>
      </c>
      <c r="P104" s="26">
        <v>0.2231187358</v>
      </c>
      <c r="Q104">
        <f t="shared" si="19"/>
        <v>2040</v>
      </c>
      <c r="R104" s="26">
        <v>0.35007358840000002</v>
      </c>
      <c r="S104" s="26">
        <v>0.1009646569</v>
      </c>
      <c r="T104" s="26">
        <v>0.49121362219999998</v>
      </c>
      <c r="U104">
        <f t="shared" si="13"/>
        <v>1.3861663499999954E-2</v>
      </c>
      <c r="Z104">
        <v>150</v>
      </c>
      <c r="AA104" s="26">
        <v>0.38714067610000003</v>
      </c>
      <c r="AB104" s="26">
        <v>0.10679334059999999</v>
      </c>
      <c r="AC104" s="26">
        <v>0.50606598329999997</v>
      </c>
      <c r="AD104" s="26">
        <v>0.80838085559999995</v>
      </c>
      <c r="AE104" s="26">
        <v>0.8372115229</v>
      </c>
      <c r="AF104" s="26">
        <v>0.2058405894</v>
      </c>
      <c r="AG104">
        <f t="shared" si="20"/>
        <v>2040</v>
      </c>
      <c r="AH104" s="26">
        <v>0.31295711100000001</v>
      </c>
      <c r="AI104" s="26">
        <v>8.6329692E-2</v>
      </c>
      <c r="AJ104" s="26">
        <v>0.40909405259999998</v>
      </c>
      <c r="AK104">
        <f t="shared" si="14"/>
        <v>2.8830667300000057E-2</v>
      </c>
      <c r="AM104" s="26">
        <v>0.94294877769999996</v>
      </c>
      <c r="AN104" s="26">
        <v>0.95546812299999995</v>
      </c>
      <c r="AO104" s="26">
        <v>0.2213711475</v>
      </c>
      <c r="AP104">
        <f t="shared" si="21"/>
        <v>2040</v>
      </c>
      <c r="AQ104" s="26">
        <v>0.3538249812</v>
      </c>
      <c r="AR104" s="26">
        <v>0.1026573241</v>
      </c>
      <c r="AS104" s="26">
        <v>0.48646647230000001</v>
      </c>
      <c r="AT104">
        <f t="shared" si="15"/>
        <v>1.2519345299999984E-2</v>
      </c>
      <c r="AX104">
        <v>150</v>
      </c>
      <c r="AY104" s="26">
        <v>0.40822512379999998</v>
      </c>
      <c r="AZ104" s="26">
        <v>0.1083094402</v>
      </c>
      <c r="BA104" s="26">
        <v>0.48346543590000002</v>
      </c>
      <c r="BB104" s="26">
        <v>0.80747722440000003</v>
      </c>
      <c r="BC104" s="26">
        <v>0.83408901410000003</v>
      </c>
      <c r="BD104" s="26">
        <v>0.21070550060000001</v>
      </c>
      <c r="BE104">
        <f t="shared" si="22"/>
        <v>2040</v>
      </c>
      <c r="BF104" s="26">
        <v>0.32963248989999999</v>
      </c>
      <c r="BG104" s="26">
        <v>8.7457406200000004E-2</v>
      </c>
      <c r="BH104" s="26">
        <v>0.3903873283</v>
      </c>
      <c r="BI104">
        <f t="shared" si="16"/>
        <v>2.6611789699999999E-2</v>
      </c>
      <c r="BK104" s="26">
        <v>0.93969046840000003</v>
      </c>
      <c r="BL104" s="26">
        <v>0.95136505469999999</v>
      </c>
      <c r="BM104" s="26">
        <v>0.22925992649999999</v>
      </c>
      <c r="BN104">
        <f t="shared" si="23"/>
        <v>2040</v>
      </c>
      <c r="BO104" s="26">
        <v>0.37121580739999999</v>
      </c>
      <c r="BP104" s="26">
        <v>0.1040449245</v>
      </c>
      <c r="BQ104" s="26">
        <v>0.46442973650000002</v>
      </c>
      <c r="BR104">
        <f t="shared" si="17"/>
        <v>1.1674586299999956E-2</v>
      </c>
    </row>
    <row r="105" spans="1:70">
      <c r="A105">
        <v>151</v>
      </c>
      <c r="B105" s="26">
        <v>0.3804721767</v>
      </c>
      <c r="C105" s="26">
        <v>0.1028895735</v>
      </c>
      <c r="D105" s="26">
        <v>0.51663824979999995</v>
      </c>
      <c r="E105" s="26">
        <v>0.80093187040000002</v>
      </c>
      <c r="F105" s="26">
        <v>0.82853721160000005</v>
      </c>
      <c r="G105" s="26">
        <v>0.2009649406</v>
      </c>
      <c r="H105">
        <f t="shared" si="18"/>
        <v>2040</v>
      </c>
      <c r="I105" s="26">
        <v>0.30473229210000002</v>
      </c>
      <c r="J105" s="26">
        <v>8.2407538599999997E-2</v>
      </c>
      <c r="K105" s="26">
        <v>0.4137920397</v>
      </c>
      <c r="L105">
        <f t="shared" si="12"/>
        <v>2.7605341200000022E-2</v>
      </c>
      <c r="N105" s="26">
        <v>0.94133657749999999</v>
      </c>
      <c r="O105" s="26">
        <v>0.95534312180000003</v>
      </c>
      <c r="P105" s="26">
        <v>0.21965668960000001</v>
      </c>
      <c r="Q105">
        <f t="shared" si="19"/>
        <v>2040</v>
      </c>
      <c r="R105" s="26">
        <v>0.34736436269999998</v>
      </c>
      <c r="S105" s="26">
        <v>9.8645364400000005E-2</v>
      </c>
      <c r="T105" s="26">
        <v>0.49532685050000003</v>
      </c>
      <c r="U105">
        <f t="shared" si="13"/>
        <v>1.4006544300000034E-2</v>
      </c>
      <c r="Z105">
        <v>151</v>
      </c>
      <c r="AA105" s="26">
        <v>0.38663492919999998</v>
      </c>
      <c r="AB105" s="26">
        <v>0.1040912844</v>
      </c>
      <c r="AC105" s="26">
        <v>0.50927378629999998</v>
      </c>
      <c r="AD105" s="26">
        <v>0.80540398989999995</v>
      </c>
      <c r="AE105" s="26">
        <v>0.83350994840000003</v>
      </c>
      <c r="AF105" s="26">
        <v>0.20386854809999999</v>
      </c>
      <c r="AG105">
        <f t="shared" si="20"/>
        <v>2040</v>
      </c>
      <c r="AH105" s="26">
        <v>0.31139731469999998</v>
      </c>
      <c r="AI105" s="26">
        <v>8.3835535799999999E-2</v>
      </c>
      <c r="AJ105" s="26">
        <v>0.4101711395</v>
      </c>
      <c r="AK105">
        <f t="shared" si="14"/>
        <v>2.8105958500000083E-2</v>
      </c>
      <c r="AM105" s="26">
        <v>0.94181418139999995</v>
      </c>
      <c r="AN105" s="26">
        <v>0.95437522279999998</v>
      </c>
      <c r="AO105" s="26">
        <v>0.22046155589999999</v>
      </c>
      <c r="AP105">
        <f t="shared" si="21"/>
        <v>2040</v>
      </c>
      <c r="AQ105" s="26">
        <v>0.3526726758</v>
      </c>
      <c r="AR105" s="26">
        <v>9.9980417799999999E-2</v>
      </c>
      <c r="AS105" s="26">
        <v>0.48916108780000001</v>
      </c>
      <c r="AT105">
        <f t="shared" si="15"/>
        <v>1.2561041400000028E-2</v>
      </c>
      <c r="AX105">
        <v>151</v>
      </c>
      <c r="AY105" s="26">
        <v>0.40784842669999999</v>
      </c>
      <c r="AZ105" s="26">
        <v>0.1064506122</v>
      </c>
      <c r="BA105" s="26">
        <v>0.48570096109999999</v>
      </c>
      <c r="BB105" s="26">
        <v>0.80589430090000003</v>
      </c>
      <c r="BC105" s="26">
        <v>0.83209982859999998</v>
      </c>
      <c r="BD105" s="26">
        <v>0.21013117479999999</v>
      </c>
      <c r="BE105">
        <f t="shared" si="22"/>
        <v>2040</v>
      </c>
      <c r="BF105" s="26">
        <v>0.32868272269999999</v>
      </c>
      <c r="BG105" s="26">
        <v>8.5787941699999995E-2</v>
      </c>
      <c r="BH105" s="26">
        <v>0.39142363650000001</v>
      </c>
      <c r="BI105">
        <f t="shared" si="16"/>
        <v>2.6205527699999953E-2</v>
      </c>
      <c r="BK105" s="26">
        <v>0.9397632185</v>
      </c>
      <c r="BL105" s="26">
        <v>0.95141659020000002</v>
      </c>
      <c r="BM105" s="26">
        <v>0.22987296939999999</v>
      </c>
      <c r="BN105">
        <f t="shared" si="23"/>
        <v>2040</v>
      </c>
      <c r="BO105" s="26">
        <v>0.3702016675</v>
      </c>
      <c r="BP105" s="26">
        <v>0.102389622</v>
      </c>
      <c r="BQ105" s="26">
        <v>0.46717192899999999</v>
      </c>
      <c r="BR105">
        <f t="shared" si="17"/>
        <v>1.1653371700000026E-2</v>
      </c>
    </row>
    <row r="106" spans="1:70">
      <c r="A106">
        <v>152</v>
      </c>
      <c r="B106" s="26">
        <v>0.37769086079999997</v>
      </c>
      <c r="C106" s="26">
        <v>0.1002328913</v>
      </c>
      <c r="D106" s="26">
        <v>0.52207624789999996</v>
      </c>
      <c r="E106" s="26">
        <v>0.80020499359999997</v>
      </c>
      <c r="F106" s="26">
        <v>0.82874925740000005</v>
      </c>
      <c r="G106" s="26">
        <v>0.19936826630000001</v>
      </c>
      <c r="H106">
        <f t="shared" si="18"/>
        <v>2040</v>
      </c>
      <c r="I106" s="26">
        <v>0.30223011280000001</v>
      </c>
      <c r="J106" s="26">
        <v>8.0206860099999999E-2</v>
      </c>
      <c r="K106" s="26">
        <v>0.41776802060000001</v>
      </c>
      <c r="L106">
        <f t="shared" si="12"/>
        <v>2.854426380000008E-2</v>
      </c>
      <c r="N106" s="26">
        <v>0.93956905580000005</v>
      </c>
      <c r="O106" s="26">
        <v>0.95504889770000001</v>
      </c>
      <c r="P106" s="26">
        <v>0.21806549929999999</v>
      </c>
      <c r="Q106">
        <f t="shared" si="19"/>
        <v>2040</v>
      </c>
      <c r="R106" s="26">
        <v>0.3435663276</v>
      </c>
      <c r="S106" s="26">
        <v>9.5995820900000001E-2</v>
      </c>
      <c r="T106" s="26">
        <v>0.50000690729999997</v>
      </c>
      <c r="U106">
        <f t="shared" si="13"/>
        <v>1.5479841899999958E-2</v>
      </c>
      <c r="Z106">
        <v>152</v>
      </c>
      <c r="AA106" s="26">
        <v>0.38441919450000001</v>
      </c>
      <c r="AB106" s="26">
        <v>0.1018874957</v>
      </c>
      <c r="AC106" s="26">
        <v>0.51369330970000004</v>
      </c>
      <c r="AD106" s="26">
        <v>0.80388688419999998</v>
      </c>
      <c r="AE106" s="26">
        <v>0.83118828840000003</v>
      </c>
      <c r="AF106" s="26">
        <v>0.20255573339999999</v>
      </c>
      <c r="AG106">
        <f t="shared" si="20"/>
        <v>2040</v>
      </c>
      <c r="AH106" s="26">
        <v>0.30902954849999997</v>
      </c>
      <c r="AI106" s="26">
        <v>8.1906021499999995E-2</v>
      </c>
      <c r="AJ106" s="26">
        <v>0.41295131419999997</v>
      </c>
      <c r="AK106">
        <f t="shared" si="14"/>
        <v>2.7301404200000046E-2</v>
      </c>
      <c r="AM106" s="26">
        <v>0.94004421829999996</v>
      </c>
      <c r="AN106" s="26">
        <v>0.95248638350000003</v>
      </c>
      <c r="AO106" s="26">
        <v>0.2197689609</v>
      </c>
      <c r="AP106">
        <f t="shared" si="21"/>
        <v>2040</v>
      </c>
      <c r="AQ106" s="26">
        <v>0.34989824060000002</v>
      </c>
      <c r="AR106" s="26">
        <v>9.76776652E-2</v>
      </c>
      <c r="AS106" s="26">
        <v>0.49246831260000001</v>
      </c>
      <c r="AT106">
        <f t="shared" si="15"/>
        <v>1.2442165200000077E-2</v>
      </c>
      <c r="AX106">
        <v>152</v>
      </c>
      <c r="AY106" s="26">
        <v>0.4071392331</v>
      </c>
      <c r="AZ106" s="26">
        <v>0.1038805168</v>
      </c>
      <c r="BA106" s="26">
        <v>0.48898025010000001</v>
      </c>
      <c r="BB106" s="26">
        <v>0.8037516683</v>
      </c>
      <c r="BC106" s="26">
        <v>0.83078488350000002</v>
      </c>
      <c r="BD106" s="26">
        <v>0.20984112320000001</v>
      </c>
      <c r="BE106">
        <f t="shared" si="22"/>
        <v>2040</v>
      </c>
      <c r="BF106" s="26">
        <v>0.32723883790000002</v>
      </c>
      <c r="BG106" s="26">
        <v>8.3494138699999998E-2</v>
      </c>
      <c r="BH106" s="26">
        <v>0.39301869179999999</v>
      </c>
      <c r="BI106">
        <f t="shared" si="16"/>
        <v>2.7033215200000016E-2</v>
      </c>
      <c r="BK106" s="26">
        <v>0.93822568380000004</v>
      </c>
      <c r="BL106" s="26">
        <v>0.95065011180000003</v>
      </c>
      <c r="BM106" s="26">
        <v>0.22957352049999999</v>
      </c>
      <c r="BN106">
        <f t="shared" si="23"/>
        <v>2040</v>
      </c>
      <c r="BO106" s="26">
        <v>0.36884687770000002</v>
      </c>
      <c r="BP106" s="26">
        <v>9.9766029300000003E-2</v>
      </c>
      <c r="BQ106" s="26">
        <v>0.46961277680000002</v>
      </c>
      <c r="BR106">
        <f t="shared" si="17"/>
        <v>1.2424427999999987E-2</v>
      </c>
    </row>
    <row r="108" spans="1:70">
      <c r="AH108">
        <f>AH106+AI106+AJ106</f>
        <v>0.80388688419999998</v>
      </c>
      <c r="AI108">
        <f>SUM(AH106:AK106)</f>
        <v>0.83118828840000003</v>
      </c>
    </row>
    <row r="109" spans="1:70">
      <c r="AH109">
        <f>SUM(AH106:AK106)</f>
        <v>0.83118828840000003</v>
      </c>
    </row>
  </sheetData>
  <mergeCells count="1">
    <mergeCell ref="B1:X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Roman,Regular"&amp;A</oddHeader>
    <oddFooter>&amp;C&amp;"Times New Roman,Regular"Page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121" workbookViewId="0">
      <selection activeCell="C106" sqref="C106"/>
    </sheetView>
  </sheetViews>
  <sheetFormatPr baseColWidth="10" defaultColWidth="8.83203125" defaultRowHeight="15" x14ac:dyDescent="0"/>
  <sheetData>
    <row r="1" spans="1:13">
      <c r="B1" t="s">
        <v>0</v>
      </c>
      <c r="E1" t="s">
        <v>1</v>
      </c>
      <c r="I1" t="s">
        <v>2</v>
      </c>
    </row>
    <row r="2" spans="1:13" ht="48">
      <c r="A2" s="1" t="s">
        <v>3</v>
      </c>
      <c r="B2" s="1" t="s">
        <v>19</v>
      </c>
      <c r="C2" s="1" t="s">
        <v>20</v>
      </c>
      <c r="D2" s="1" t="s">
        <v>3</v>
      </c>
      <c r="E2" s="1" t="s">
        <v>19</v>
      </c>
      <c r="F2" s="1" t="s">
        <v>20</v>
      </c>
      <c r="G2" s="1" t="s">
        <v>3</v>
      </c>
      <c r="H2" s="1" t="s">
        <v>19</v>
      </c>
      <c r="I2" s="1" t="s">
        <v>20</v>
      </c>
      <c r="K2" s="1" t="s">
        <v>21</v>
      </c>
      <c r="L2" s="1" t="s">
        <v>21</v>
      </c>
      <c r="M2" s="1" t="s">
        <v>21</v>
      </c>
    </row>
    <row r="3" spans="1:13">
      <c r="A3" s="2">
        <v>2015</v>
      </c>
      <c r="B3" s="26">
        <v>0.36644582860000002</v>
      </c>
      <c r="C3" s="26">
        <v>0.24044403880000001</v>
      </c>
      <c r="D3" s="2">
        <v>2015</v>
      </c>
      <c r="E3" s="26">
        <v>0.36644582860000002</v>
      </c>
      <c r="F3" s="26">
        <v>0.24044403880000001</v>
      </c>
      <c r="G3" s="2">
        <v>2015</v>
      </c>
      <c r="H3" s="26">
        <v>0.36644582860000002</v>
      </c>
      <c r="I3" s="26">
        <v>0.24044403880000001</v>
      </c>
      <c r="K3" s="2">
        <v>0.60688986739999995</v>
      </c>
      <c r="L3" s="2">
        <v>0.60688986739999995</v>
      </c>
      <c r="M3" s="2">
        <v>0.60688986739999995</v>
      </c>
    </row>
    <row r="4" spans="1:13">
      <c r="A4" s="2">
        <v>2015</v>
      </c>
      <c r="B4" s="26">
        <v>0.3733672918</v>
      </c>
      <c r="C4" s="26">
        <v>0.22691502829999999</v>
      </c>
      <c r="D4" s="2">
        <v>2015</v>
      </c>
      <c r="E4" s="26">
        <v>0.3733672918</v>
      </c>
      <c r="F4" s="26">
        <v>0.22691502829999999</v>
      </c>
      <c r="G4" s="2">
        <v>2015</v>
      </c>
      <c r="H4" s="26">
        <v>0.3733672918</v>
      </c>
      <c r="I4" s="26">
        <v>0.22691502829999999</v>
      </c>
      <c r="K4" s="2">
        <v>0.60030459319999996</v>
      </c>
      <c r="L4" s="2">
        <v>0.60030459319999996</v>
      </c>
      <c r="M4" s="2">
        <v>0.60030459319999996</v>
      </c>
    </row>
    <row r="5" spans="1:13">
      <c r="A5" s="2">
        <v>2015</v>
      </c>
      <c r="B5" s="26">
        <v>0.33032869440000001</v>
      </c>
      <c r="C5" s="26">
        <v>0.22983930220000001</v>
      </c>
      <c r="D5" s="2">
        <v>2015</v>
      </c>
      <c r="E5" s="26">
        <v>0.33032869440000001</v>
      </c>
      <c r="F5" s="26">
        <v>0.22983930220000001</v>
      </c>
      <c r="G5" s="2">
        <v>2015</v>
      </c>
      <c r="H5" s="26">
        <v>0.33032869440000001</v>
      </c>
      <c r="I5" s="26">
        <v>0.22983930220000001</v>
      </c>
      <c r="K5" s="2">
        <v>0.56050453119999999</v>
      </c>
      <c r="L5" s="2">
        <v>0.56050453119999999</v>
      </c>
      <c r="M5" s="2">
        <v>0.56050453119999999</v>
      </c>
    </row>
    <row r="6" spans="1:13">
      <c r="A6" s="2">
        <v>2015</v>
      </c>
      <c r="B6" s="26">
        <v>0.32122226529999998</v>
      </c>
      <c r="C6" s="26">
        <v>0.23300812800000001</v>
      </c>
      <c r="D6" s="2">
        <v>2015</v>
      </c>
      <c r="E6" s="26">
        <v>0.32122226529999998</v>
      </c>
      <c r="F6" s="26">
        <v>0.23300812800000001</v>
      </c>
      <c r="G6" s="2">
        <v>2015</v>
      </c>
      <c r="H6" s="26">
        <v>0.32122226529999998</v>
      </c>
      <c r="I6" s="26">
        <v>0.23300812800000001</v>
      </c>
      <c r="K6" s="2">
        <v>0.55339888719999997</v>
      </c>
      <c r="L6" s="2">
        <v>0.55339888719999997</v>
      </c>
      <c r="M6" s="2">
        <v>0.55339888719999997</v>
      </c>
    </row>
    <row r="7" spans="1:13">
      <c r="A7" s="2">
        <f t="shared" ref="A7:A38" si="0">A3+1</f>
        <v>2016</v>
      </c>
      <c r="B7" s="26">
        <v>0.27533482440000001</v>
      </c>
      <c r="C7" s="26">
        <v>0.23253259209999999</v>
      </c>
      <c r="D7" s="2">
        <f t="shared" ref="D7:D38" si="1">D3+1</f>
        <v>2016</v>
      </c>
      <c r="E7" s="26">
        <v>0.27533482440000001</v>
      </c>
      <c r="F7" s="26">
        <v>0.23253259209999999</v>
      </c>
      <c r="G7" s="2">
        <f t="shared" ref="G7:G38" si="2">G3+1</f>
        <v>2016</v>
      </c>
      <c r="H7" s="26">
        <v>0.27533482440000001</v>
      </c>
      <c r="I7" s="26">
        <v>0.23253259209999999</v>
      </c>
      <c r="K7" s="2">
        <v>0.50702409550000005</v>
      </c>
      <c r="L7" s="2">
        <v>0.50702409550000005</v>
      </c>
      <c r="M7" s="2">
        <v>0.50702409550000005</v>
      </c>
    </row>
    <row r="8" spans="1:13">
      <c r="A8" s="2">
        <f t="shared" si="0"/>
        <v>2016</v>
      </c>
      <c r="B8" s="26">
        <v>0.34367555230000002</v>
      </c>
      <c r="C8" s="26">
        <v>0.23453586749999999</v>
      </c>
      <c r="D8" s="2">
        <f t="shared" si="1"/>
        <v>2016</v>
      </c>
      <c r="E8" s="26">
        <v>0.34367555230000002</v>
      </c>
      <c r="F8" s="26">
        <v>0.23453586749999999</v>
      </c>
      <c r="G8" s="2">
        <f t="shared" si="2"/>
        <v>2016</v>
      </c>
      <c r="H8" s="26">
        <v>0.34367555230000002</v>
      </c>
      <c r="I8" s="26">
        <v>0.23453586749999999</v>
      </c>
      <c r="K8" s="2">
        <v>0.57815115269999995</v>
      </c>
      <c r="L8" s="2">
        <v>0.57815115269999995</v>
      </c>
      <c r="M8" s="2">
        <v>0.57815115269999995</v>
      </c>
    </row>
    <row r="9" spans="1:13">
      <c r="A9" s="2">
        <f t="shared" si="0"/>
        <v>2016</v>
      </c>
      <c r="B9" s="26">
        <v>0.29164381760000002</v>
      </c>
      <c r="C9" s="26">
        <v>0.2242431513</v>
      </c>
      <c r="D9" s="2">
        <f t="shared" si="1"/>
        <v>2016</v>
      </c>
      <c r="E9" s="26">
        <v>0.29164381760000002</v>
      </c>
      <c r="F9" s="26">
        <v>0.2242431513</v>
      </c>
      <c r="G9" s="2">
        <f t="shared" si="2"/>
        <v>2016</v>
      </c>
      <c r="H9" s="26">
        <v>0.29164381760000002</v>
      </c>
      <c r="I9" s="26">
        <v>0.2242431513</v>
      </c>
      <c r="K9" s="2">
        <v>0.507311976</v>
      </c>
      <c r="L9" s="2">
        <v>0.507311976</v>
      </c>
      <c r="M9" s="2">
        <v>0.507311976</v>
      </c>
    </row>
    <row r="10" spans="1:13">
      <c r="A10" s="2">
        <f t="shared" si="0"/>
        <v>2016</v>
      </c>
      <c r="B10" s="26">
        <v>0.53777452810000004</v>
      </c>
      <c r="C10" s="26">
        <v>0.21408798840000001</v>
      </c>
      <c r="D10" s="2">
        <f t="shared" si="1"/>
        <v>2016</v>
      </c>
      <c r="E10" s="26">
        <v>0.53777452810000004</v>
      </c>
      <c r="F10" s="26">
        <v>0.21408798840000001</v>
      </c>
      <c r="G10" s="2">
        <f t="shared" si="2"/>
        <v>2016</v>
      </c>
      <c r="H10" s="26">
        <v>0.53777452810000004</v>
      </c>
      <c r="I10" s="26">
        <v>0.21408798840000001</v>
      </c>
      <c r="K10" s="2">
        <v>0.75862365320000003</v>
      </c>
      <c r="L10" s="2">
        <v>0.75862365320000003</v>
      </c>
      <c r="M10" s="2">
        <v>0.75862365320000003</v>
      </c>
    </row>
    <row r="11" spans="1:13">
      <c r="A11" s="2">
        <f t="shared" si="0"/>
        <v>2017</v>
      </c>
      <c r="B11" s="26">
        <v>0.47746939960000001</v>
      </c>
      <c r="C11" s="26">
        <v>0.23864386379999999</v>
      </c>
      <c r="D11" s="2">
        <f t="shared" si="1"/>
        <v>2017</v>
      </c>
      <c r="E11" s="26">
        <v>0.47746939960000001</v>
      </c>
      <c r="F11" s="26">
        <v>0.23864386379999999</v>
      </c>
      <c r="G11" s="2">
        <f t="shared" si="2"/>
        <v>2017</v>
      </c>
      <c r="H11" s="26">
        <v>0.47746939960000001</v>
      </c>
      <c r="I11" s="26">
        <v>0.23864386379999999</v>
      </c>
      <c r="K11" s="2">
        <v>0.70973492530000004</v>
      </c>
      <c r="L11" s="2">
        <v>0.70973492530000004</v>
      </c>
      <c r="M11" s="2">
        <v>0.70973492530000004</v>
      </c>
    </row>
    <row r="12" spans="1:13">
      <c r="A12" s="2">
        <f t="shared" si="0"/>
        <v>2017</v>
      </c>
      <c r="B12" s="26">
        <v>0.52803770289999996</v>
      </c>
      <c r="C12" s="26">
        <v>0.24177638370000001</v>
      </c>
      <c r="D12" s="2">
        <f t="shared" si="1"/>
        <v>2017</v>
      </c>
      <c r="E12" s="26">
        <v>0.52803770289999996</v>
      </c>
      <c r="F12" s="26">
        <v>0.24177638370000001</v>
      </c>
      <c r="G12" s="2">
        <f t="shared" si="2"/>
        <v>2017</v>
      </c>
      <c r="H12" s="26">
        <v>0.52803770289999996</v>
      </c>
      <c r="I12" s="26">
        <v>0.24177638370000001</v>
      </c>
      <c r="K12" s="2">
        <v>0.76504706850000004</v>
      </c>
      <c r="L12" s="2">
        <v>0.76504706850000004</v>
      </c>
      <c r="M12" s="2">
        <v>0.76504706850000004</v>
      </c>
    </row>
    <row r="13" spans="1:13">
      <c r="A13" s="2">
        <f t="shared" si="0"/>
        <v>2017</v>
      </c>
      <c r="B13" s="26">
        <v>0.48775486080000002</v>
      </c>
      <c r="C13" s="26">
        <v>0.23395083389999999</v>
      </c>
      <c r="D13" s="2">
        <f t="shared" si="1"/>
        <v>2017</v>
      </c>
      <c r="E13" s="26">
        <v>0.48775486080000002</v>
      </c>
      <c r="F13" s="26">
        <v>0.23395083389999999</v>
      </c>
      <c r="G13" s="2">
        <f t="shared" si="2"/>
        <v>2017</v>
      </c>
      <c r="H13" s="26">
        <v>0.48775486080000002</v>
      </c>
      <c r="I13" s="26">
        <v>0.23395083389999999</v>
      </c>
      <c r="K13" s="2">
        <v>0.71159507789999998</v>
      </c>
      <c r="L13" s="2">
        <v>0.71137238999999997</v>
      </c>
      <c r="M13" s="2">
        <v>0.71139549909999999</v>
      </c>
    </row>
    <row r="14" spans="1:13">
      <c r="A14" s="2">
        <f t="shared" si="0"/>
        <v>2017</v>
      </c>
      <c r="B14" s="26">
        <v>0.49832330609999997</v>
      </c>
      <c r="C14" s="26">
        <v>0.2341839402</v>
      </c>
      <c r="D14" s="2">
        <f t="shared" si="1"/>
        <v>2017</v>
      </c>
      <c r="E14" s="26">
        <v>0.49832330609999997</v>
      </c>
      <c r="F14" s="26">
        <v>0.2341839402</v>
      </c>
      <c r="G14" s="2">
        <f t="shared" si="2"/>
        <v>2017</v>
      </c>
      <c r="H14" s="26">
        <v>0.49832330609999997</v>
      </c>
      <c r="I14" s="26">
        <v>0.2341839402</v>
      </c>
      <c r="K14" s="2">
        <v>0.74092982519999995</v>
      </c>
      <c r="L14" s="2">
        <v>0.74044345140000001</v>
      </c>
      <c r="M14" s="2">
        <v>0.74183245190000002</v>
      </c>
    </row>
    <row r="15" spans="1:13">
      <c r="A15" s="2">
        <f t="shared" si="0"/>
        <v>2018</v>
      </c>
      <c r="B15" s="26">
        <v>0.47403892869999997</v>
      </c>
      <c r="C15" s="26">
        <v>0.23226260200000001</v>
      </c>
      <c r="D15" s="2">
        <f t="shared" si="1"/>
        <v>2018</v>
      </c>
      <c r="E15" s="26">
        <v>0.47403892869999997</v>
      </c>
      <c r="F15" s="26">
        <v>0.23226260200000001</v>
      </c>
      <c r="G15" s="2">
        <f t="shared" si="2"/>
        <v>2018</v>
      </c>
      <c r="H15" s="26">
        <v>0.47403892869999997</v>
      </c>
      <c r="I15" s="26">
        <v>0.23226260200000001</v>
      </c>
      <c r="K15" s="2">
        <v>0.70568477029999999</v>
      </c>
      <c r="L15" s="2">
        <v>0.70444096150000002</v>
      </c>
      <c r="M15" s="2">
        <v>0.7049652126</v>
      </c>
    </row>
    <row r="16" spans="1:13">
      <c r="A16" s="2">
        <f t="shared" si="0"/>
        <v>2018</v>
      </c>
      <c r="B16" s="26">
        <v>0.47926131750000001</v>
      </c>
      <c r="C16" s="26">
        <v>0.2222773032</v>
      </c>
      <c r="D16" s="2">
        <f t="shared" si="1"/>
        <v>2018</v>
      </c>
      <c r="E16" s="26">
        <v>0.47926131750000001</v>
      </c>
      <c r="F16" s="26">
        <v>0.2222773032</v>
      </c>
      <c r="G16" s="2">
        <f t="shared" si="2"/>
        <v>2018</v>
      </c>
      <c r="H16" s="26">
        <v>0.47926131750000001</v>
      </c>
      <c r="I16" s="26">
        <v>0.2222773032</v>
      </c>
      <c r="K16" s="2">
        <v>0.70939522659999998</v>
      </c>
      <c r="L16" s="2">
        <v>0.70702344390000005</v>
      </c>
      <c r="M16" s="2">
        <v>0.70601634459999996</v>
      </c>
    </row>
    <row r="17" spans="1:13">
      <c r="A17" s="2">
        <f t="shared" si="0"/>
        <v>2018</v>
      </c>
      <c r="B17" s="26">
        <v>0.4497631567</v>
      </c>
      <c r="C17" s="26">
        <v>0.2256769881</v>
      </c>
      <c r="D17" s="2">
        <f t="shared" si="1"/>
        <v>2018</v>
      </c>
      <c r="E17" s="26">
        <v>0.4497631567</v>
      </c>
      <c r="F17" s="26">
        <v>0.2256769881</v>
      </c>
      <c r="G17" s="2">
        <f t="shared" si="2"/>
        <v>2018</v>
      </c>
      <c r="H17" s="26">
        <v>0.4497631567</v>
      </c>
      <c r="I17" s="26">
        <v>0.2256769881</v>
      </c>
      <c r="K17" s="2">
        <v>0.69274274219999998</v>
      </c>
      <c r="L17" s="2">
        <v>0.68670778070000005</v>
      </c>
      <c r="M17" s="2">
        <v>0.68353667039999999</v>
      </c>
    </row>
    <row r="18" spans="1:13">
      <c r="A18" s="2">
        <f t="shared" si="0"/>
        <v>2018</v>
      </c>
      <c r="B18" s="26">
        <v>0.46596357640000002</v>
      </c>
      <c r="C18" s="26">
        <v>0.23294800199999999</v>
      </c>
      <c r="D18" s="2">
        <f t="shared" si="1"/>
        <v>2018</v>
      </c>
      <c r="E18" s="26">
        <v>0.46569979150000002</v>
      </c>
      <c r="F18" s="26">
        <v>0.23294800199999999</v>
      </c>
      <c r="G18" s="2">
        <f t="shared" si="2"/>
        <v>2018</v>
      </c>
      <c r="H18" s="26">
        <v>0.46539551610000002</v>
      </c>
      <c r="I18" s="26">
        <v>0.23294800199999999</v>
      </c>
      <c r="K18" s="2">
        <v>0.70102313380000003</v>
      </c>
      <c r="L18" s="2">
        <v>0.69452748220000005</v>
      </c>
      <c r="M18" s="2">
        <v>0.69245912470000004</v>
      </c>
    </row>
    <row r="19" spans="1:13">
      <c r="A19" s="2">
        <f t="shared" si="0"/>
        <v>2019</v>
      </c>
      <c r="B19" s="26">
        <v>0.45845537980000001</v>
      </c>
      <c r="C19" s="26">
        <v>0.21753435609999999</v>
      </c>
      <c r="D19" s="2">
        <f t="shared" si="1"/>
        <v>2019</v>
      </c>
      <c r="E19" s="26">
        <v>0.45789370839999999</v>
      </c>
      <c r="F19" s="26">
        <v>0.21753435609999999</v>
      </c>
      <c r="G19" s="2">
        <f t="shared" si="2"/>
        <v>2019</v>
      </c>
      <c r="H19" s="26">
        <v>0.4562810692</v>
      </c>
      <c r="I19" s="26">
        <v>0.21753435609999999</v>
      </c>
      <c r="K19" s="2">
        <v>0.69034597809999998</v>
      </c>
      <c r="L19" s="2">
        <v>0.68372622130000005</v>
      </c>
      <c r="M19" s="2">
        <v>0.67766391589999997</v>
      </c>
    </row>
    <row r="20" spans="1:13">
      <c r="A20" s="2">
        <f t="shared" si="0"/>
        <v>2019</v>
      </c>
      <c r="B20" s="26">
        <v>0.47362853519999998</v>
      </c>
      <c r="C20" s="26">
        <v>0.217177178</v>
      </c>
      <c r="D20" s="2">
        <f t="shared" si="1"/>
        <v>2019</v>
      </c>
      <c r="E20" s="26">
        <v>0.47331431610000002</v>
      </c>
      <c r="F20" s="26">
        <v>0.21700047149999999</v>
      </c>
      <c r="G20" s="2">
        <f t="shared" si="2"/>
        <v>2019</v>
      </c>
      <c r="H20" s="26">
        <v>0.47273617429999998</v>
      </c>
      <c r="I20" s="26">
        <v>0.21772923520000001</v>
      </c>
      <c r="K20" s="2">
        <v>0.70518014790000005</v>
      </c>
      <c r="L20" s="2">
        <v>0.69623586140000004</v>
      </c>
      <c r="M20" s="2">
        <v>0.68372747199999995</v>
      </c>
    </row>
    <row r="21" spans="1:13">
      <c r="A21" s="2">
        <f t="shared" si="0"/>
        <v>2019</v>
      </c>
      <c r="B21" s="26">
        <v>0.4596123962</v>
      </c>
      <c r="C21" s="26">
        <v>0.2251352643</v>
      </c>
      <c r="D21" s="2">
        <f t="shared" si="1"/>
        <v>2019</v>
      </c>
      <c r="E21" s="26">
        <v>0.46241042989999998</v>
      </c>
      <c r="F21" s="26">
        <v>0.22213279450000001</v>
      </c>
      <c r="G21" s="2">
        <f t="shared" si="2"/>
        <v>2019</v>
      </c>
      <c r="H21" s="26">
        <v>0.46216636929999999</v>
      </c>
      <c r="I21" s="26">
        <v>0.22087420990000001</v>
      </c>
      <c r="K21" s="2">
        <v>0.68139078939999997</v>
      </c>
      <c r="L21" s="2">
        <v>0.6765354777</v>
      </c>
      <c r="M21" s="2">
        <v>0.67552769540000002</v>
      </c>
    </row>
    <row r="22" spans="1:13">
      <c r="A22" s="2">
        <f t="shared" si="0"/>
        <v>2019</v>
      </c>
      <c r="B22" s="26">
        <v>0.46824326490000001</v>
      </c>
      <c r="C22" s="26">
        <v>0.23582501110000001</v>
      </c>
      <c r="D22" s="2">
        <f t="shared" si="1"/>
        <v>2019</v>
      </c>
      <c r="E22" s="26">
        <v>0.46960955659999998</v>
      </c>
      <c r="F22" s="26">
        <v>0.23340327359999999</v>
      </c>
      <c r="G22" s="2">
        <f t="shared" si="2"/>
        <v>2019</v>
      </c>
      <c r="H22" s="26">
        <v>0.4715594937</v>
      </c>
      <c r="I22" s="26">
        <v>0.23086429450000001</v>
      </c>
      <c r="K22" s="2">
        <v>0.68942819460000004</v>
      </c>
      <c r="L22" s="2">
        <v>0.6977793122</v>
      </c>
      <c r="M22" s="2">
        <v>0.6938878262</v>
      </c>
    </row>
    <row r="23" spans="1:13">
      <c r="A23" s="2">
        <f t="shared" si="0"/>
        <v>2020</v>
      </c>
      <c r="B23" s="26">
        <v>0.46180460159999998</v>
      </c>
      <c r="C23" s="26">
        <v>0.22299738459999999</v>
      </c>
      <c r="D23" s="2">
        <f t="shared" si="1"/>
        <v>2020</v>
      </c>
      <c r="E23" s="26">
        <v>0.46692591700000002</v>
      </c>
      <c r="F23" s="26">
        <v>0.2183858276</v>
      </c>
      <c r="G23" s="2">
        <f t="shared" si="2"/>
        <v>2020</v>
      </c>
      <c r="H23" s="26">
        <v>0.46857614930000002</v>
      </c>
      <c r="I23" s="26">
        <v>0.2145775835</v>
      </c>
      <c r="K23" s="2">
        <v>0.67608154129999998</v>
      </c>
      <c r="L23" s="2">
        <v>0.68131703310000002</v>
      </c>
      <c r="M23" s="2">
        <v>0.67814542950000001</v>
      </c>
    </row>
    <row r="24" spans="1:13">
      <c r="A24" s="2">
        <f t="shared" si="0"/>
        <v>2020</v>
      </c>
      <c r="B24" s="26">
        <v>0.48578586039999999</v>
      </c>
      <c r="C24" s="26">
        <v>0.2260635999</v>
      </c>
      <c r="D24" s="2">
        <f t="shared" si="1"/>
        <v>2020</v>
      </c>
      <c r="E24" s="26">
        <v>0.49257762690000001</v>
      </c>
      <c r="F24" s="26">
        <v>0.21955755569999999</v>
      </c>
      <c r="G24" s="2">
        <f t="shared" si="2"/>
        <v>2020</v>
      </c>
      <c r="H24" s="26">
        <v>0.49522849499999999</v>
      </c>
      <c r="I24" s="26">
        <v>0.21693651789999999</v>
      </c>
      <c r="K24" s="2">
        <v>0.69486545330000005</v>
      </c>
      <c r="L24" s="2">
        <v>0.68999616600000002</v>
      </c>
      <c r="M24" s="2">
        <v>0.69950259820000005</v>
      </c>
    </row>
    <row r="25" spans="1:13">
      <c r="A25" s="2">
        <f t="shared" si="0"/>
        <v>2020</v>
      </c>
      <c r="B25" s="26">
        <v>0.44914343020000003</v>
      </c>
      <c r="C25" s="26">
        <v>0.2347295425</v>
      </c>
      <c r="D25" s="2">
        <f t="shared" si="1"/>
        <v>2020</v>
      </c>
      <c r="E25" s="26">
        <v>0.45729107190000001</v>
      </c>
      <c r="F25" s="26">
        <v>0.22747026040000001</v>
      </c>
      <c r="G25" s="2">
        <f t="shared" si="2"/>
        <v>2020</v>
      </c>
      <c r="H25" s="26">
        <v>0.45837909059999998</v>
      </c>
      <c r="I25" s="26">
        <v>0.22248754530000001</v>
      </c>
      <c r="K25" s="2">
        <v>0.67287133450000003</v>
      </c>
      <c r="L25" s="2">
        <v>0.67519997379999996</v>
      </c>
      <c r="M25" s="2">
        <v>0.66701424220000005</v>
      </c>
    </row>
    <row r="26" spans="1:13">
      <c r="A26" s="2">
        <f t="shared" si="0"/>
        <v>2020</v>
      </c>
      <c r="B26" s="26">
        <v>0.47213930170000001</v>
      </c>
      <c r="C26" s="26">
        <v>0.2308102943</v>
      </c>
      <c r="D26" s="2">
        <f t="shared" si="1"/>
        <v>2020</v>
      </c>
      <c r="E26" s="26">
        <v>0.47733104110000002</v>
      </c>
      <c r="F26" s="26">
        <v>0.22370450089999999</v>
      </c>
      <c r="G26" s="2">
        <f t="shared" si="2"/>
        <v>2020</v>
      </c>
      <c r="H26" s="26">
        <v>0.48420558400000002</v>
      </c>
      <c r="I26" s="26">
        <v>0.21802909100000001</v>
      </c>
      <c r="K26" s="2">
        <v>0.68781135959999995</v>
      </c>
      <c r="L26" s="2">
        <v>0.69589714300000005</v>
      </c>
      <c r="M26" s="2">
        <v>0.69052788220000005</v>
      </c>
    </row>
    <row r="27" spans="1:13">
      <c r="A27" s="2">
        <f t="shared" si="0"/>
        <v>2021</v>
      </c>
      <c r="B27" s="26">
        <v>0.4597511521</v>
      </c>
      <c r="C27" s="26">
        <v>0.22142601370000001</v>
      </c>
      <c r="D27" s="2">
        <f t="shared" si="1"/>
        <v>2021</v>
      </c>
      <c r="E27" s="26">
        <v>0.46288825700000003</v>
      </c>
      <c r="F27" s="26">
        <v>0.21822287139999999</v>
      </c>
      <c r="G27" s="2">
        <f t="shared" si="2"/>
        <v>2021</v>
      </c>
      <c r="H27" s="26">
        <v>0.46508369240000003</v>
      </c>
      <c r="I27" s="26">
        <v>0.21461656009999999</v>
      </c>
      <c r="K27" s="2">
        <v>0.67360840639999997</v>
      </c>
      <c r="L27" s="2">
        <v>0.68677442180000003</v>
      </c>
      <c r="M27" s="2">
        <v>0.66986946150000004</v>
      </c>
    </row>
    <row r="28" spans="1:13">
      <c r="A28" s="2">
        <f t="shared" si="0"/>
        <v>2021</v>
      </c>
      <c r="B28" s="26">
        <v>0.48919704180000001</v>
      </c>
      <c r="C28" s="26">
        <v>0.21212701119999999</v>
      </c>
      <c r="D28" s="2">
        <f t="shared" si="1"/>
        <v>2021</v>
      </c>
      <c r="E28" s="26">
        <v>0.47213631350000002</v>
      </c>
      <c r="F28" s="26">
        <v>0.2354108825</v>
      </c>
      <c r="G28" s="2">
        <f t="shared" si="2"/>
        <v>2021</v>
      </c>
      <c r="H28" s="26">
        <v>0.48127041269999998</v>
      </c>
      <c r="I28" s="26">
        <v>0.22520476070000001</v>
      </c>
      <c r="K28" s="2">
        <v>0.69254707640000002</v>
      </c>
      <c r="L28" s="2">
        <v>0.70214082980000003</v>
      </c>
      <c r="M28" s="2">
        <v>0.678538156</v>
      </c>
    </row>
    <row r="29" spans="1:13">
      <c r="A29" s="2">
        <f t="shared" si="0"/>
        <v>2021</v>
      </c>
      <c r="B29" s="26">
        <v>0.45818303719999998</v>
      </c>
      <c r="C29" s="26">
        <v>0.2346850325</v>
      </c>
      <c r="D29" s="2">
        <f t="shared" si="1"/>
        <v>2021</v>
      </c>
      <c r="E29" s="26">
        <v>0.46887232639999998</v>
      </c>
      <c r="F29" s="26">
        <v>0.21076904430000001</v>
      </c>
      <c r="G29" s="2">
        <f t="shared" si="2"/>
        <v>2021</v>
      </c>
      <c r="H29" s="26">
        <v>0.47147459089999999</v>
      </c>
      <c r="I29" s="26">
        <v>0.2123619437</v>
      </c>
      <c r="K29" s="2">
        <v>0.68063361860000005</v>
      </c>
      <c r="L29" s="2">
        <v>0.6964914686</v>
      </c>
      <c r="M29" s="2">
        <v>0.66086639609999998</v>
      </c>
    </row>
    <row r="30" spans="1:13">
      <c r="A30" s="2">
        <f t="shared" si="0"/>
        <v>2021</v>
      </c>
      <c r="B30" s="26">
        <v>0.4738944122</v>
      </c>
      <c r="C30" s="26">
        <v>0.23949654170000001</v>
      </c>
      <c r="D30" s="2">
        <f t="shared" si="1"/>
        <v>2021</v>
      </c>
      <c r="E30" s="26">
        <v>0.47315163560000001</v>
      </c>
      <c r="F30" s="26">
        <v>0.21806565789999999</v>
      </c>
      <c r="G30" s="2">
        <f t="shared" si="2"/>
        <v>2021</v>
      </c>
      <c r="H30" s="26">
        <v>0.49889265999999999</v>
      </c>
      <c r="I30" s="26">
        <v>0.2078846613</v>
      </c>
      <c r="K30" s="2">
        <v>0.69673522639999996</v>
      </c>
      <c r="L30" s="2">
        <v>0.68681732360000003</v>
      </c>
      <c r="M30" s="2">
        <v>0.66960170559999999</v>
      </c>
    </row>
    <row r="31" spans="1:13">
      <c r="A31" s="2">
        <f t="shared" si="0"/>
        <v>2022</v>
      </c>
      <c r="B31" s="26">
        <v>0.47419348179999998</v>
      </c>
      <c r="C31" s="26">
        <v>0.22569277779999999</v>
      </c>
      <c r="D31" s="2">
        <f t="shared" si="1"/>
        <v>2022</v>
      </c>
      <c r="E31" s="26">
        <v>0.46222315829999999</v>
      </c>
      <c r="F31" s="26">
        <v>0.21836138939999999</v>
      </c>
      <c r="G31" s="2">
        <f t="shared" si="2"/>
        <v>2022</v>
      </c>
      <c r="H31" s="26">
        <v>0.47351862160000002</v>
      </c>
      <c r="I31" s="26">
        <v>0.21719405780000001</v>
      </c>
      <c r="K31" s="2">
        <v>0.68868891970000001</v>
      </c>
      <c r="L31" s="2">
        <v>0.67291537769999998</v>
      </c>
      <c r="M31" s="2">
        <v>0.64969761039999996</v>
      </c>
    </row>
    <row r="32" spans="1:13">
      <c r="A32" s="2">
        <f t="shared" si="0"/>
        <v>2022</v>
      </c>
      <c r="B32" s="26">
        <v>0.47703515019999998</v>
      </c>
      <c r="C32" s="26">
        <v>0.22869887010000001</v>
      </c>
      <c r="D32" s="2">
        <f t="shared" si="1"/>
        <v>2022</v>
      </c>
      <c r="E32" s="26">
        <v>0.48842983800000001</v>
      </c>
      <c r="F32" s="26">
        <v>0.21151392190000001</v>
      </c>
      <c r="G32" s="2">
        <f t="shared" si="2"/>
        <v>2022</v>
      </c>
      <c r="H32" s="26">
        <v>0.4975765271</v>
      </c>
      <c r="I32" s="26">
        <v>0.21383197379999999</v>
      </c>
      <c r="K32" s="2">
        <v>0.68673098830000001</v>
      </c>
      <c r="L32" s="2">
        <v>0.68223206979999995</v>
      </c>
      <c r="M32" s="2">
        <v>0.66173505840000002</v>
      </c>
    </row>
    <row r="33" spans="1:13">
      <c r="A33" s="2">
        <f t="shared" si="0"/>
        <v>2022</v>
      </c>
      <c r="B33" s="26">
        <v>0.45803565540000002</v>
      </c>
      <c r="C33" s="26">
        <v>0.24140309200000001</v>
      </c>
      <c r="D33" s="2">
        <f t="shared" si="1"/>
        <v>2022</v>
      </c>
      <c r="E33" s="26">
        <v>0.47620076919999998</v>
      </c>
      <c r="F33" s="26">
        <v>0.21423782050000001</v>
      </c>
      <c r="G33" s="2">
        <f t="shared" si="2"/>
        <v>2022</v>
      </c>
      <c r="H33" s="26">
        <v>0.48894519479999998</v>
      </c>
      <c r="I33" s="26">
        <v>0.2138953673</v>
      </c>
      <c r="K33" s="2">
        <v>0.67616311829999998</v>
      </c>
      <c r="L33" s="2">
        <v>0.67185094540000001</v>
      </c>
      <c r="M33" s="2">
        <v>0.66061837030000004</v>
      </c>
    </row>
    <row r="34" spans="1:13">
      <c r="A34" s="2">
        <f t="shared" si="0"/>
        <v>2022</v>
      </c>
      <c r="B34" s="26">
        <v>0.46253604990000002</v>
      </c>
      <c r="C34" s="26">
        <v>0.24952171579999999</v>
      </c>
      <c r="D34" s="2">
        <f t="shared" si="1"/>
        <v>2022</v>
      </c>
      <c r="E34" s="26">
        <v>0.50491358200000003</v>
      </c>
      <c r="F34" s="26">
        <v>0.21283776930000001</v>
      </c>
      <c r="G34" s="2">
        <f t="shared" si="2"/>
        <v>2022</v>
      </c>
      <c r="H34" s="26">
        <v>0.49225966859999998</v>
      </c>
      <c r="I34" s="26">
        <v>0.2134527138</v>
      </c>
      <c r="K34" s="2">
        <v>0.68904141389999995</v>
      </c>
      <c r="L34" s="2">
        <v>0.68969703429999996</v>
      </c>
      <c r="M34" s="2">
        <v>0.67105837570000004</v>
      </c>
    </row>
    <row r="35" spans="1:13">
      <c r="A35" s="2">
        <f t="shared" si="0"/>
        <v>2023</v>
      </c>
      <c r="B35" s="26">
        <v>0.46326768759999998</v>
      </c>
      <c r="C35" s="26">
        <v>0.23456999919999999</v>
      </c>
      <c r="D35" s="2">
        <f t="shared" si="1"/>
        <v>2023</v>
      </c>
      <c r="E35" s="26">
        <v>0.48820024769999998</v>
      </c>
      <c r="F35" s="26">
        <v>0.21180217530000001</v>
      </c>
      <c r="G35" s="2">
        <f t="shared" si="2"/>
        <v>2023</v>
      </c>
      <c r="H35" s="26">
        <v>0.48649983810000003</v>
      </c>
      <c r="I35" s="26">
        <v>0.21050753359999999</v>
      </c>
      <c r="K35" s="2">
        <v>0.68778102590000001</v>
      </c>
      <c r="L35" s="2">
        <v>0.67437557299999995</v>
      </c>
      <c r="M35" s="2">
        <v>0.65917368229999995</v>
      </c>
    </row>
    <row r="36" spans="1:13">
      <c r="A36" s="2">
        <f t="shared" si="0"/>
        <v>2023</v>
      </c>
      <c r="B36" s="26">
        <v>0.47891579979999999</v>
      </c>
      <c r="C36" s="26">
        <v>0.232467957</v>
      </c>
      <c r="D36" s="2">
        <f t="shared" si="1"/>
        <v>2023</v>
      </c>
      <c r="E36" s="26">
        <v>0.49039000020000001</v>
      </c>
      <c r="F36" s="26">
        <v>0.21979481779999999</v>
      </c>
      <c r="G36" s="2">
        <f t="shared" si="2"/>
        <v>2023</v>
      </c>
      <c r="H36" s="26">
        <v>0.49034491790000001</v>
      </c>
      <c r="I36" s="26">
        <v>0.2206451727</v>
      </c>
      <c r="K36" s="2">
        <v>0.69005664450000004</v>
      </c>
      <c r="L36" s="2">
        <v>0.68393622350000005</v>
      </c>
      <c r="M36" s="2">
        <v>0.67088282899999996</v>
      </c>
    </row>
    <row r="37" spans="1:13">
      <c r="A37" s="2">
        <f t="shared" si="0"/>
        <v>2023</v>
      </c>
      <c r="B37" s="26">
        <v>0.4684622812</v>
      </c>
      <c r="C37" s="26">
        <v>0.23964465239999999</v>
      </c>
      <c r="D37" s="2">
        <f t="shared" si="1"/>
        <v>2023</v>
      </c>
      <c r="E37" s="26">
        <v>0.47825743430000001</v>
      </c>
      <c r="F37" s="26">
        <v>0.22226008820000001</v>
      </c>
      <c r="G37" s="2">
        <f t="shared" si="2"/>
        <v>2023</v>
      </c>
      <c r="H37" s="26">
        <v>0.48626023909999999</v>
      </c>
      <c r="I37" s="26">
        <v>0.20457253249999999</v>
      </c>
      <c r="K37" s="2">
        <v>0.68249486660000003</v>
      </c>
      <c r="L37" s="2">
        <v>0.67661508189999997</v>
      </c>
      <c r="M37" s="2">
        <v>0.66302598069999996</v>
      </c>
    </row>
    <row r="38" spans="1:13">
      <c r="A38" s="2">
        <f t="shared" si="0"/>
        <v>2023</v>
      </c>
      <c r="B38" s="26">
        <v>0.48047347950000002</v>
      </c>
      <c r="C38" s="26">
        <v>0.23696830699999999</v>
      </c>
      <c r="D38" s="2">
        <f t="shared" si="1"/>
        <v>2023</v>
      </c>
      <c r="E38" s="26">
        <v>0.49484188070000001</v>
      </c>
      <c r="F38" s="26">
        <v>0.20530698529999999</v>
      </c>
      <c r="G38" s="2">
        <f t="shared" si="2"/>
        <v>2023</v>
      </c>
      <c r="H38" s="26">
        <v>0.48908784570000002</v>
      </c>
      <c r="I38" s="26">
        <v>0.2193536807</v>
      </c>
      <c r="K38" s="2">
        <v>0.68387227409999995</v>
      </c>
      <c r="L38" s="2">
        <v>0.68323930820000001</v>
      </c>
      <c r="M38" s="2">
        <v>0.67238558189999997</v>
      </c>
    </row>
    <row r="39" spans="1:13">
      <c r="A39" s="2">
        <f t="shared" ref="A39:A70" si="3">A35+1</f>
        <v>2024</v>
      </c>
      <c r="B39" s="26">
        <v>0.47074296430000001</v>
      </c>
      <c r="C39" s="26">
        <v>0.23724519620000001</v>
      </c>
      <c r="D39" s="2">
        <f t="shared" ref="D39:D70" si="4">D35+1</f>
        <v>2024</v>
      </c>
      <c r="E39" s="26">
        <v>0.49653798989999998</v>
      </c>
      <c r="F39" s="26">
        <v>0.20669138309999999</v>
      </c>
      <c r="G39" s="2">
        <f t="shared" ref="G39:G70" si="5">G35+1</f>
        <v>2024</v>
      </c>
      <c r="H39" s="26">
        <v>0.50299546589999999</v>
      </c>
      <c r="I39" s="26">
        <v>0.19401341950000001</v>
      </c>
      <c r="K39" s="2">
        <v>0.68323698420000001</v>
      </c>
      <c r="L39" s="2">
        <v>0.68137905620000006</v>
      </c>
      <c r="M39" s="2">
        <v>0.67407992940000006</v>
      </c>
    </row>
    <row r="40" spans="1:13">
      <c r="A40" s="2">
        <f t="shared" si="3"/>
        <v>2024</v>
      </c>
      <c r="B40" s="26">
        <v>0.48165589809999998</v>
      </c>
      <c r="C40" s="26">
        <v>0.23191023499999999</v>
      </c>
      <c r="D40" s="2">
        <f t="shared" si="4"/>
        <v>2024</v>
      </c>
      <c r="E40" s="26">
        <v>0.49659812320000002</v>
      </c>
      <c r="F40" s="26">
        <v>0.21956977929999999</v>
      </c>
      <c r="G40" s="2">
        <f t="shared" si="5"/>
        <v>2024</v>
      </c>
      <c r="H40" s="26">
        <v>0.51226909629999995</v>
      </c>
      <c r="I40" s="26">
        <v>0.1950900646</v>
      </c>
      <c r="K40" s="2">
        <v>0.67886076470000001</v>
      </c>
      <c r="L40" s="2">
        <v>0.67932855930000002</v>
      </c>
      <c r="M40" s="2">
        <v>0.67287844770000005</v>
      </c>
    </row>
    <row r="41" spans="1:13">
      <c r="A41" s="2">
        <f t="shared" si="3"/>
        <v>2024</v>
      </c>
      <c r="B41" s="26">
        <v>0.4780422976</v>
      </c>
      <c r="C41" s="26">
        <v>0.2225304967</v>
      </c>
      <c r="D41" s="2">
        <f t="shared" si="4"/>
        <v>2024</v>
      </c>
      <c r="E41" s="26">
        <v>0.49292304739999998</v>
      </c>
      <c r="F41" s="26">
        <v>0.21733191909999999</v>
      </c>
      <c r="G41" s="2">
        <f t="shared" si="5"/>
        <v>2024</v>
      </c>
      <c r="H41" s="26">
        <v>0.50193450179999999</v>
      </c>
      <c r="I41" s="26">
        <v>0.21123877730000001</v>
      </c>
      <c r="K41" s="2">
        <v>0.68926065940000003</v>
      </c>
      <c r="L41" s="2">
        <v>0.6713762674</v>
      </c>
      <c r="M41" s="2">
        <v>0.66051765340000002</v>
      </c>
    </row>
    <row r="42" spans="1:13">
      <c r="A42" s="2">
        <f t="shared" si="3"/>
        <v>2024</v>
      </c>
      <c r="B42" s="26">
        <v>0.47187500830000001</v>
      </c>
      <c r="C42" s="26">
        <v>0.22819132859999999</v>
      </c>
      <c r="D42" s="2">
        <f t="shared" si="4"/>
        <v>2024</v>
      </c>
      <c r="E42" s="26">
        <v>0.51151383029999997</v>
      </c>
      <c r="F42" s="26">
        <v>0.2095657303</v>
      </c>
      <c r="G42" s="2">
        <f t="shared" si="5"/>
        <v>2024</v>
      </c>
      <c r="H42" s="26">
        <v>0.52140859019999997</v>
      </c>
      <c r="I42" s="26">
        <v>0.20133651220000001</v>
      </c>
      <c r="K42" s="2">
        <v>0.68569330920000005</v>
      </c>
      <c r="L42" s="2">
        <v>0.67785576160000005</v>
      </c>
      <c r="M42" s="2">
        <v>0.67362098650000002</v>
      </c>
    </row>
    <row r="43" spans="1:13">
      <c r="A43" s="2">
        <f t="shared" si="3"/>
        <v>2025</v>
      </c>
      <c r="B43" s="26">
        <v>0.4787428829</v>
      </c>
      <c r="C43" s="26">
        <v>0.22530811070000001</v>
      </c>
      <c r="D43" s="2">
        <f t="shared" si="4"/>
        <v>2025</v>
      </c>
      <c r="E43" s="26">
        <v>0.48820167990000002</v>
      </c>
      <c r="F43" s="26">
        <v>0.21972629669999999</v>
      </c>
      <c r="G43" s="2">
        <f t="shared" si="5"/>
        <v>2025</v>
      </c>
      <c r="H43" s="26">
        <v>0.51671682419999998</v>
      </c>
      <c r="I43" s="26">
        <v>0.19405364480000001</v>
      </c>
      <c r="K43" s="2">
        <v>0.68373601559999997</v>
      </c>
      <c r="L43" s="2">
        <v>0.67723061839999998</v>
      </c>
      <c r="M43" s="2">
        <v>0.66997587849999996</v>
      </c>
    </row>
    <row r="44" spans="1:13">
      <c r="A44" s="2">
        <f t="shared" si="3"/>
        <v>2025</v>
      </c>
      <c r="B44" s="26">
        <v>0.48502651270000002</v>
      </c>
      <c r="C44" s="26">
        <v>0.22716160909999999</v>
      </c>
      <c r="D44" s="2">
        <f t="shared" si="4"/>
        <v>2025</v>
      </c>
      <c r="E44" s="26">
        <v>0.49664246680000002</v>
      </c>
      <c r="F44" s="26">
        <v>0.21691017069999999</v>
      </c>
      <c r="G44" s="2">
        <f t="shared" si="5"/>
        <v>2025</v>
      </c>
      <c r="H44" s="26">
        <v>0.52969742559999999</v>
      </c>
      <c r="I44" s="26">
        <v>0.1910108207</v>
      </c>
      <c r="K44" s="2">
        <v>0.68901261820000004</v>
      </c>
      <c r="L44" s="2">
        <v>0.67427932560000003</v>
      </c>
      <c r="M44" s="2">
        <v>0.67395898099999996</v>
      </c>
    </row>
    <row r="45" spans="1:13">
      <c r="A45" s="2">
        <f t="shared" si="3"/>
        <v>2025</v>
      </c>
      <c r="B45" s="26">
        <v>0.48702404760000001</v>
      </c>
      <c r="C45" s="26">
        <v>0.231074313</v>
      </c>
      <c r="D45" s="2">
        <f t="shared" si="4"/>
        <v>2025</v>
      </c>
      <c r="E45" s="26">
        <v>0.49945156619999997</v>
      </c>
      <c r="F45" s="26">
        <v>0.21169780439999999</v>
      </c>
      <c r="G45" s="2">
        <f t="shared" si="5"/>
        <v>2025</v>
      </c>
      <c r="H45" s="26">
        <v>0.51222002389999999</v>
      </c>
      <c r="I45" s="26">
        <v>0.20452519559999999</v>
      </c>
      <c r="K45" s="2">
        <v>0.6829630874</v>
      </c>
      <c r="L45" s="2">
        <v>0.67207460799999996</v>
      </c>
      <c r="M45" s="2">
        <v>0.66549883509999996</v>
      </c>
    </row>
    <row r="46" spans="1:13">
      <c r="A46" s="2">
        <f t="shared" si="3"/>
        <v>2025</v>
      </c>
      <c r="B46" s="26">
        <v>0.47927910029999998</v>
      </c>
      <c r="C46" s="26">
        <v>0.23201719260000001</v>
      </c>
      <c r="D46" s="2">
        <f t="shared" si="4"/>
        <v>2025</v>
      </c>
      <c r="E46" s="26">
        <v>0.5085647472</v>
      </c>
      <c r="F46" s="26">
        <v>0.2114194154</v>
      </c>
      <c r="G46" s="2">
        <f t="shared" si="5"/>
        <v>2025</v>
      </c>
      <c r="H46" s="26">
        <v>0.51641533780000004</v>
      </c>
      <c r="I46" s="26">
        <v>0.20359785820000001</v>
      </c>
      <c r="K46" s="2">
        <v>0.69230882800000004</v>
      </c>
      <c r="L46" s="2">
        <v>0.68196528479999996</v>
      </c>
      <c r="M46" s="2">
        <v>0.65598825839999997</v>
      </c>
    </row>
    <row r="47" spans="1:13">
      <c r="A47" s="2">
        <f t="shared" si="3"/>
        <v>2026</v>
      </c>
      <c r="B47" s="26">
        <v>0.46113623780000002</v>
      </c>
      <c r="C47" s="26">
        <v>0.23992785380000001</v>
      </c>
      <c r="D47" s="2">
        <f t="shared" si="4"/>
        <v>2026</v>
      </c>
      <c r="E47" s="26">
        <v>0.50346736739999998</v>
      </c>
      <c r="F47" s="26">
        <v>0.2079445006</v>
      </c>
      <c r="G47" s="2">
        <f t="shared" si="5"/>
        <v>2026</v>
      </c>
      <c r="H47" s="26">
        <v>0.5102482867</v>
      </c>
      <c r="I47" s="26">
        <v>0.20417843359999999</v>
      </c>
      <c r="K47" s="2">
        <v>0.70143018109999999</v>
      </c>
      <c r="L47" s="2">
        <v>0.68891903310000002</v>
      </c>
      <c r="M47" s="2">
        <v>0.66073149310000001</v>
      </c>
    </row>
    <row r="48" spans="1:13">
      <c r="A48" s="2">
        <f t="shared" si="3"/>
        <v>2026</v>
      </c>
      <c r="B48" s="26">
        <v>0.4614825877</v>
      </c>
      <c r="C48" s="26">
        <v>0.24456035109999999</v>
      </c>
      <c r="D48" s="2">
        <f t="shared" si="4"/>
        <v>2026</v>
      </c>
      <c r="E48" s="26">
        <v>0.51070479069999997</v>
      </c>
      <c r="F48" s="26">
        <v>0.20024602080000001</v>
      </c>
      <c r="G48" s="2">
        <f t="shared" si="5"/>
        <v>2026</v>
      </c>
      <c r="H48" s="26">
        <v>0.51596161610000002</v>
      </c>
      <c r="I48" s="26">
        <v>0.20155267199999999</v>
      </c>
      <c r="K48" s="2">
        <v>0.69177523169999999</v>
      </c>
      <c r="L48" s="2">
        <v>0.69162003230000002</v>
      </c>
      <c r="M48" s="2">
        <v>0.65286409030000003</v>
      </c>
    </row>
    <row r="49" spans="1:13">
      <c r="A49" s="2">
        <f t="shared" si="3"/>
        <v>2026</v>
      </c>
      <c r="B49" s="26">
        <v>0.45151496479999997</v>
      </c>
      <c r="C49" s="26">
        <v>0.25220802889999999</v>
      </c>
      <c r="D49" s="2">
        <f t="shared" si="4"/>
        <v>2026</v>
      </c>
      <c r="E49" s="26">
        <v>0.50118934240000002</v>
      </c>
      <c r="F49" s="26">
        <v>0.20995561409999999</v>
      </c>
      <c r="G49" s="2">
        <f t="shared" si="5"/>
        <v>2026</v>
      </c>
      <c r="H49" s="26">
        <v>0.51137431749999995</v>
      </c>
      <c r="I49" s="26">
        <v>0.20766336420000001</v>
      </c>
      <c r="K49" s="2">
        <v>0.6853292393</v>
      </c>
      <c r="L49" s="2">
        <v>0.69351194530000004</v>
      </c>
      <c r="M49" s="2">
        <v>0.65661943010000001</v>
      </c>
    </row>
    <row r="50" spans="1:13">
      <c r="A50" s="2">
        <f t="shared" si="3"/>
        <v>2026</v>
      </c>
      <c r="B50" s="26">
        <v>0.47225726280000002</v>
      </c>
      <c r="C50" s="26">
        <v>0.24275810380000001</v>
      </c>
      <c r="D50" s="2">
        <f t="shared" si="4"/>
        <v>2026</v>
      </c>
      <c r="E50" s="26">
        <v>0.50449552060000002</v>
      </c>
      <c r="F50" s="26">
        <v>0.22647299579999999</v>
      </c>
      <c r="G50" s="2">
        <f t="shared" si="5"/>
        <v>2026</v>
      </c>
      <c r="H50" s="26">
        <v>0.52558608520000005</v>
      </c>
      <c r="I50" s="26">
        <v>0.20526939929999999</v>
      </c>
      <c r="K50" s="2">
        <v>0.66966376059999999</v>
      </c>
      <c r="L50" s="2">
        <v>0.69811674420000003</v>
      </c>
      <c r="M50" s="2">
        <v>0.65652179710000003</v>
      </c>
    </row>
    <row r="51" spans="1:13">
      <c r="A51" s="2">
        <f t="shared" si="3"/>
        <v>2027</v>
      </c>
      <c r="B51" s="26">
        <v>0.47888370000000002</v>
      </c>
      <c r="C51" s="26">
        <v>0.23623370760000001</v>
      </c>
      <c r="D51" s="2">
        <f t="shared" si="4"/>
        <v>2027</v>
      </c>
      <c r="E51" s="26">
        <v>0.5022431128</v>
      </c>
      <c r="F51" s="26">
        <v>0.2242465592</v>
      </c>
      <c r="G51" s="2">
        <f t="shared" si="5"/>
        <v>2027</v>
      </c>
      <c r="H51" s="26">
        <v>0.52117836620000002</v>
      </c>
      <c r="I51" s="26">
        <v>0.19699145800000001</v>
      </c>
      <c r="K51" s="2">
        <v>0.68804682189999999</v>
      </c>
      <c r="L51" s="2">
        <v>0.69509421999999998</v>
      </c>
      <c r="M51" s="2">
        <v>0.63323400360000004</v>
      </c>
    </row>
    <row r="52" spans="1:13">
      <c r="A52" s="2">
        <f t="shared" si="3"/>
        <v>2027</v>
      </c>
      <c r="B52" s="26">
        <v>0.47254145130000003</v>
      </c>
      <c r="C52" s="26">
        <v>0.25293288749999998</v>
      </c>
      <c r="D52" s="2">
        <f t="shared" si="4"/>
        <v>2027</v>
      </c>
      <c r="E52" s="26">
        <v>0.50183583060000003</v>
      </c>
      <c r="F52" s="26">
        <v>0.22256366969999999</v>
      </c>
      <c r="G52" s="2">
        <f t="shared" si="5"/>
        <v>2027</v>
      </c>
      <c r="H52" s="26">
        <v>0.53687075409999996</v>
      </c>
      <c r="I52" s="26">
        <v>0.1871937336</v>
      </c>
      <c r="K52" s="2">
        <v>0.68568606499999996</v>
      </c>
      <c r="L52" s="2">
        <v>0.69322076259999998</v>
      </c>
      <c r="M52" s="2">
        <v>0.63426389120000004</v>
      </c>
    </row>
    <row r="53" spans="1:13">
      <c r="A53" s="2">
        <f t="shared" si="3"/>
        <v>2027</v>
      </c>
      <c r="B53" s="26">
        <v>0.4716760774</v>
      </c>
      <c r="C53" s="26">
        <v>0.24710561449999999</v>
      </c>
      <c r="D53" s="2">
        <f t="shared" si="4"/>
        <v>2027</v>
      </c>
      <c r="E53" s="26">
        <v>0.49917136629999997</v>
      </c>
      <c r="F53" s="26">
        <v>0.21407920659999999</v>
      </c>
      <c r="G53" s="2">
        <f t="shared" si="5"/>
        <v>2027</v>
      </c>
      <c r="H53" s="26">
        <v>0.5371233285</v>
      </c>
      <c r="I53" s="26">
        <v>0.18395731839999999</v>
      </c>
      <c r="K53" s="2">
        <v>0.70228396930000003</v>
      </c>
      <c r="L53" s="2">
        <v>0.69208671209999995</v>
      </c>
      <c r="M53" s="2">
        <v>0.65185159059999997</v>
      </c>
    </row>
    <row r="54" spans="1:13">
      <c r="A54" s="2">
        <f t="shared" si="3"/>
        <v>2027</v>
      </c>
      <c r="B54" s="26">
        <v>0.47190368690000001</v>
      </c>
      <c r="C54" s="26">
        <v>0.24629900320000001</v>
      </c>
      <c r="D54" s="2">
        <f t="shared" si="4"/>
        <v>2027</v>
      </c>
      <c r="E54" s="26">
        <v>0.50590337870000002</v>
      </c>
      <c r="F54" s="26">
        <v>0.2109853206</v>
      </c>
      <c r="G54" s="2">
        <f t="shared" si="5"/>
        <v>2027</v>
      </c>
      <c r="H54" s="26">
        <v>0.53843130890000002</v>
      </c>
      <c r="I54" s="26">
        <v>0.1876699933</v>
      </c>
      <c r="K54" s="2">
        <v>0.69342592889999999</v>
      </c>
      <c r="L54" s="2">
        <v>0.68076855449999996</v>
      </c>
      <c r="M54" s="2">
        <v>0.63762451409999998</v>
      </c>
    </row>
    <row r="55" spans="1:13">
      <c r="A55" s="2">
        <f t="shared" si="3"/>
        <v>2028</v>
      </c>
      <c r="B55" s="26">
        <v>0.48187728870000002</v>
      </c>
      <c r="C55" s="26">
        <v>0.23972543499999999</v>
      </c>
      <c r="D55" s="2">
        <f t="shared" si="4"/>
        <v>2028</v>
      </c>
      <c r="E55" s="26">
        <v>0.4970960727</v>
      </c>
      <c r="F55" s="26">
        <v>0.21441982509999999</v>
      </c>
      <c r="G55" s="2">
        <f t="shared" si="5"/>
        <v>2028</v>
      </c>
      <c r="H55" s="26">
        <v>0.55216253520000003</v>
      </c>
      <c r="I55" s="26">
        <v>0.19046170160000001</v>
      </c>
      <c r="K55" s="2">
        <v>0.71201791879999998</v>
      </c>
      <c r="L55" s="2">
        <v>0.70508775300000004</v>
      </c>
      <c r="M55" s="2">
        <v>0.64451080240000003</v>
      </c>
    </row>
    <row r="56" spans="1:13">
      <c r="A56" s="2">
        <f t="shared" si="3"/>
        <v>2028</v>
      </c>
      <c r="B56" s="26">
        <v>0.49315553769999998</v>
      </c>
      <c r="C56" s="26">
        <v>0.2451679896</v>
      </c>
      <c r="D56" s="2">
        <f t="shared" si="4"/>
        <v>2028</v>
      </c>
      <c r="E56" s="26">
        <v>0.53404093909999995</v>
      </c>
      <c r="F56" s="26">
        <v>0.20553494580000001</v>
      </c>
      <c r="G56" s="2">
        <f t="shared" si="5"/>
        <v>2028</v>
      </c>
      <c r="H56" s="26">
        <v>0.56286117430000004</v>
      </c>
      <c r="I56" s="26">
        <v>0.17806086139999999</v>
      </c>
      <c r="K56" s="2">
        <v>0.69388375670000002</v>
      </c>
      <c r="L56" s="2">
        <v>0.69222867789999998</v>
      </c>
      <c r="M56" s="2">
        <v>0.65537079149999999</v>
      </c>
    </row>
    <row r="57" spans="1:13">
      <c r="A57" s="2">
        <f t="shared" si="3"/>
        <v>2028</v>
      </c>
      <c r="B57" s="26">
        <v>0.49237692529999999</v>
      </c>
      <c r="C57" s="26">
        <v>0.23261816360000001</v>
      </c>
      <c r="D57" s="2">
        <f t="shared" si="4"/>
        <v>2028</v>
      </c>
      <c r="E57" s="26">
        <v>0.50672132640000001</v>
      </c>
      <c r="F57" s="26">
        <v>0.211084839</v>
      </c>
      <c r="G57" s="2">
        <f t="shared" si="5"/>
        <v>2028</v>
      </c>
      <c r="H57" s="26">
        <v>0.55462674919999999</v>
      </c>
      <c r="I57" s="26">
        <v>0.18465432379999999</v>
      </c>
      <c r="K57" s="2">
        <v>0.70019524229999996</v>
      </c>
      <c r="L57" s="2">
        <v>0.69186743799999995</v>
      </c>
      <c r="M57" s="2">
        <v>0.66706382639999995</v>
      </c>
    </row>
    <row r="58" spans="1:13">
      <c r="A58" s="2">
        <f t="shared" si="3"/>
        <v>2028</v>
      </c>
      <c r="B58" s="26">
        <v>0.48389906500000002</v>
      </c>
      <c r="C58" s="26">
        <v>0.24098138790000001</v>
      </c>
      <c r="D58" s="2">
        <f t="shared" si="4"/>
        <v>2028</v>
      </c>
      <c r="E58" s="26">
        <v>0.52060002400000005</v>
      </c>
      <c r="F58" s="26">
        <v>0.218420644</v>
      </c>
      <c r="G58" s="2">
        <f t="shared" si="5"/>
        <v>2028</v>
      </c>
      <c r="H58" s="26">
        <v>0.55389021890000001</v>
      </c>
      <c r="I58" s="26">
        <v>0.18691437520000001</v>
      </c>
      <c r="K58" s="2">
        <v>0.68603685910000001</v>
      </c>
      <c r="L58" s="2">
        <v>0.69352972420000003</v>
      </c>
      <c r="M58" s="2">
        <v>0.65312489799999995</v>
      </c>
    </row>
    <row r="59" spans="1:13">
      <c r="A59" s="2">
        <f t="shared" si="3"/>
        <v>2029</v>
      </c>
      <c r="B59" s="26">
        <v>0.49748704329999999</v>
      </c>
      <c r="C59" s="26">
        <v>0.24476020700000001</v>
      </c>
      <c r="D59" s="2">
        <f t="shared" si="4"/>
        <v>2029</v>
      </c>
      <c r="E59" s="26">
        <v>0.53379970919999997</v>
      </c>
      <c r="F59" s="26">
        <v>0.21536182179999999</v>
      </c>
      <c r="G59" s="2">
        <f t="shared" si="5"/>
        <v>2029</v>
      </c>
      <c r="H59" s="26">
        <v>0.5510463672</v>
      </c>
      <c r="I59" s="26">
        <v>0.1996479088</v>
      </c>
      <c r="K59" s="2">
        <v>0.70321736499999998</v>
      </c>
      <c r="L59" s="2">
        <v>0.69629737420000004</v>
      </c>
      <c r="M59" s="2">
        <v>0.63799408749999997</v>
      </c>
    </row>
    <row r="60" spans="1:13">
      <c r="A60" s="2">
        <f t="shared" si="3"/>
        <v>2029</v>
      </c>
      <c r="B60" s="26">
        <v>0.50758078309999999</v>
      </c>
      <c r="C60" s="26">
        <v>0.2381793106</v>
      </c>
      <c r="D60" s="2">
        <f t="shared" si="4"/>
        <v>2029</v>
      </c>
      <c r="E60" s="26">
        <v>0.5344219093</v>
      </c>
      <c r="F60" s="26">
        <v>0.21442685389999999</v>
      </c>
      <c r="G60" s="2">
        <f t="shared" si="5"/>
        <v>2029</v>
      </c>
      <c r="H60" s="26">
        <v>0.54520583379999998</v>
      </c>
      <c r="I60" s="26">
        <v>0.19774705579999999</v>
      </c>
      <c r="K60" s="2">
        <v>0.70421038810000003</v>
      </c>
      <c r="L60" s="2">
        <v>0.69551234019999997</v>
      </c>
      <c r="M60" s="2">
        <v>0.62697781689999998</v>
      </c>
    </row>
    <row r="61" spans="1:13">
      <c r="A61" s="2">
        <f t="shared" si="3"/>
        <v>2029</v>
      </c>
      <c r="B61" s="26">
        <v>0.51090970430000004</v>
      </c>
      <c r="C61" s="26">
        <v>0.24350933899999999</v>
      </c>
      <c r="D61" s="2">
        <f t="shared" si="4"/>
        <v>2029</v>
      </c>
      <c r="E61" s="26">
        <v>0.5293534808</v>
      </c>
      <c r="F61" s="26">
        <v>0.22129832839999999</v>
      </c>
      <c r="G61" s="2">
        <f t="shared" si="5"/>
        <v>2029</v>
      </c>
      <c r="H61" s="26">
        <v>0.55847411039999995</v>
      </c>
      <c r="I61" s="26">
        <v>0.19120346260000001</v>
      </c>
      <c r="K61" s="2">
        <v>0.69875763170000005</v>
      </c>
      <c r="L61" s="2">
        <v>0.68448619789999998</v>
      </c>
      <c r="M61" s="2">
        <v>0.61299665049999996</v>
      </c>
    </row>
    <row r="62" spans="1:13">
      <c r="A62" s="2">
        <f t="shared" si="3"/>
        <v>2029</v>
      </c>
      <c r="B62" s="26">
        <v>0.50403990080000005</v>
      </c>
      <c r="C62" s="26">
        <v>0.24484928619999999</v>
      </c>
      <c r="D62" s="2">
        <f t="shared" si="4"/>
        <v>2029</v>
      </c>
      <c r="E62" s="26">
        <v>0.52775731729999997</v>
      </c>
      <c r="F62" s="26">
        <v>0.21236732259999999</v>
      </c>
      <c r="G62" s="2">
        <f t="shared" si="5"/>
        <v>2029</v>
      </c>
      <c r="H62" s="26">
        <v>0.570308496</v>
      </c>
      <c r="I62" s="26">
        <v>0.17692735870000001</v>
      </c>
      <c r="K62" s="2">
        <v>0.71080596100000004</v>
      </c>
      <c r="L62" s="2">
        <v>0.69750861900000005</v>
      </c>
      <c r="M62" s="2">
        <v>0.62165628080000002</v>
      </c>
    </row>
    <row r="63" spans="1:13">
      <c r="A63" s="2">
        <f t="shared" si="3"/>
        <v>2030</v>
      </c>
      <c r="B63" s="26">
        <v>0.51398334300000004</v>
      </c>
      <c r="C63" s="26">
        <v>0.24122014859999999</v>
      </c>
      <c r="D63" s="2">
        <f t="shared" si="4"/>
        <v>2030</v>
      </c>
      <c r="E63" s="26">
        <v>0.54621430820000005</v>
      </c>
      <c r="F63" s="26">
        <v>0.2054538172</v>
      </c>
      <c r="G63" s="2">
        <f t="shared" si="5"/>
        <v>2030</v>
      </c>
      <c r="H63" s="26">
        <v>0.57175130340000002</v>
      </c>
      <c r="I63" s="26">
        <v>0.17282190989999999</v>
      </c>
      <c r="K63" s="2">
        <v>0.69819187969999996</v>
      </c>
      <c r="L63" s="2">
        <v>0.68591055030000003</v>
      </c>
      <c r="M63" s="2">
        <v>0.59679837189999996</v>
      </c>
    </row>
    <row r="64" spans="1:13">
      <c r="A64" s="2">
        <f t="shared" si="3"/>
        <v>2030</v>
      </c>
      <c r="B64" s="26">
        <v>0.52304978599999996</v>
      </c>
      <c r="C64" s="26">
        <v>0.23707050169999999</v>
      </c>
      <c r="D64" s="2">
        <f t="shared" si="4"/>
        <v>2030</v>
      </c>
      <c r="E64" s="26">
        <v>0.53620983339999995</v>
      </c>
      <c r="F64" s="26">
        <v>0.22227062410000001</v>
      </c>
      <c r="G64" s="2">
        <f t="shared" si="5"/>
        <v>2030</v>
      </c>
      <c r="H64" s="26">
        <v>0.56918122540000005</v>
      </c>
      <c r="I64" s="26">
        <v>0.17080864949999999</v>
      </c>
      <c r="K64" s="2">
        <v>0.71681639460000002</v>
      </c>
      <c r="L64" s="2">
        <v>0.69728447220000001</v>
      </c>
      <c r="M64" s="2">
        <v>0.60004134939999998</v>
      </c>
    </row>
    <row r="65" spans="1:13">
      <c r="A65" s="2">
        <f t="shared" si="3"/>
        <v>2030</v>
      </c>
      <c r="B65" s="26">
        <v>0.51201332030000002</v>
      </c>
      <c r="C65" s="26">
        <v>0.2371931256</v>
      </c>
      <c r="D65" s="2">
        <f t="shared" si="4"/>
        <v>2030</v>
      </c>
      <c r="E65" s="26">
        <v>0.55130448109999997</v>
      </c>
      <c r="F65" s="26">
        <v>0.22612434819999999</v>
      </c>
      <c r="G65" s="2">
        <f t="shared" si="5"/>
        <v>2030</v>
      </c>
      <c r="H65" s="26">
        <v>0.57868836710000005</v>
      </c>
      <c r="I65" s="26">
        <v>0.17837768449999999</v>
      </c>
      <c r="K65" s="2">
        <v>0.70625802670000004</v>
      </c>
      <c r="L65" s="2">
        <v>0.69293721379999995</v>
      </c>
      <c r="M65" s="2">
        <v>0.61001050280000002</v>
      </c>
    </row>
    <row r="66" spans="1:13">
      <c r="A66" s="2">
        <f t="shared" si="3"/>
        <v>2030</v>
      </c>
      <c r="B66" s="26">
        <v>0.51397762769999999</v>
      </c>
      <c r="C66" s="26">
        <v>0.2491339239</v>
      </c>
      <c r="D66" s="2">
        <f t="shared" si="4"/>
        <v>2030</v>
      </c>
      <c r="E66" s="26">
        <v>0.52981204790000003</v>
      </c>
      <c r="F66" s="26">
        <v>0.20660163049999999</v>
      </c>
      <c r="G66" s="2">
        <f t="shared" si="5"/>
        <v>2030</v>
      </c>
      <c r="H66" s="26">
        <v>0.57911148000000001</v>
      </c>
      <c r="I66" s="26">
        <v>0.170314462</v>
      </c>
      <c r="K66" s="2">
        <v>0.71542743230000005</v>
      </c>
      <c r="L66" s="2">
        <v>0.69865841920000005</v>
      </c>
      <c r="M66" s="2">
        <v>0.61039240309999998</v>
      </c>
    </row>
    <row r="67" spans="1:13">
      <c r="A67" s="2">
        <f t="shared" si="3"/>
        <v>2031</v>
      </c>
      <c r="B67" s="26">
        <v>0.51405234929999999</v>
      </c>
      <c r="C67" s="26">
        <v>0.24336452359999999</v>
      </c>
      <c r="D67" s="2">
        <f t="shared" si="4"/>
        <v>2031</v>
      </c>
      <c r="E67" s="26">
        <v>0.53323581939999998</v>
      </c>
      <c r="F67" s="26">
        <v>0.2064077171</v>
      </c>
      <c r="G67" s="2">
        <f t="shared" si="5"/>
        <v>2031</v>
      </c>
      <c r="H67" s="26">
        <v>0.58892897460000004</v>
      </c>
      <c r="I67" s="26">
        <v>0.1662955149</v>
      </c>
      <c r="K67" s="2">
        <v>0.71926555749999999</v>
      </c>
      <c r="L67" s="2">
        <v>0.69000043069999994</v>
      </c>
      <c r="M67" s="2">
        <v>0.60685279690000005</v>
      </c>
    </row>
    <row r="68" spans="1:13">
      <c r="A68" s="2">
        <f t="shared" si="3"/>
        <v>2031</v>
      </c>
      <c r="B68" s="26">
        <v>0.53647076559999995</v>
      </c>
      <c r="C68" s="26">
        <v>0.2335763112</v>
      </c>
      <c r="D68" s="2">
        <f t="shared" si="4"/>
        <v>2031</v>
      </c>
      <c r="E68" s="26">
        <v>0.54985684130000001</v>
      </c>
      <c r="F68" s="26">
        <v>0.1863277945</v>
      </c>
      <c r="G68" s="2">
        <f t="shared" si="5"/>
        <v>2031</v>
      </c>
      <c r="H68" s="26">
        <v>0.59771088750000001</v>
      </c>
      <c r="I68" s="26">
        <v>0.1572606829</v>
      </c>
      <c r="K68" s="2">
        <v>0.71673192969999999</v>
      </c>
      <c r="L68" s="2">
        <v>0.68521826860000001</v>
      </c>
      <c r="M68" s="2">
        <v>0.60352861680000003</v>
      </c>
    </row>
    <row r="69" spans="1:13">
      <c r="A69" s="2">
        <f t="shared" si="3"/>
        <v>2031</v>
      </c>
      <c r="B69" s="26">
        <v>0.52555642260000002</v>
      </c>
      <c r="C69" s="26">
        <v>0.2354236307</v>
      </c>
      <c r="D69" s="2">
        <f t="shared" si="4"/>
        <v>2031</v>
      </c>
      <c r="E69" s="26">
        <v>0.55379597130000002</v>
      </c>
      <c r="F69" s="26">
        <v>0.20119160890000001</v>
      </c>
      <c r="G69" s="2">
        <f t="shared" si="5"/>
        <v>2031</v>
      </c>
      <c r="H69" s="26">
        <v>0.59073330000000002</v>
      </c>
      <c r="I69" s="26">
        <v>0.16573775430000001</v>
      </c>
      <c r="K69" s="2">
        <v>0.72006705120000003</v>
      </c>
      <c r="L69" s="2">
        <v>0.67579829089999999</v>
      </c>
      <c r="M69" s="2">
        <v>0.6022361262</v>
      </c>
    </row>
    <row r="70" spans="1:13">
      <c r="A70" s="2">
        <f t="shared" si="3"/>
        <v>2031</v>
      </c>
      <c r="B70" s="26">
        <v>0.52658119830000005</v>
      </c>
      <c r="C70" s="26">
        <v>0.23729269989999999</v>
      </c>
      <c r="D70" s="2">
        <f t="shared" si="4"/>
        <v>2031</v>
      </c>
      <c r="E70" s="26">
        <v>0.55338308030000005</v>
      </c>
      <c r="F70" s="26">
        <v>0.1967193247</v>
      </c>
      <c r="G70" s="2">
        <f t="shared" si="5"/>
        <v>2031</v>
      </c>
      <c r="H70" s="26">
        <v>0.59112084890000005</v>
      </c>
      <c r="I70" s="26">
        <v>0.17150402479999999</v>
      </c>
      <c r="K70" s="2">
        <v>0.73873685619999996</v>
      </c>
      <c r="L70" s="2">
        <v>0.67434814669999998</v>
      </c>
      <c r="M70" s="2">
        <v>0.60318451080000002</v>
      </c>
    </row>
    <row r="71" spans="1:13">
      <c r="A71" s="2">
        <f t="shared" ref="A71:A102" si="6">A67+1</f>
        <v>2032</v>
      </c>
      <c r="B71" s="26">
        <v>0.51391909820000004</v>
      </c>
      <c r="C71" s="26">
        <v>0.25699959290000002</v>
      </c>
      <c r="D71" s="2">
        <f t="shared" ref="D71:D102" si="7">D67+1</f>
        <v>2032</v>
      </c>
      <c r="E71" s="26">
        <v>0.56427621579999998</v>
      </c>
      <c r="F71" s="26">
        <v>0.19812932480000001</v>
      </c>
      <c r="G71" s="2">
        <f t="shared" ref="G71:G102" si="8">G67+1</f>
        <v>2032</v>
      </c>
      <c r="H71" s="26">
        <v>0.61613923589999997</v>
      </c>
      <c r="I71" s="26">
        <v>0.15333896820000001</v>
      </c>
      <c r="K71" s="2">
        <v>0.72298507199999995</v>
      </c>
      <c r="L71" s="2">
        <v>0.69258604010000002</v>
      </c>
      <c r="M71" s="2">
        <v>0.60589341240000005</v>
      </c>
    </row>
    <row r="72" spans="1:13">
      <c r="A72" s="2">
        <f t="shared" si="6"/>
        <v>2032</v>
      </c>
      <c r="B72" s="26">
        <v>0.52861564719999998</v>
      </c>
      <c r="C72" s="26">
        <v>0.24196104809999999</v>
      </c>
      <c r="D72" s="2">
        <f t="shared" si="7"/>
        <v>2032</v>
      </c>
      <c r="E72" s="26">
        <v>0.55192746920000002</v>
      </c>
      <c r="F72" s="26">
        <v>0.20150849000000001</v>
      </c>
      <c r="G72" s="2">
        <f t="shared" si="8"/>
        <v>2032</v>
      </c>
      <c r="H72" s="26">
        <v>0.6092850796</v>
      </c>
      <c r="I72" s="26">
        <v>0.16180716519999999</v>
      </c>
      <c r="K72" s="2">
        <v>0.71055061419999999</v>
      </c>
      <c r="L72" s="2">
        <v>0.69772158480000002</v>
      </c>
      <c r="M72" s="2">
        <v>0.59772295220000005</v>
      </c>
    </row>
    <row r="73" spans="1:13">
      <c r="A73" s="2">
        <f t="shared" si="6"/>
        <v>2032</v>
      </c>
      <c r="B73" s="26">
        <v>0.54353949440000005</v>
      </c>
      <c r="C73" s="26">
        <v>0.23346064990000001</v>
      </c>
      <c r="D73" s="2">
        <f t="shared" si="7"/>
        <v>2032</v>
      </c>
      <c r="E73" s="26">
        <v>0.56402970070000003</v>
      </c>
      <c r="F73" s="26">
        <v>0.19730711319999999</v>
      </c>
      <c r="G73" s="2">
        <f t="shared" si="8"/>
        <v>2032</v>
      </c>
      <c r="H73" s="26">
        <v>0.60880031700000004</v>
      </c>
      <c r="I73" s="26">
        <v>0.16638439220000001</v>
      </c>
      <c r="K73" s="2">
        <v>0.70616566930000002</v>
      </c>
      <c r="L73" s="2">
        <v>0.69745185340000004</v>
      </c>
      <c r="M73" s="2">
        <v>0.58101204289999997</v>
      </c>
    </row>
    <row r="74" spans="1:13">
      <c r="A74" s="2">
        <f t="shared" si="6"/>
        <v>2032</v>
      </c>
      <c r="B74" s="26">
        <v>0.54799704559999995</v>
      </c>
      <c r="C74" s="26">
        <v>0.24423503760000001</v>
      </c>
      <c r="D74" s="2">
        <f t="shared" si="7"/>
        <v>2032</v>
      </c>
      <c r="E74" s="26">
        <v>0.54522639660000005</v>
      </c>
      <c r="F74" s="26">
        <v>0.21056741579999999</v>
      </c>
      <c r="G74" s="2">
        <f t="shared" si="8"/>
        <v>2032</v>
      </c>
      <c r="H74" s="26">
        <v>0.61893858160000004</v>
      </c>
      <c r="I74" s="26">
        <v>0.1603290778</v>
      </c>
      <c r="K74" s="2">
        <v>0.71302168990000003</v>
      </c>
      <c r="L74" s="2">
        <v>0.6802611288</v>
      </c>
      <c r="M74" s="2">
        <v>0.57102015399999995</v>
      </c>
    </row>
    <row r="75" spans="1:13">
      <c r="A75" s="2">
        <f t="shared" si="6"/>
        <v>2033</v>
      </c>
      <c r="B75" s="26">
        <v>0.56727860829999999</v>
      </c>
      <c r="C75" s="26">
        <v>0.2354431766</v>
      </c>
      <c r="D75" s="2">
        <f t="shared" si="7"/>
        <v>2033</v>
      </c>
      <c r="E75" s="26">
        <v>0.55905362339999998</v>
      </c>
      <c r="F75" s="26">
        <v>0.20953070670000001</v>
      </c>
      <c r="G75" s="2">
        <f t="shared" si="8"/>
        <v>2033</v>
      </c>
      <c r="H75" s="26">
        <v>0.62131480220000002</v>
      </c>
      <c r="I75" s="26">
        <v>0.15676903919999999</v>
      </c>
      <c r="K75" s="2">
        <v>0.72445341519999995</v>
      </c>
      <c r="L75" s="2">
        <v>0.69803537329999998</v>
      </c>
      <c r="M75" s="2">
        <v>0.56858685600000003</v>
      </c>
    </row>
    <row r="76" spans="1:13">
      <c r="A76" s="2">
        <f t="shared" si="6"/>
        <v>2033</v>
      </c>
      <c r="B76" s="26">
        <v>0.56092036379999999</v>
      </c>
      <c r="C76" s="26">
        <v>0.22751390120000001</v>
      </c>
      <c r="D76" s="2">
        <f t="shared" si="7"/>
        <v>2033</v>
      </c>
      <c r="E76" s="26">
        <v>0.57742442829999996</v>
      </c>
      <c r="F76" s="26">
        <v>0.1977696202</v>
      </c>
      <c r="G76" s="2">
        <f t="shared" si="8"/>
        <v>2033</v>
      </c>
      <c r="H76" s="26">
        <v>0.63139539560000002</v>
      </c>
      <c r="I76" s="26">
        <v>0.14351673270000001</v>
      </c>
      <c r="K76" s="2">
        <v>0.72128326279999999</v>
      </c>
      <c r="L76" s="2">
        <v>0.68236265910000005</v>
      </c>
      <c r="M76" s="2">
        <v>0.56996469400000005</v>
      </c>
    </row>
    <row r="77" spans="1:13">
      <c r="A77" s="2">
        <f t="shared" si="6"/>
        <v>2033</v>
      </c>
      <c r="B77" s="26">
        <v>0.55061807250000006</v>
      </c>
      <c r="C77" s="26">
        <v>0.2266450076</v>
      </c>
      <c r="D77" s="2">
        <f t="shared" si="7"/>
        <v>2033</v>
      </c>
      <c r="E77" s="26">
        <v>0.55950601740000006</v>
      </c>
      <c r="F77" s="26">
        <v>0.1950463124</v>
      </c>
      <c r="G77" s="2">
        <f t="shared" si="8"/>
        <v>2033</v>
      </c>
      <c r="H77" s="26">
        <v>0.6304639286</v>
      </c>
      <c r="I77" s="26">
        <v>0.1549858314</v>
      </c>
      <c r="K77" s="2">
        <v>0.70797442799999999</v>
      </c>
      <c r="L77" s="2">
        <v>0.6823545285</v>
      </c>
      <c r="M77" s="2">
        <v>0.56717774089999995</v>
      </c>
    </row>
    <row r="78" spans="1:13">
      <c r="A78" s="2">
        <f t="shared" si="6"/>
        <v>2033</v>
      </c>
      <c r="B78" s="26">
        <v>0.5656899983</v>
      </c>
      <c r="C78" s="26">
        <v>0.22346914900000001</v>
      </c>
      <c r="D78" s="2">
        <f t="shared" si="7"/>
        <v>2033</v>
      </c>
      <c r="E78" s="26">
        <v>0.5802106346</v>
      </c>
      <c r="F78" s="26">
        <v>0.20341329820000001</v>
      </c>
      <c r="G78" s="2">
        <f t="shared" si="8"/>
        <v>2033</v>
      </c>
      <c r="H78" s="26">
        <v>0.6277932973</v>
      </c>
      <c r="I78" s="26">
        <v>0.1530915327</v>
      </c>
      <c r="K78" s="2">
        <v>0.70888604089999996</v>
      </c>
      <c r="L78" s="2">
        <v>0.66554045549999996</v>
      </c>
      <c r="M78" s="2">
        <v>0.53533713130000005</v>
      </c>
    </row>
    <row r="79" spans="1:13">
      <c r="A79" s="2">
        <f t="shared" si="6"/>
        <v>2034</v>
      </c>
      <c r="B79" s="26">
        <v>0.56818234879999996</v>
      </c>
      <c r="C79" s="26">
        <v>0.2260925073</v>
      </c>
      <c r="D79" s="2">
        <f t="shared" si="7"/>
        <v>2034</v>
      </c>
      <c r="E79" s="26">
        <v>0.58402778479999995</v>
      </c>
      <c r="F79" s="26">
        <v>0.19865885210000001</v>
      </c>
      <c r="G79" s="2">
        <f t="shared" si="8"/>
        <v>2034</v>
      </c>
      <c r="H79" s="26">
        <v>0.60828509909999995</v>
      </c>
      <c r="I79" s="26">
        <v>0.17083398459999999</v>
      </c>
      <c r="K79" s="2">
        <v>0.71592123070000002</v>
      </c>
      <c r="L79" s="2">
        <v>0.6638986603</v>
      </c>
      <c r="M79" s="2">
        <v>0.52341157510000003</v>
      </c>
    </row>
    <row r="80" spans="1:13">
      <c r="A80" s="2">
        <f t="shared" si="6"/>
        <v>2034</v>
      </c>
      <c r="B80" s="26">
        <v>0.57313756699999996</v>
      </c>
      <c r="C80" s="26">
        <v>0.2196590695</v>
      </c>
      <c r="D80" s="2">
        <f t="shared" si="7"/>
        <v>2034</v>
      </c>
      <c r="E80" s="26">
        <v>0.58474847569999999</v>
      </c>
      <c r="F80" s="26">
        <v>0.19801367559999999</v>
      </c>
      <c r="G80" s="2">
        <f t="shared" si="8"/>
        <v>2034</v>
      </c>
      <c r="H80" s="26">
        <v>0.6289775849</v>
      </c>
      <c r="I80" s="26">
        <v>0.1457532396</v>
      </c>
      <c r="K80" s="2">
        <v>0.71406420770000001</v>
      </c>
      <c r="L80" s="2">
        <v>0.65272910490000002</v>
      </c>
      <c r="M80" s="2">
        <v>0.52621728830000003</v>
      </c>
    </row>
    <row r="81" spans="1:13">
      <c r="A81" s="2">
        <f t="shared" si="6"/>
        <v>2034</v>
      </c>
      <c r="B81" s="26">
        <v>0.55683828390000001</v>
      </c>
      <c r="C81" s="26">
        <v>0.22171915549999999</v>
      </c>
      <c r="D81" s="2">
        <f t="shared" si="7"/>
        <v>2034</v>
      </c>
      <c r="E81" s="26">
        <v>0.58488109200000005</v>
      </c>
      <c r="F81" s="26">
        <v>0.1888096245</v>
      </c>
      <c r="G81" s="2">
        <f t="shared" si="8"/>
        <v>2034</v>
      </c>
      <c r="H81" s="26">
        <v>0.635074213</v>
      </c>
      <c r="I81" s="26">
        <v>0.1426788373</v>
      </c>
      <c r="K81" s="2">
        <v>0.72624339049999997</v>
      </c>
      <c r="L81" s="2">
        <v>0.6537505642</v>
      </c>
      <c r="M81" s="2">
        <v>0.52382616439999996</v>
      </c>
    </row>
    <row r="82" spans="1:13">
      <c r="A82" s="2">
        <f t="shared" si="6"/>
        <v>2034</v>
      </c>
      <c r="B82" s="26">
        <v>0.56527591170000002</v>
      </c>
      <c r="C82" s="26">
        <v>0.22619701310000001</v>
      </c>
      <c r="D82" s="2">
        <f t="shared" si="7"/>
        <v>2034</v>
      </c>
      <c r="E82" s="26">
        <v>0.57288459020000004</v>
      </c>
      <c r="F82" s="26">
        <v>0.1998264283</v>
      </c>
      <c r="G82" s="2">
        <f t="shared" si="8"/>
        <v>2034</v>
      </c>
      <c r="H82" s="26">
        <v>0.6280552653</v>
      </c>
      <c r="I82" s="26">
        <v>0.14960880709999999</v>
      </c>
      <c r="K82" s="2">
        <v>0.71745840660000004</v>
      </c>
      <c r="L82" s="2">
        <v>0.64363977809999995</v>
      </c>
      <c r="M82" s="2">
        <v>0.52207209139999999</v>
      </c>
    </row>
    <row r="83" spans="1:13">
      <c r="A83" s="2">
        <f t="shared" si="6"/>
        <v>2035</v>
      </c>
      <c r="B83" s="26">
        <v>0.55713676479999996</v>
      </c>
      <c r="C83" s="26">
        <v>0.21784285549999999</v>
      </c>
      <c r="D83" s="2">
        <f t="shared" si="7"/>
        <v>2035</v>
      </c>
      <c r="E83" s="26">
        <v>0.58251617960000002</v>
      </c>
      <c r="F83" s="26">
        <v>0.1899876294</v>
      </c>
      <c r="G83" s="2">
        <f t="shared" si="8"/>
        <v>2035</v>
      </c>
      <c r="H83" s="26">
        <v>0.64867406770000002</v>
      </c>
      <c r="I83" s="26">
        <v>0.1380272776</v>
      </c>
      <c r="K83" s="2">
        <v>0.70881370519999998</v>
      </c>
      <c r="L83" s="2">
        <v>0.65629138649999996</v>
      </c>
      <c r="M83" s="2">
        <v>0.51279051769999995</v>
      </c>
    </row>
    <row r="84" spans="1:13">
      <c r="A84" s="2">
        <f t="shared" si="6"/>
        <v>2035</v>
      </c>
      <c r="B84" s="26">
        <v>0.56004318929999997</v>
      </c>
      <c r="C84" s="26">
        <v>0.2383156659</v>
      </c>
      <c r="D84" s="2">
        <f t="shared" si="7"/>
        <v>2035</v>
      </c>
      <c r="E84" s="26">
        <v>0.5838402909</v>
      </c>
      <c r="F84" s="26">
        <v>0.19841761320000001</v>
      </c>
      <c r="G84" s="2">
        <f t="shared" si="8"/>
        <v>2035</v>
      </c>
      <c r="H84" s="26">
        <v>0.63059787889999996</v>
      </c>
      <c r="I84" s="26">
        <v>0.13795355949999999</v>
      </c>
      <c r="K84" s="2">
        <v>0.70299368289999997</v>
      </c>
      <c r="L84" s="2">
        <v>0.63571055679999999</v>
      </c>
      <c r="M84" s="2">
        <v>0.51879834999999996</v>
      </c>
    </row>
    <row r="85" spans="1:13">
      <c r="A85" s="2">
        <f t="shared" si="6"/>
        <v>2035</v>
      </c>
      <c r="B85" s="26">
        <v>0.55083124039999998</v>
      </c>
      <c r="C85" s="26">
        <v>0.22655318820000001</v>
      </c>
      <c r="D85" s="2">
        <f t="shared" si="7"/>
        <v>2035</v>
      </c>
      <c r="E85" s="26">
        <v>0.58224480339999996</v>
      </c>
      <c r="F85" s="26">
        <v>0.19152464150000001</v>
      </c>
      <c r="G85" s="2">
        <f t="shared" si="8"/>
        <v>2035</v>
      </c>
      <c r="H85" s="26">
        <v>0.65305031000000002</v>
      </c>
      <c r="I85" s="26">
        <v>0.1290297208</v>
      </c>
      <c r="K85" s="2">
        <v>0.71313158129999998</v>
      </c>
      <c r="L85" s="2">
        <v>0.63137044850000001</v>
      </c>
      <c r="M85" s="2">
        <v>0.51490071250000002</v>
      </c>
    </row>
    <row r="86" spans="1:13">
      <c r="A86" s="2">
        <f t="shared" si="6"/>
        <v>2035</v>
      </c>
      <c r="B86" s="26">
        <v>0.56973304970000005</v>
      </c>
      <c r="C86" s="26">
        <v>0.21908497369999999</v>
      </c>
      <c r="D86" s="2">
        <f t="shared" si="7"/>
        <v>2035</v>
      </c>
      <c r="E86" s="26">
        <v>0.59298044780000003</v>
      </c>
      <c r="F86" s="26">
        <v>0.17533533130000001</v>
      </c>
      <c r="G86" s="2">
        <f t="shared" si="8"/>
        <v>2035</v>
      </c>
      <c r="H86" s="26">
        <v>0.63639769540000002</v>
      </c>
      <c r="I86" s="26">
        <v>0.1252784727</v>
      </c>
      <c r="K86" s="2">
        <v>0.71214870770000005</v>
      </c>
      <c r="L86" s="2">
        <v>0.62988294430000002</v>
      </c>
      <c r="M86" s="2">
        <v>0.52009409399999995</v>
      </c>
    </row>
    <row r="87" spans="1:13">
      <c r="A87" s="2">
        <f t="shared" si="6"/>
        <v>2036</v>
      </c>
      <c r="B87" s="26">
        <v>0.56905997750000004</v>
      </c>
      <c r="C87" s="26">
        <v>0.2196927669</v>
      </c>
      <c r="D87" s="2">
        <f t="shared" si="7"/>
        <v>2036</v>
      </c>
      <c r="E87" s="26">
        <v>0.60175480770000001</v>
      </c>
      <c r="F87" s="26">
        <v>0.17266887459999999</v>
      </c>
      <c r="G87" s="2">
        <f t="shared" si="8"/>
        <v>2036</v>
      </c>
      <c r="H87" s="26">
        <v>0.66155788689999995</v>
      </c>
      <c r="I87" s="26">
        <v>0.12547317129999999</v>
      </c>
      <c r="K87" s="2">
        <v>0.7230881186</v>
      </c>
      <c r="L87" s="2">
        <v>0.61946658730000004</v>
      </c>
      <c r="M87" s="2">
        <v>0.51451638089999996</v>
      </c>
    </row>
    <row r="88" spans="1:13">
      <c r="A88" s="2">
        <f t="shared" si="6"/>
        <v>2036</v>
      </c>
      <c r="B88" s="26">
        <v>0.55391327339999996</v>
      </c>
      <c r="C88" s="26">
        <v>0.2387130754</v>
      </c>
      <c r="D88" s="2">
        <f t="shared" si="7"/>
        <v>2036</v>
      </c>
      <c r="E88" s="26">
        <v>0.6158703512</v>
      </c>
      <c r="F88" s="26">
        <v>0.17632325069999999</v>
      </c>
      <c r="G88" s="2">
        <f t="shared" si="8"/>
        <v>2036</v>
      </c>
      <c r="H88" s="26">
        <v>0.65492455670000005</v>
      </c>
      <c r="I88" s="26">
        <v>0.12767649049999999</v>
      </c>
      <c r="K88" s="2">
        <v>0.72911648520000005</v>
      </c>
      <c r="L88" s="2">
        <v>0.62910640230000003</v>
      </c>
      <c r="M88" s="2">
        <v>0.50384672119999996</v>
      </c>
    </row>
    <row r="89" spans="1:13">
      <c r="A89" s="2">
        <f t="shared" si="6"/>
        <v>2036</v>
      </c>
      <c r="B89" s="26">
        <v>0.56691068479999995</v>
      </c>
      <c r="C89" s="26">
        <v>0.24568439389999999</v>
      </c>
      <c r="D89" s="2">
        <f t="shared" si="7"/>
        <v>2036</v>
      </c>
      <c r="E89" s="26">
        <v>0.61403056450000004</v>
      </c>
      <c r="F89" s="26">
        <v>0.1855070872</v>
      </c>
      <c r="G89" s="2">
        <f t="shared" si="8"/>
        <v>2036</v>
      </c>
      <c r="H89" s="26">
        <v>0.65547782359999995</v>
      </c>
      <c r="I89" s="26">
        <v>0.1306806529</v>
      </c>
      <c r="K89" s="2">
        <v>0.71190307279999998</v>
      </c>
      <c r="L89" s="2">
        <v>0.61620553720000004</v>
      </c>
      <c r="M89" s="2">
        <v>0.47831497179999999</v>
      </c>
    </row>
    <row r="90" spans="1:13">
      <c r="A90" s="2">
        <f t="shared" si="6"/>
        <v>2036</v>
      </c>
      <c r="B90" s="26">
        <v>0.57567074240000005</v>
      </c>
      <c r="C90" s="26">
        <v>0.2263763167</v>
      </c>
      <c r="D90" s="2">
        <f t="shared" si="7"/>
        <v>2036</v>
      </c>
      <c r="E90" s="26">
        <v>0.61213479209999999</v>
      </c>
      <c r="F90" s="26">
        <v>0.19560934050000001</v>
      </c>
      <c r="G90" s="2">
        <f t="shared" si="8"/>
        <v>2036</v>
      </c>
      <c r="H90" s="26">
        <v>0.66949820179999997</v>
      </c>
      <c r="I90" s="26">
        <v>0.1222739357</v>
      </c>
      <c r="K90" s="2">
        <v>0.71685791030000001</v>
      </c>
      <c r="L90" s="2">
        <v>0.61155298260000002</v>
      </c>
      <c r="M90" s="2">
        <v>0.50886997830000003</v>
      </c>
    </row>
    <row r="91" spans="1:13">
      <c r="A91" s="2">
        <f t="shared" si="6"/>
        <v>2037</v>
      </c>
      <c r="B91" s="26">
        <v>0.55793057999999995</v>
      </c>
      <c r="C91" s="26">
        <v>0.24326806519999999</v>
      </c>
      <c r="D91" s="2">
        <f t="shared" si="7"/>
        <v>2037</v>
      </c>
      <c r="E91" s="26">
        <v>0.60540832410000001</v>
      </c>
      <c r="F91" s="26">
        <v>0.1991833972</v>
      </c>
      <c r="G91" s="2">
        <f t="shared" si="8"/>
        <v>2037</v>
      </c>
      <c r="H91" s="26">
        <v>0.65802994140000004</v>
      </c>
      <c r="I91" s="26">
        <v>0.134644876</v>
      </c>
      <c r="K91" s="2">
        <v>0.71708548390000004</v>
      </c>
      <c r="L91" s="2">
        <v>0.606971127</v>
      </c>
      <c r="M91" s="2">
        <v>0.46843829199999998</v>
      </c>
    </row>
    <row r="92" spans="1:13">
      <c r="A92" s="2">
        <f t="shared" si="6"/>
        <v>2037</v>
      </c>
      <c r="B92" s="26">
        <v>0.54392820129999997</v>
      </c>
      <c r="C92" s="26">
        <v>0.24902565330000001</v>
      </c>
      <c r="D92" s="2">
        <f t="shared" si="7"/>
        <v>2037</v>
      </c>
      <c r="E92" s="26">
        <v>0.60463065370000002</v>
      </c>
      <c r="F92" s="26">
        <v>0.19047566530000001</v>
      </c>
      <c r="G92" s="2">
        <f t="shared" si="8"/>
        <v>2037</v>
      </c>
      <c r="H92" s="26">
        <v>0.66631691589999997</v>
      </c>
      <c r="I92" s="26">
        <v>0.1241030179</v>
      </c>
      <c r="K92" s="2">
        <v>0.71907497580000002</v>
      </c>
      <c r="L92" s="2">
        <v>0.60792728880000002</v>
      </c>
      <c r="M92" s="2">
        <v>0.4757342275</v>
      </c>
    </row>
    <row r="93" spans="1:13">
      <c r="A93" s="2">
        <f t="shared" si="6"/>
        <v>2037</v>
      </c>
      <c r="B93" s="26">
        <v>0.56208054569999999</v>
      </c>
      <c r="C93" s="26">
        <v>0.2273763959</v>
      </c>
      <c r="D93" s="2">
        <f t="shared" si="7"/>
        <v>2037</v>
      </c>
      <c r="E93" s="26">
        <v>0.58997792319999998</v>
      </c>
      <c r="F93" s="26">
        <v>0.206345783</v>
      </c>
      <c r="G93" s="2">
        <f t="shared" si="8"/>
        <v>2037</v>
      </c>
      <c r="H93" s="26">
        <v>0.66706051440000003</v>
      </c>
      <c r="I93" s="26">
        <v>0.1225008722</v>
      </c>
      <c r="K93" s="2">
        <v>0.7061966194</v>
      </c>
      <c r="L93" s="2">
        <v>0.61456365010000003</v>
      </c>
      <c r="M93" s="2">
        <v>0.4755407914</v>
      </c>
    </row>
    <row r="94" spans="1:13">
      <c r="A94" s="2">
        <f t="shared" si="6"/>
        <v>2037</v>
      </c>
      <c r="B94" s="26">
        <v>0.56123647239999996</v>
      </c>
      <c r="C94" s="26">
        <v>0.22750174270000001</v>
      </c>
      <c r="D94" s="2">
        <f t="shared" si="7"/>
        <v>2037</v>
      </c>
      <c r="E94" s="26">
        <v>0.61332074400000003</v>
      </c>
      <c r="F94" s="26">
        <v>0.1953395543</v>
      </c>
      <c r="G94" s="2">
        <f t="shared" si="8"/>
        <v>2037</v>
      </c>
      <c r="H94" s="26">
        <v>0.65901764249999994</v>
      </c>
      <c r="I94" s="26">
        <v>0.13210951260000001</v>
      </c>
      <c r="K94" s="2">
        <v>0.70018260070000005</v>
      </c>
      <c r="L94" s="2">
        <v>0.60259467680000001</v>
      </c>
      <c r="M94" s="2">
        <v>0.46719766470000001</v>
      </c>
    </row>
    <row r="95" spans="1:13">
      <c r="A95" s="2">
        <f t="shared" si="6"/>
        <v>2038</v>
      </c>
      <c r="B95" s="26">
        <v>0.55550479159999999</v>
      </c>
      <c r="C95" s="26">
        <v>0.22184169479999999</v>
      </c>
      <c r="D95" s="2">
        <f t="shared" si="7"/>
        <v>2038</v>
      </c>
      <c r="E95" s="26">
        <v>0.61341964059999998</v>
      </c>
      <c r="F95" s="26">
        <v>0.19410874010000001</v>
      </c>
      <c r="G95" s="2">
        <f t="shared" si="8"/>
        <v>2038</v>
      </c>
      <c r="H95" s="26">
        <v>0.66818869400000003</v>
      </c>
      <c r="I95" s="26">
        <v>0.1265282442</v>
      </c>
      <c r="K95" s="2">
        <v>0.70539397520000002</v>
      </c>
      <c r="L95" s="2">
        <v>0.6019537667</v>
      </c>
      <c r="M95" s="2">
        <v>0.4571330495</v>
      </c>
    </row>
    <row r="96" spans="1:13">
      <c r="A96" s="2">
        <f t="shared" si="6"/>
        <v>2038</v>
      </c>
      <c r="B96" s="26">
        <v>0.56195782100000002</v>
      </c>
      <c r="C96" s="26">
        <v>0.2206795449</v>
      </c>
      <c r="D96" s="2">
        <f t="shared" si="7"/>
        <v>2038</v>
      </c>
      <c r="E96" s="26">
        <v>0.63266808320000001</v>
      </c>
      <c r="F96" s="26">
        <v>0.176975945</v>
      </c>
      <c r="G96" s="2">
        <f t="shared" si="8"/>
        <v>2038</v>
      </c>
      <c r="H96" s="26">
        <v>0.68183566259999995</v>
      </c>
      <c r="I96" s="26">
        <v>0.1204759955</v>
      </c>
      <c r="K96" s="2">
        <v>0.70726373870000003</v>
      </c>
      <c r="L96" s="2">
        <v>0.59745394659999995</v>
      </c>
      <c r="M96" s="2">
        <v>0.4762803974</v>
      </c>
    </row>
    <row r="97" spans="1:13">
      <c r="A97" s="2">
        <f t="shared" si="6"/>
        <v>2038</v>
      </c>
      <c r="B97" s="26">
        <v>0.5654183948</v>
      </c>
      <c r="C97" s="26">
        <v>0.2159115106</v>
      </c>
      <c r="D97" s="2">
        <f t="shared" si="7"/>
        <v>2038</v>
      </c>
      <c r="E97" s="26">
        <v>0.61151971360000001</v>
      </c>
      <c r="F97" s="26">
        <v>0.18136872740000001</v>
      </c>
      <c r="G97" s="2">
        <f t="shared" si="8"/>
        <v>2038</v>
      </c>
      <c r="H97" s="26">
        <v>0.66887130530000005</v>
      </c>
      <c r="I97" s="26">
        <v>0.1203861497</v>
      </c>
      <c r="K97" s="2">
        <v>0.71224943289999998</v>
      </c>
      <c r="L97" s="2">
        <v>0.5998982356</v>
      </c>
      <c r="M97" s="2">
        <v>0.46584773540000002</v>
      </c>
    </row>
    <row r="98" spans="1:13">
      <c r="A98" s="2">
        <f t="shared" si="6"/>
        <v>2038</v>
      </c>
      <c r="B98" s="26">
        <v>0.56698909190000002</v>
      </c>
      <c r="C98" s="26">
        <v>0.2179144271</v>
      </c>
      <c r="D98" s="2">
        <f t="shared" si="7"/>
        <v>2038</v>
      </c>
      <c r="E98" s="26">
        <v>0.61182922110000004</v>
      </c>
      <c r="F98" s="26">
        <v>0.1786436314</v>
      </c>
      <c r="G98" s="2">
        <f t="shared" si="8"/>
        <v>2038</v>
      </c>
      <c r="H98" s="26">
        <v>0.67504084399999997</v>
      </c>
      <c r="I98" s="26">
        <v>0.1232858371</v>
      </c>
      <c r="K98" s="2">
        <v>0.70735527269999998</v>
      </c>
      <c r="L98" s="2">
        <v>0.59456394700000004</v>
      </c>
      <c r="M98" s="2">
        <v>0.44932995409999998</v>
      </c>
    </row>
    <row r="99" spans="1:13">
      <c r="A99" s="2">
        <f t="shared" si="6"/>
        <v>2039</v>
      </c>
      <c r="B99" s="26">
        <v>0.57518981869999997</v>
      </c>
      <c r="C99" s="26">
        <v>0.2140694846</v>
      </c>
      <c r="D99" s="2">
        <f t="shared" si="7"/>
        <v>2039</v>
      </c>
      <c r="E99" s="26">
        <v>0.59526176720000001</v>
      </c>
      <c r="F99" s="26">
        <v>0.1946065125</v>
      </c>
      <c r="G99" s="2">
        <f t="shared" si="8"/>
        <v>2039</v>
      </c>
      <c r="H99" s="26">
        <v>0.66266996560000002</v>
      </c>
      <c r="I99" s="26">
        <v>0.12988711080000001</v>
      </c>
      <c r="K99" s="2">
        <v>0.69487651130000005</v>
      </c>
      <c r="L99" s="2">
        <v>0.58489033690000003</v>
      </c>
      <c r="M99" s="2">
        <v>0.4459701472</v>
      </c>
    </row>
    <row r="100" spans="1:13">
      <c r="A100" s="2">
        <f t="shared" si="6"/>
        <v>2039</v>
      </c>
      <c r="B100" s="26">
        <v>0.55900582200000004</v>
      </c>
      <c r="C100" s="26">
        <v>0.2299305224</v>
      </c>
      <c r="D100" s="2">
        <f t="shared" si="7"/>
        <v>2039</v>
      </c>
      <c r="E100" s="26">
        <v>0.61310265220000004</v>
      </c>
      <c r="F100" s="26">
        <v>0.1964001044</v>
      </c>
      <c r="G100" s="2">
        <f t="shared" si="8"/>
        <v>2039</v>
      </c>
      <c r="H100" s="26">
        <v>0.67875505709999995</v>
      </c>
      <c r="I100" s="26">
        <v>0.12631053149999999</v>
      </c>
      <c r="K100" s="2">
        <v>0.70502966960000002</v>
      </c>
      <c r="L100" s="2">
        <v>0.58356809430000001</v>
      </c>
      <c r="M100" s="2">
        <v>0.46098868119999997</v>
      </c>
    </row>
    <row r="101" spans="1:13">
      <c r="A101" s="2">
        <f t="shared" si="6"/>
        <v>2039</v>
      </c>
      <c r="B101" s="26">
        <v>0.53828617400000001</v>
      </c>
      <c r="C101" s="26">
        <v>0.23981753089999999</v>
      </c>
      <c r="D101" s="2">
        <f t="shared" si="7"/>
        <v>2039</v>
      </c>
      <c r="E101" s="26">
        <v>0.6182840866</v>
      </c>
      <c r="F101" s="26">
        <v>0.19182203449999999</v>
      </c>
      <c r="G101" s="2">
        <f t="shared" si="8"/>
        <v>2039</v>
      </c>
      <c r="H101" s="26">
        <v>0.67608796849999997</v>
      </c>
      <c r="I101" s="26">
        <v>0.12429590629999999</v>
      </c>
      <c r="K101" s="2">
        <v>0.70877205870000004</v>
      </c>
      <c r="L101" s="2">
        <v>0.57938945239999995</v>
      </c>
      <c r="M101" s="2">
        <v>0.43901229650000001</v>
      </c>
    </row>
    <row r="102" spans="1:13">
      <c r="A102" s="2">
        <f t="shared" si="6"/>
        <v>2039</v>
      </c>
      <c r="B102" s="26">
        <v>0.55433749430000001</v>
      </c>
      <c r="C102" s="26">
        <v>0.22312948229999999</v>
      </c>
      <c r="D102" s="2">
        <f t="shared" si="7"/>
        <v>2039</v>
      </c>
      <c r="E102" s="26">
        <v>0.62158188290000005</v>
      </c>
      <c r="F102" s="26">
        <v>0.1860400321</v>
      </c>
      <c r="G102" s="2">
        <f t="shared" si="8"/>
        <v>2039</v>
      </c>
      <c r="H102" s="26">
        <v>0.68839551580000002</v>
      </c>
      <c r="I102" s="26">
        <v>0.119274032</v>
      </c>
      <c r="K102" s="2">
        <v>0.70435831049999997</v>
      </c>
      <c r="L102" s="2">
        <v>0.57694000040000004</v>
      </c>
      <c r="M102" s="2">
        <v>0.44900467989999998</v>
      </c>
    </row>
    <row r="103" spans="1:13">
      <c r="A103" s="2">
        <f t="shared" ref="A103:A106" si="9">A99+1</f>
        <v>2040</v>
      </c>
      <c r="B103" s="26">
        <v>0.55047048799999998</v>
      </c>
      <c r="C103" s="26">
        <v>0.22087533170000001</v>
      </c>
      <c r="D103" s="2">
        <f t="shared" ref="D103:D106" si="10">D99+1</f>
        <v>2040</v>
      </c>
      <c r="E103" s="26">
        <v>0.63569908460000002</v>
      </c>
      <c r="F103" s="26">
        <v>0.1680346006</v>
      </c>
      <c r="G103" s="2">
        <f t="shared" ref="G103:G106" si="11">G99+1</f>
        <v>2040</v>
      </c>
      <c r="H103" s="26">
        <v>0.69018137729999995</v>
      </c>
      <c r="I103" s="26">
        <v>0.1210740433</v>
      </c>
      <c r="K103" s="2">
        <v>0.70569987950000002</v>
      </c>
      <c r="L103" s="2">
        <v>0.56898780370000002</v>
      </c>
      <c r="M103" s="2">
        <v>0.43479672260000002</v>
      </c>
    </row>
    <row r="104" spans="1:13">
      <c r="A104" s="2">
        <f t="shared" si="9"/>
        <v>2040</v>
      </c>
      <c r="B104" s="26">
        <v>0.55197155320000002</v>
      </c>
      <c r="C104" s="26">
        <v>0.24286271279999999</v>
      </c>
      <c r="D104" s="2">
        <f t="shared" si="10"/>
        <v>2040</v>
      </c>
      <c r="E104" s="26">
        <v>0.62624465969999998</v>
      </c>
      <c r="F104" s="26">
        <v>0.1800975742</v>
      </c>
      <c r="G104" s="2">
        <f t="shared" si="11"/>
        <v>2040</v>
      </c>
      <c r="H104" s="26">
        <v>0.70490504200000004</v>
      </c>
      <c r="I104" s="26">
        <v>0.11406911879999999</v>
      </c>
      <c r="K104" s="2">
        <v>0.70279264500000005</v>
      </c>
      <c r="L104" s="2">
        <v>0.5667143751</v>
      </c>
      <c r="M104" s="2">
        <v>0.43243848099999999</v>
      </c>
    </row>
    <row r="105" spans="1:13">
      <c r="A105" s="2">
        <f t="shared" si="9"/>
        <v>2040</v>
      </c>
      <c r="B105" s="26">
        <v>0.55204240360000001</v>
      </c>
      <c r="C105" s="26">
        <v>0.22904662719999999</v>
      </c>
      <c r="D105" s="2">
        <f t="shared" si="10"/>
        <v>2040</v>
      </c>
      <c r="E105" s="26">
        <v>0.63934065100000004</v>
      </c>
      <c r="F105" s="26">
        <v>0.170933416</v>
      </c>
      <c r="G105" s="2">
        <f t="shared" si="11"/>
        <v>2040</v>
      </c>
      <c r="H105" s="26">
        <v>0.69832290829999999</v>
      </c>
      <c r="I105" s="26">
        <v>0.1185008696</v>
      </c>
      <c r="K105" s="2">
        <v>0.71029359800000003</v>
      </c>
      <c r="L105" s="2">
        <v>0.56193019310000003</v>
      </c>
      <c r="M105" s="2">
        <v>0.4372875987</v>
      </c>
    </row>
    <row r="106" spans="1:13">
      <c r="A106" s="2">
        <f t="shared" si="9"/>
        <v>2040</v>
      </c>
      <c r="B106" s="26">
        <v>0.56092356889999995</v>
      </c>
      <c r="C106" s="26">
        <v>0.21670527959999999</v>
      </c>
      <c r="D106" s="2">
        <f t="shared" si="10"/>
        <v>2040</v>
      </c>
      <c r="E106" s="26">
        <v>0.63716550319999998</v>
      </c>
      <c r="F106" s="26">
        <v>0.1687793802</v>
      </c>
      <c r="G106" s="2">
        <f t="shared" si="11"/>
        <v>2040</v>
      </c>
      <c r="H106" s="26">
        <v>0.72112984489999998</v>
      </c>
      <c r="I106" s="26">
        <v>0.1036521426</v>
      </c>
      <c r="K106" s="2">
        <v>0.71118045919999995</v>
      </c>
      <c r="L106" s="2">
        <v>0.57658482190000004</v>
      </c>
      <c r="M106" s="2">
        <v>0.4225628287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3"/>
  <sheetViews>
    <sheetView topLeftCell="P92" zoomScale="125" zoomScaleNormal="125" zoomScalePageLayoutView="125" workbookViewId="0">
      <selection activeCell="R108" sqref="R108"/>
    </sheetView>
  </sheetViews>
  <sheetFormatPr baseColWidth="10" defaultColWidth="8.83203125" defaultRowHeight="15" x14ac:dyDescent="0"/>
  <cols>
    <col min="30" max="30" width="11" bestFit="1" customWidth="1"/>
    <col min="35" max="36" width="11" bestFit="1" customWidth="1"/>
    <col min="37" max="39" width="11" customWidth="1"/>
    <col min="53" max="57" width="11" bestFit="1" customWidth="1"/>
    <col min="58" max="58" width="11" customWidth="1"/>
    <col min="59" max="59" width="11" bestFit="1" customWidth="1"/>
    <col min="61" max="61" width="11" bestFit="1" customWidth="1"/>
  </cols>
  <sheetData>
    <row r="1" spans="1:62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62">
      <c r="B2" s="40"/>
      <c r="C2" s="40"/>
      <c r="D2" s="40"/>
      <c r="E2" s="40" t="s">
        <v>22</v>
      </c>
      <c r="F2" s="40"/>
      <c r="G2" s="40"/>
      <c r="H2" s="40"/>
      <c r="I2" s="40"/>
      <c r="J2" s="40"/>
      <c r="K2" s="40"/>
      <c r="L2" s="40" t="s">
        <v>23</v>
      </c>
      <c r="M2" s="40"/>
      <c r="N2" s="40"/>
      <c r="O2" s="40"/>
      <c r="P2" s="40"/>
      <c r="Q2" s="40"/>
      <c r="R2" s="51" t="s">
        <v>1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40"/>
      <c r="AO2" s="40" t="s">
        <v>2</v>
      </c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 t="s">
        <v>64</v>
      </c>
      <c r="BB2" s="40"/>
      <c r="BC2" s="40"/>
      <c r="BD2" s="40"/>
      <c r="BE2" s="40"/>
      <c r="BF2" s="40"/>
      <c r="BG2" s="40"/>
      <c r="BH2" s="40"/>
      <c r="BI2" s="40"/>
      <c r="BJ2" s="40"/>
    </row>
    <row r="3" spans="1:62" ht="78">
      <c r="B3" s="40" t="s">
        <v>24</v>
      </c>
      <c r="C3" s="41" t="s">
        <v>25</v>
      </c>
      <c r="D3" s="41" t="s">
        <v>26</v>
      </c>
      <c r="E3" s="41" t="s">
        <v>27</v>
      </c>
      <c r="F3" s="41" t="s">
        <v>28</v>
      </c>
      <c r="G3" s="41" t="s">
        <v>29</v>
      </c>
      <c r="H3" s="41" t="s">
        <v>30</v>
      </c>
      <c r="I3" s="41"/>
      <c r="J3" s="40" t="s">
        <v>24</v>
      </c>
      <c r="K3" s="41" t="s">
        <v>30</v>
      </c>
      <c r="L3" s="41" t="s">
        <v>25</v>
      </c>
      <c r="M3" s="41" t="s">
        <v>26</v>
      </c>
      <c r="N3" s="41" t="s">
        <v>27</v>
      </c>
      <c r="O3" s="41" t="s">
        <v>28</v>
      </c>
      <c r="P3" s="41" t="s">
        <v>29</v>
      </c>
      <c r="Q3" s="42" t="s">
        <v>65</v>
      </c>
      <c r="R3" s="34" t="s">
        <v>24</v>
      </c>
      <c r="S3" s="35" t="s">
        <v>25</v>
      </c>
      <c r="T3" s="35" t="s">
        <v>26</v>
      </c>
      <c r="U3" s="35" t="s">
        <v>27</v>
      </c>
      <c r="V3" s="35" t="s">
        <v>28</v>
      </c>
      <c r="W3" s="35" t="s">
        <v>29</v>
      </c>
      <c r="X3" s="35" t="s">
        <v>30</v>
      </c>
      <c r="Y3" s="35" t="s">
        <v>60</v>
      </c>
      <c r="Z3" s="35" t="s">
        <v>62</v>
      </c>
      <c r="AA3" s="34"/>
      <c r="AB3" s="35"/>
      <c r="AC3" s="34" t="s">
        <v>59</v>
      </c>
      <c r="AD3" s="35" t="s">
        <v>49</v>
      </c>
      <c r="AE3" s="35" t="s">
        <v>50</v>
      </c>
      <c r="AF3" s="35" t="s">
        <v>51</v>
      </c>
      <c r="AG3" s="35" t="s">
        <v>52</v>
      </c>
      <c r="AH3" s="35" t="s">
        <v>53</v>
      </c>
      <c r="AI3" s="35" t="s">
        <v>54</v>
      </c>
      <c r="AJ3" s="35" t="s">
        <v>60</v>
      </c>
      <c r="AK3" s="35" t="s">
        <v>61</v>
      </c>
      <c r="AL3" s="35" t="s">
        <v>62</v>
      </c>
      <c r="AM3" s="36" t="s">
        <v>74</v>
      </c>
      <c r="AN3" s="41"/>
      <c r="AO3" s="40" t="s">
        <v>24</v>
      </c>
      <c r="AP3" s="41" t="s">
        <v>25</v>
      </c>
      <c r="AQ3" s="41" t="s">
        <v>26</v>
      </c>
      <c r="AR3" s="41" t="s">
        <v>27</v>
      </c>
      <c r="AS3" s="41" t="s">
        <v>28</v>
      </c>
      <c r="AT3" s="41" t="s">
        <v>29</v>
      </c>
      <c r="AU3" s="41" t="s">
        <v>30</v>
      </c>
      <c r="AV3" s="40"/>
      <c r="AW3" s="40"/>
      <c r="AX3" s="41"/>
      <c r="AY3" s="40" t="s">
        <v>59</v>
      </c>
      <c r="AZ3" s="41" t="s">
        <v>49</v>
      </c>
      <c r="BA3" s="41" t="s">
        <v>50</v>
      </c>
      <c r="BB3" s="41" t="s">
        <v>51</v>
      </c>
      <c r="BC3" s="41" t="s">
        <v>52</v>
      </c>
      <c r="BD3" s="41" t="s">
        <v>53</v>
      </c>
      <c r="BE3" s="41" t="s">
        <v>54</v>
      </c>
      <c r="BF3" s="42" t="s">
        <v>65</v>
      </c>
      <c r="BG3" s="41" t="s">
        <v>60</v>
      </c>
      <c r="BH3" s="41" t="s">
        <v>61</v>
      </c>
      <c r="BI3" s="41" t="s">
        <v>62</v>
      </c>
    </row>
    <row r="4" spans="1:62">
      <c r="A4">
        <v>2014</v>
      </c>
      <c r="B4" s="40">
        <v>6695.92</v>
      </c>
      <c r="C4" s="41"/>
      <c r="D4" s="41"/>
      <c r="E4" s="41"/>
      <c r="F4" s="41"/>
      <c r="G4" s="41"/>
      <c r="H4" s="41">
        <v>4210.1710123000003</v>
      </c>
      <c r="I4" s="40">
        <v>2014</v>
      </c>
      <c r="J4" s="40">
        <f>B4*'Inflation indexes'!I96</f>
        <v>6695.92</v>
      </c>
      <c r="K4" s="45">
        <f>H4*'Inflation indexes'!I96</f>
        <v>4210.1710123000003</v>
      </c>
      <c r="L4" s="41"/>
      <c r="M4" s="41"/>
      <c r="N4" s="41"/>
      <c r="O4" s="41"/>
      <c r="P4" s="41"/>
      <c r="Q4" s="40"/>
      <c r="R4" s="34">
        <v>6695.92</v>
      </c>
      <c r="S4" s="35"/>
      <c r="T4" s="35"/>
      <c r="U4" s="35"/>
      <c r="V4" s="35"/>
      <c r="W4" s="35"/>
      <c r="X4" s="35">
        <v>4210.1710123000003</v>
      </c>
      <c r="Y4" s="37">
        <v>4400</v>
      </c>
      <c r="Z4" s="37">
        <v>3231.63</v>
      </c>
      <c r="AA4" s="34"/>
      <c r="AB4" s="34">
        <v>2014</v>
      </c>
      <c r="AC4" s="35">
        <f>R4*'Inflation indexes'!I96</f>
        <v>6695.92</v>
      </c>
      <c r="AD4" s="35">
        <f>X4*'Inflation indexes'!I96</f>
        <v>4210.1710123000003</v>
      </c>
      <c r="AE4" s="35"/>
      <c r="AF4" s="35"/>
      <c r="AG4" s="35"/>
      <c r="AH4" s="35"/>
      <c r="AI4" s="35"/>
      <c r="AJ4" s="35"/>
      <c r="AK4" s="35"/>
      <c r="AL4" s="35">
        <f>Z4*'Inflation indexes'!I96</f>
        <v>3231.63</v>
      </c>
      <c r="AM4" s="34"/>
      <c r="AN4" s="40">
        <v>2014</v>
      </c>
      <c r="AO4" s="40">
        <v>6695.92</v>
      </c>
      <c r="AP4" s="41"/>
      <c r="AQ4" s="41"/>
      <c r="AR4" s="41"/>
      <c r="AS4" s="41"/>
      <c r="AT4" s="41"/>
      <c r="AU4" s="41">
        <v>4210.1710123000003</v>
      </c>
      <c r="AV4" s="40"/>
      <c r="AW4" s="40"/>
      <c r="AX4" s="40">
        <v>2014</v>
      </c>
      <c r="AY4" s="41">
        <f>AO4*'Inflation indexes'!I96</f>
        <v>6695.92</v>
      </c>
      <c r="AZ4" s="41">
        <f>AU4*'Inflation indexes'!I96</f>
        <v>4210.1710123000003</v>
      </c>
      <c r="BA4" s="41"/>
      <c r="BB4" s="41"/>
      <c r="BC4" s="41"/>
      <c r="BD4" s="41"/>
      <c r="BE4" s="41"/>
      <c r="BF4" s="40"/>
      <c r="BG4" s="41"/>
      <c r="BH4" s="41"/>
      <c r="BI4" s="41">
        <f>Z4*'Inflation indexes'!I96</f>
        <v>3231.63</v>
      </c>
    </row>
    <row r="5" spans="1:62">
      <c r="A5">
        <v>2015</v>
      </c>
      <c r="B5" s="47">
        <v>6368.9065332603996</v>
      </c>
      <c r="C5" s="44">
        <v>4532.6256706488002</v>
      </c>
      <c r="D5" s="44">
        <v>3355.9846073459998</v>
      </c>
      <c r="E5" s="44">
        <v>2432.5537045606002</v>
      </c>
      <c r="F5" s="40"/>
      <c r="G5" s="44">
        <v>4161.8743531636001</v>
      </c>
      <c r="H5" s="44">
        <v>4122.0371478737998</v>
      </c>
      <c r="I5" s="40">
        <v>2015</v>
      </c>
      <c r="J5" s="47">
        <f>B5*'Inflation indexes'!I97</f>
        <v>6248.3555212848232</v>
      </c>
      <c r="K5" s="45">
        <f>H5*'Inflation indexes'!I97</f>
        <v>4044.0150027878176</v>
      </c>
      <c r="L5" s="45">
        <f>C5*'Inflation indexes'!I97</f>
        <v>4446.8318834971678</v>
      </c>
      <c r="M5" s="45">
        <f>D5*'Inflation indexes'!I97</f>
        <v>3292.4623467385877</v>
      </c>
      <c r="N5" s="45">
        <f>E5*'Inflation indexes'!I97</f>
        <v>2386.510194699325</v>
      </c>
      <c r="O5" s="41"/>
      <c r="P5" s="45">
        <f>G5*'Inflation indexes'!I97</f>
        <v>4083.098167272201</v>
      </c>
      <c r="Q5" s="44">
        <v>0.55696207330000003</v>
      </c>
      <c r="R5" s="32">
        <v>6368.9065332603705</v>
      </c>
      <c r="S5" s="38">
        <v>4532.6256706488002</v>
      </c>
      <c r="T5" s="38">
        <v>3355.9846073459998</v>
      </c>
      <c r="U5" s="38">
        <v>2432.5537045606002</v>
      </c>
      <c r="V5" s="34"/>
      <c r="W5" s="38">
        <v>4161.8743531636001</v>
      </c>
      <c r="X5" s="38">
        <v>4122.0371478737998</v>
      </c>
      <c r="Y5" s="37">
        <v>4574.597425041</v>
      </c>
      <c r="Z5" s="37">
        <v>3134.7341553616002</v>
      </c>
      <c r="AA5" s="34"/>
      <c r="AB5" s="34">
        <v>2015</v>
      </c>
      <c r="AC5" s="35">
        <v>6368.9065332603705</v>
      </c>
      <c r="AD5" s="35">
        <f>X5*'Inflation indexes'!I97</f>
        <v>4044.0150027878176</v>
      </c>
      <c r="AE5" s="39">
        <f>S5*'Inflation indexes'!I97</f>
        <v>4446.8318834971678</v>
      </c>
      <c r="AF5" s="39">
        <f>T5*'Inflation indexes'!I97</f>
        <v>3292.4623467385877</v>
      </c>
      <c r="AG5" s="39">
        <f>U5*'Inflation indexes'!I97</f>
        <v>2386.510194699325</v>
      </c>
      <c r="AH5" s="39"/>
      <c r="AI5" s="39">
        <f>W5*'Inflation indexes'!I97</f>
        <v>4083.098167272201</v>
      </c>
      <c r="AJ5" s="39">
        <f>Y5*'Inflation indexes'!I97</f>
        <v>4488.009194221534</v>
      </c>
      <c r="AK5" s="39"/>
      <c r="AL5" s="35">
        <f>Z5*'Inflation indexes'!I97</f>
        <v>3075.3997354372764</v>
      </c>
      <c r="AM5" s="38">
        <v>0.55696207330000003</v>
      </c>
      <c r="AN5" s="40">
        <v>2015</v>
      </c>
      <c r="AO5" s="43">
        <v>6368.9065332603996</v>
      </c>
      <c r="AP5" s="44">
        <v>4532.6256706488002</v>
      </c>
      <c r="AQ5" s="44">
        <v>3355.9846073459998</v>
      </c>
      <c r="AR5" s="44">
        <v>2432.5537045606002</v>
      </c>
      <c r="AS5" s="40"/>
      <c r="AT5" s="44">
        <v>4161.8743531636001</v>
      </c>
      <c r="AU5" s="44">
        <v>4122.0371478737998</v>
      </c>
      <c r="AV5" s="40"/>
      <c r="AW5" s="40"/>
      <c r="AX5" s="40">
        <v>2015</v>
      </c>
      <c r="AY5" s="41">
        <f>AO5*'Inflation indexes'!I97</f>
        <v>6248.3555212848232</v>
      </c>
      <c r="AZ5" s="41">
        <f>AU5*'Inflation indexes'!I97</f>
        <v>4044.0150027878176</v>
      </c>
      <c r="BA5" s="45">
        <f>AP5*'Inflation indexes'!I97</f>
        <v>4446.8318834971678</v>
      </c>
      <c r="BB5" s="45">
        <f>AQ5*'Inflation indexes'!I97</f>
        <v>3292.4623467385877</v>
      </c>
      <c r="BC5" s="45">
        <f>AR5*'Inflation indexes'!I97</f>
        <v>2386.510194699325</v>
      </c>
      <c r="BD5" s="45"/>
      <c r="BE5" s="45">
        <f>AT5*'Inflation indexes'!I97</f>
        <v>4083.098167272201</v>
      </c>
      <c r="BF5" s="44">
        <v>0.55696207330000003</v>
      </c>
      <c r="BG5" s="45">
        <f>Y5*'Inflation indexes'!I97</f>
        <v>4488.009194221534</v>
      </c>
      <c r="BH5" s="45"/>
      <c r="BI5" s="41">
        <f>Z5*'Inflation indexes'!I97</f>
        <v>3075.3997354372764</v>
      </c>
    </row>
    <row r="6" spans="1:62">
      <c r="A6">
        <v>2015</v>
      </c>
      <c r="B6" s="47">
        <v>6691.6267211455997</v>
      </c>
      <c r="C6" s="44">
        <v>5214.7103205240001</v>
      </c>
      <c r="D6" s="44">
        <v>3860.8882653144001</v>
      </c>
      <c r="E6" s="44">
        <v>2778.5450676413998</v>
      </c>
      <c r="F6" s="40"/>
      <c r="G6" s="44">
        <v>4766.0691925087003</v>
      </c>
      <c r="H6" s="44">
        <v>4737.3859540213998</v>
      </c>
      <c r="I6" s="40">
        <v>2015</v>
      </c>
      <c r="J6" s="47">
        <f>B6*'Inflation indexes'!I98</f>
        <v>6398.732864689493</v>
      </c>
      <c r="K6" s="45">
        <f>H6*'Inflation indexes'!I98</f>
        <v>4530.0296116226755</v>
      </c>
      <c r="L6" s="45">
        <f>C6*'Inflation indexes'!I98</f>
        <v>4986.461393958316</v>
      </c>
      <c r="M6" s="45">
        <f>D6*'Inflation indexes'!I98</f>
        <v>3691.8964042172133</v>
      </c>
      <c r="N6" s="45">
        <f>E6*'Inflation indexes'!I98</f>
        <v>2656.9275874512828</v>
      </c>
      <c r="O6" s="41"/>
      <c r="P6" s="45">
        <f>G6*'Inflation indexes'!I98</f>
        <v>4557.4573789538154</v>
      </c>
      <c r="Q6" s="44">
        <v>0.61627007899999997</v>
      </c>
      <c r="R6" s="33">
        <v>6691.6267211455697</v>
      </c>
      <c r="S6" s="38">
        <v>5214.7103205240001</v>
      </c>
      <c r="T6" s="38">
        <v>3860.8882653144001</v>
      </c>
      <c r="U6" s="38">
        <v>2778.5450676413998</v>
      </c>
      <c r="V6" s="34"/>
      <c r="W6" s="38">
        <v>4766.0691925087003</v>
      </c>
      <c r="X6" s="38">
        <v>4737.3859540213998</v>
      </c>
      <c r="Y6" s="37">
        <v>4418.4456685026998</v>
      </c>
      <c r="Z6" s="37">
        <v>3580.5993139709999</v>
      </c>
      <c r="AA6" s="34"/>
      <c r="AB6" s="34">
        <v>2015</v>
      </c>
      <c r="AC6" s="35">
        <v>6691.6267211455697</v>
      </c>
      <c r="AD6" s="35">
        <f>X6*'Inflation indexes'!I98</f>
        <v>4530.0296116226755</v>
      </c>
      <c r="AE6" s="39">
        <f>S6*'Inflation indexes'!I98</f>
        <v>4986.461393958316</v>
      </c>
      <c r="AF6" s="39">
        <f>T6*'Inflation indexes'!I98</f>
        <v>3691.8964042172133</v>
      </c>
      <c r="AG6" s="39">
        <f>U6*'Inflation indexes'!I98</f>
        <v>2656.9275874512828</v>
      </c>
      <c r="AH6" s="39"/>
      <c r="AI6" s="39">
        <f>W6*'Inflation indexes'!I98</f>
        <v>4557.4573789538154</v>
      </c>
      <c r="AJ6" s="39">
        <f>Y6*'Inflation indexes'!I98</f>
        <v>4225.0494069778224</v>
      </c>
      <c r="AK6" s="39"/>
      <c r="AL6" s="35">
        <f>Z6*'Inflation indexes'!I98</f>
        <v>3423.8757570249677</v>
      </c>
      <c r="AM6" s="38">
        <v>0.61627007899999997</v>
      </c>
      <c r="AN6" s="40">
        <v>2015</v>
      </c>
      <c r="AO6" s="46">
        <v>6691.6267211455997</v>
      </c>
      <c r="AP6" s="44">
        <v>5214.7103205240001</v>
      </c>
      <c r="AQ6" s="44">
        <v>3860.8882653144001</v>
      </c>
      <c r="AR6" s="44">
        <v>2778.5450676413998</v>
      </c>
      <c r="AS6" s="40"/>
      <c r="AT6" s="44">
        <v>4766.0691925087003</v>
      </c>
      <c r="AU6" s="44">
        <v>4737.3859540213998</v>
      </c>
      <c r="AV6" s="40"/>
      <c r="AW6" s="40"/>
      <c r="AX6" s="40">
        <v>2015</v>
      </c>
      <c r="AY6" s="41">
        <f>AO6*'Inflation indexes'!I98</f>
        <v>6398.732864689493</v>
      </c>
      <c r="AZ6" s="41">
        <f>AU6*'Inflation indexes'!I98</f>
        <v>4530.0296116226755</v>
      </c>
      <c r="BA6" s="45">
        <f>AP6*'Inflation indexes'!I98</f>
        <v>4986.461393958316</v>
      </c>
      <c r="BB6" s="45">
        <f>AQ6*'Inflation indexes'!I98</f>
        <v>3691.8964042172133</v>
      </c>
      <c r="BC6" s="45">
        <f>AR6*'Inflation indexes'!I98</f>
        <v>2656.9275874512828</v>
      </c>
      <c r="BD6" s="45"/>
      <c r="BE6" s="45">
        <f>AT6*'Inflation indexes'!I98</f>
        <v>4557.4573789538154</v>
      </c>
      <c r="BF6" s="44">
        <v>0.61627007899999997</v>
      </c>
      <c r="BG6" s="45">
        <f>Y6*'Inflation indexes'!I98</f>
        <v>4225.0494069778224</v>
      </c>
      <c r="BH6" s="45"/>
      <c r="BI6" s="41">
        <f>Z6*'Inflation indexes'!I98</f>
        <v>3423.8757570249677</v>
      </c>
    </row>
    <row r="7" spans="1:62">
      <c r="A7">
        <v>2015</v>
      </c>
      <c r="B7" s="47">
        <v>6984.1911310187998</v>
      </c>
      <c r="C7" s="44">
        <v>5044.4545635792001</v>
      </c>
      <c r="D7" s="44">
        <v>3737.3461291325002</v>
      </c>
      <c r="E7" s="44">
        <v>2684.2317987971001</v>
      </c>
      <c r="F7" s="40"/>
      <c r="G7" s="44">
        <v>4593.7583252447002</v>
      </c>
      <c r="H7" s="44">
        <v>4585.8402516103997</v>
      </c>
      <c r="I7" s="40">
        <v>2015</v>
      </c>
      <c r="J7" s="47">
        <f>B7*'Inflation indexes'!I99</f>
        <v>6562.1693476677301</v>
      </c>
      <c r="K7" s="45">
        <f>H7*'Inflation indexes'!I99</f>
        <v>4308.739518706283</v>
      </c>
      <c r="L7" s="45">
        <f>C7*'Inflation indexes'!I99</f>
        <v>4739.6419272954918</v>
      </c>
      <c r="M7" s="45">
        <f>D7*'Inflation indexes'!I99</f>
        <v>3511.515900716824</v>
      </c>
      <c r="N7" s="45">
        <f>E7*'Inflation indexes'!I99</f>
        <v>2522.0363105286169</v>
      </c>
      <c r="O7" s="41"/>
      <c r="P7" s="45">
        <f>G7*'Inflation indexes'!I99</f>
        <v>4316.1791404349633</v>
      </c>
      <c r="Q7" s="44">
        <v>0.56919407070000005</v>
      </c>
      <c r="R7" s="33">
        <v>6984.1911310188098</v>
      </c>
      <c r="S7" s="38">
        <v>5044.4545635792001</v>
      </c>
      <c r="T7" s="38">
        <v>3737.3461291325002</v>
      </c>
      <c r="U7" s="38">
        <v>2684.2317987971001</v>
      </c>
      <c r="V7" s="34"/>
      <c r="W7" s="38">
        <v>4593.7583252447002</v>
      </c>
      <c r="X7" s="38">
        <v>4585.8402516103997</v>
      </c>
      <c r="Y7" s="37">
        <v>4794.6354914133999</v>
      </c>
      <c r="Z7" s="37">
        <v>3459.061596388</v>
      </c>
      <c r="AA7" s="34"/>
      <c r="AB7" s="34">
        <v>2015</v>
      </c>
      <c r="AC7" s="35">
        <v>6984.1911310188098</v>
      </c>
      <c r="AD7" s="35">
        <f>X7*'Inflation indexes'!I99</f>
        <v>4308.739518706283</v>
      </c>
      <c r="AE7" s="39">
        <f>S7*'Inflation indexes'!I99</f>
        <v>4739.6419272954918</v>
      </c>
      <c r="AF7" s="39">
        <f>T7*'Inflation indexes'!I99</f>
        <v>3511.515900716824</v>
      </c>
      <c r="AG7" s="39">
        <f>U7*'Inflation indexes'!I99</f>
        <v>2522.0363105286169</v>
      </c>
      <c r="AH7" s="39"/>
      <c r="AI7" s="39">
        <f>W7*'Inflation indexes'!I99</f>
        <v>4316.1791404349633</v>
      </c>
      <c r="AJ7" s="39">
        <f>Y7*'Inflation indexes'!I99</f>
        <v>4504.9182453291778</v>
      </c>
      <c r="AK7" s="39"/>
      <c r="AL7" s="35">
        <f>Z7*'Inflation indexes'!I99</f>
        <v>3250.0467919183066</v>
      </c>
      <c r="AM7" s="38">
        <v>0.56919407070000005</v>
      </c>
      <c r="AN7" s="40">
        <v>2015</v>
      </c>
      <c r="AO7" s="46">
        <v>6984.1911310187998</v>
      </c>
      <c r="AP7" s="44">
        <v>5044.4545635792001</v>
      </c>
      <c r="AQ7" s="44">
        <v>3737.3461291325002</v>
      </c>
      <c r="AR7" s="44">
        <v>2684.2317987971001</v>
      </c>
      <c r="AS7" s="40"/>
      <c r="AT7" s="44">
        <v>4593.7583252447002</v>
      </c>
      <c r="AU7" s="44">
        <v>4585.8402516103997</v>
      </c>
      <c r="AV7" s="40"/>
      <c r="AW7" s="40"/>
      <c r="AX7" s="40">
        <v>2015</v>
      </c>
      <c r="AY7" s="41">
        <f>AO7*'Inflation indexes'!I99</f>
        <v>6562.1693476677301</v>
      </c>
      <c r="AZ7" s="41">
        <f>AU7*'Inflation indexes'!I99</f>
        <v>4308.739518706283</v>
      </c>
      <c r="BA7" s="45">
        <f>AP7*'Inflation indexes'!I99</f>
        <v>4739.6419272954918</v>
      </c>
      <c r="BB7" s="45">
        <f>AQ7*'Inflation indexes'!I99</f>
        <v>3511.515900716824</v>
      </c>
      <c r="BC7" s="45">
        <f>AR7*'Inflation indexes'!I99</f>
        <v>2522.0363105286169</v>
      </c>
      <c r="BD7" s="45"/>
      <c r="BE7" s="45">
        <f>AT7*'Inflation indexes'!I99</f>
        <v>4316.1791404349633</v>
      </c>
      <c r="BF7" s="44">
        <v>0.56919407070000005</v>
      </c>
      <c r="BG7" s="45">
        <f>Y7*'Inflation indexes'!I99</f>
        <v>4504.9182453291778</v>
      </c>
      <c r="BH7" s="45"/>
      <c r="BI7" s="41">
        <f>Z7*'Inflation indexes'!I99</f>
        <v>3250.0467919183066</v>
      </c>
    </row>
    <row r="8" spans="1:62">
      <c r="A8">
        <v>2015</v>
      </c>
      <c r="B8" s="47">
        <v>6967.8308273950997</v>
      </c>
      <c r="C8" s="44">
        <v>5434.6474991524001</v>
      </c>
      <c r="D8" s="44">
        <v>4015.1369735243002</v>
      </c>
      <c r="E8" s="44">
        <v>2881.0787738982999</v>
      </c>
      <c r="F8" s="40"/>
      <c r="G8" s="44">
        <v>4921.0504949044998</v>
      </c>
      <c r="H8" s="44">
        <v>4930.1857212199002</v>
      </c>
      <c r="I8" s="40">
        <v>2015</v>
      </c>
      <c r="J8" s="47">
        <f>B8*'Inflation indexes'!I100</f>
        <v>6461.2951387552866</v>
      </c>
      <c r="K8" s="45">
        <f>H8*'Inflation indexes'!I100</f>
        <v>4571.7793417765706</v>
      </c>
      <c r="L8" s="45">
        <f>C8*'Inflation indexes'!I100</f>
        <v>5039.5686027655111</v>
      </c>
      <c r="M8" s="45">
        <f>D8*'Inflation indexes'!I100</f>
        <v>3723.2512744813398</v>
      </c>
      <c r="N8" s="45">
        <f>E8*'Inflation indexes'!I100</f>
        <v>2671.6349373711</v>
      </c>
      <c r="O8" s="41"/>
      <c r="P8" s="45">
        <f>G8*'Inflation indexes'!I100</f>
        <v>4563.308212834826</v>
      </c>
      <c r="Q8" s="44">
        <v>0.60850501270000001</v>
      </c>
      <c r="R8" s="33">
        <v>6967.8308273951197</v>
      </c>
      <c r="S8" s="38">
        <v>5434.6474991524001</v>
      </c>
      <c r="T8" s="38">
        <v>4015.1369735243002</v>
      </c>
      <c r="U8" s="38">
        <v>2881.0787738982999</v>
      </c>
      <c r="V8" s="34"/>
      <c r="W8" s="38">
        <v>4921.0504949044998</v>
      </c>
      <c r="X8" s="38">
        <v>4930.1857212199002</v>
      </c>
      <c r="Y8" s="37">
        <v>4825.8776003058001</v>
      </c>
      <c r="Z8" s="37">
        <v>3712.7303787349001</v>
      </c>
      <c r="AA8" s="34"/>
      <c r="AB8" s="34">
        <v>2015</v>
      </c>
      <c r="AC8" s="35">
        <v>6967.8308273951197</v>
      </c>
      <c r="AD8" s="35">
        <f>X8*'Inflation indexes'!I100</f>
        <v>4571.7793417765706</v>
      </c>
      <c r="AE8" s="39">
        <f>S8*'Inflation indexes'!I100</f>
        <v>5039.5686027655111</v>
      </c>
      <c r="AF8" s="39">
        <f>T8*'Inflation indexes'!I100</f>
        <v>3723.2512744813398</v>
      </c>
      <c r="AG8" s="39">
        <f>U8*'Inflation indexes'!I100</f>
        <v>2671.6349373711</v>
      </c>
      <c r="AH8" s="39"/>
      <c r="AI8" s="39">
        <f>W8*'Inflation indexes'!I100</f>
        <v>4563.308212834826</v>
      </c>
      <c r="AJ8" s="39">
        <f>Y8*'Inflation indexes'!I100</f>
        <v>4475.0540378347505</v>
      </c>
      <c r="AK8" s="39"/>
      <c r="AL8" s="35">
        <f>Z8*'Inflation indexes'!I100</f>
        <v>3442.8285275400563</v>
      </c>
      <c r="AM8" s="38">
        <v>0.60850501270000001</v>
      </c>
      <c r="AN8" s="40">
        <v>2015</v>
      </c>
      <c r="AO8" s="46">
        <v>6967.8308273950997</v>
      </c>
      <c r="AP8" s="44">
        <v>5434.6474991524001</v>
      </c>
      <c r="AQ8" s="44">
        <v>4015.1369735243002</v>
      </c>
      <c r="AR8" s="44">
        <v>2881.0787738982999</v>
      </c>
      <c r="AS8" s="40"/>
      <c r="AT8" s="44">
        <v>4921.0504949044998</v>
      </c>
      <c r="AU8" s="44">
        <v>4930.1857212199002</v>
      </c>
      <c r="AV8" s="40"/>
      <c r="AW8" s="40"/>
      <c r="AX8" s="40">
        <v>2015</v>
      </c>
      <c r="AY8" s="41">
        <f>AO8*'Inflation indexes'!I100</f>
        <v>6461.2951387552866</v>
      </c>
      <c r="AZ8" s="41">
        <f>AU8*'Inflation indexes'!I100</f>
        <v>4571.7793417765706</v>
      </c>
      <c r="BA8" s="45">
        <f>AP8*'Inflation indexes'!I100</f>
        <v>5039.5686027655111</v>
      </c>
      <c r="BB8" s="45">
        <f>AQ8*'Inflation indexes'!I100</f>
        <v>3723.2512744813398</v>
      </c>
      <c r="BC8" s="45">
        <f>AR8*'Inflation indexes'!I100</f>
        <v>2671.6349373711</v>
      </c>
      <c r="BD8" s="45"/>
      <c r="BE8" s="45">
        <f>AT8*'Inflation indexes'!I100</f>
        <v>4563.308212834826</v>
      </c>
      <c r="BF8" s="44">
        <v>0.60850501270000001</v>
      </c>
      <c r="BG8" s="45">
        <f>Y8*'Inflation indexes'!I100</f>
        <v>4475.0540378347505</v>
      </c>
      <c r="BH8" s="45"/>
      <c r="BI8" s="41">
        <f>Z8*'Inflation indexes'!I100</f>
        <v>3442.8285275400563</v>
      </c>
    </row>
    <row r="9" spans="1:62">
      <c r="A9">
        <f t="shared" ref="A9:A40" si="0">A5+1</f>
        <v>2016</v>
      </c>
      <c r="B9" s="47">
        <v>6546.8359095505002</v>
      </c>
      <c r="C9" s="44">
        <v>4727.6434082840997</v>
      </c>
      <c r="D9" s="44">
        <v>3496.1966531489002</v>
      </c>
      <c r="E9" s="44">
        <v>2544.3077322792001</v>
      </c>
      <c r="F9" s="40"/>
      <c r="G9" s="44">
        <v>4266.3899043232996</v>
      </c>
      <c r="H9" s="44">
        <v>4286.8787128662998</v>
      </c>
      <c r="I9" s="40">
        <f t="shared" ref="I9:I72" si="1">I5+1</f>
        <v>2016</v>
      </c>
      <c r="J9" s="47">
        <f>B9*'Inflation indexes'!I101</f>
        <v>6070.8239897877856</v>
      </c>
      <c r="K9" s="45">
        <f>H9*'Inflation indexes'!I101</f>
        <v>3975.1853400532477</v>
      </c>
      <c r="L9" s="45">
        <f>C9*'Inflation indexes'!I101</f>
        <v>4383.9026080224103</v>
      </c>
      <c r="M9" s="45">
        <f>D9*'Inflation indexes'!I101</f>
        <v>3241.9927440046968</v>
      </c>
      <c r="N9" s="45">
        <f>E9*'Inflation indexes'!I101</f>
        <v>2359.3144279040957</v>
      </c>
      <c r="O9" s="41"/>
      <c r="P9" s="45">
        <f>G9*'Inflation indexes'!I101</f>
        <v>3956.1862461178762</v>
      </c>
      <c r="Q9" s="44">
        <v>0.56206087230000001</v>
      </c>
      <c r="R9" s="32">
        <v>6546.8359095504502</v>
      </c>
      <c r="S9" s="38">
        <v>4727.6434082840997</v>
      </c>
      <c r="T9" s="38">
        <v>3496.1966531489002</v>
      </c>
      <c r="U9" s="38">
        <v>2544.3077322792001</v>
      </c>
      <c r="V9" s="34"/>
      <c r="W9" s="38">
        <v>4266.3899043232996</v>
      </c>
      <c r="X9" s="38">
        <v>4286.8787128662998</v>
      </c>
      <c r="Y9" s="37">
        <v>4621.7562189727996</v>
      </c>
      <c r="Z9" s="37">
        <v>3278.7470776793998</v>
      </c>
      <c r="AA9" s="34"/>
      <c r="AB9" s="34">
        <f t="shared" ref="AB9:AB72" si="2">AB5+1</f>
        <v>2016</v>
      </c>
      <c r="AC9" s="35">
        <v>6546.8359095504502</v>
      </c>
      <c r="AD9" s="35">
        <f>X9*'Inflation indexes'!I101</f>
        <v>3975.1853400532477</v>
      </c>
      <c r="AE9" s="39">
        <f>S9*'Inflation indexes'!I101</f>
        <v>4383.9026080224103</v>
      </c>
      <c r="AF9" s="39">
        <f>T9*'Inflation indexes'!I101</f>
        <v>3241.9927440046968</v>
      </c>
      <c r="AG9" s="39">
        <f>U9*'Inflation indexes'!I101</f>
        <v>2359.3144279040957</v>
      </c>
      <c r="AH9" s="39"/>
      <c r="AI9" s="39">
        <f>W9*'Inflation indexes'!I101</f>
        <v>3956.1862461178762</v>
      </c>
      <c r="AJ9" s="39">
        <f>Y9*'Inflation indexes'!I101</f>
        <v>4285.7143384577957</v>
      </c>
      <c r="AK9" s="39"/>
      <c r="AL9" s="35">
        <f>Z9*'Inflation indexes'!I101</f>
        <v>3040.3536442063255</v>
      </c>
      <c r="AM9" s="38">
        <v>0.56206087230000001</v>
      </c>
      <c r="AN9" s="40">
        <f t="shared" ref="AN9:AN72" si="3">AN5+1</f>
        <v>2016</v>
      </c>
      <c r="AO9" s="43">
        <v>6546.8359095505002</v>
      </c>
      <c r="AP9" s="44">
        <v>4727.6434082840997</v>
      </c>
      <c r="AQ9" s="44">
        <v>3496.1966531489002</v>
      </c>
      <c r="AR9" s="44">
        <v>2544.3077322792001</v>
      </c>
      <c r="AS9" s="40"/>
      <c r="AT9" s="44">
        <v>4266.3899043232996</v>
      </c>
      <c r="AU9" s="44">
        <v>4286.8787128662998</v>
      </c>
      <c r="AV9" s="40"/>
      <c r="AW9" s="40"/>
      <c r="AX9" s="40">
        <f t="shared" ref="AX9:AX72" si="4">AX5+1</f>
        <v>2016</v>
      </c>
      <c r="AY9" s="41">
        <f>AO9*'Inflation indexes'!I101</f>
        <v>6070.8239897877856</v>
      </c>
      <c r="AZ9" s="41">
        <f>AU9*'Inflation indexes'!I101</f>
        <v>3975.1853400532477</v>
      </c>
      <c r="BA9" s="45">
        <f>AP9*'Inflation indexes'!I101</f>
        <v>4383.9026080224103</v>
      </c>
      <c r="BB9" s="45">
        <f>AQ9*'Inflation indexes'!I101</f>
        <v>3241.9927440046968</v>
      </c>
      <c r="BC9" s="45">
        <f>AR9*'Inflation indexes'!I101</f>
        <v>2359.3144279040957</v>
      </c>
      <c r="BD9" s="45"/>
      <c r="BE9" s="45">
        <f>AT9*'Inflation indexes'!I101</f>
        <v>3956.1862461178762</v>
      </c>
      <c r="BF9" s="44">
        <v>0.56206087230000001</v>
      </c>
      <c r="BG9" s="45">
        <f>Y9*'Inflation indexes'!I101</f>
        <v>4285.7143384577957</v>
      </c>
      <c r="BH9" s="45"/>
      <c r="BI9" s="41">
        <f>Z9*'Inflation indexes'!I101</f>
        <v>3040.3536442063255</v>
      </c>
    </row>
    <row r="10" spans="1:62">
      <c r="A10">
        <f t="shared" si="0"/>
        <v>2016</v>
      </c>
      <c r="B10" s="47">
        <v>6356.2046503346</v>
      </c>
      <c r="C10" s="44">
        <v>4861.7122406421004</v>
      </c>
      <c r="D10" s="44">
        <v>3598.8016535437</v>
      </c>
      <c r="E10" s="44">
        <v>2601.9307105674002</v>
      </c>
      <c r="F10" s="40"/>
      <c r="G10" s="44">
        <v>4367.3042600282997</v>
      </c>
      <c r="H10" s="44">
        <v>4397.7224687713997</v>
      </c>
      <c r="I10" s="40">
        <f t="shared" si="1"/>
        <v>2016</v>
      </c>
      <c r="J10" s="47">
        <f>B10*'Inflation indexes'!I102</f>
        <v>5894.3950141865662</v>
      </c>
      <c r="K10" s="45">
        <f>H10*'Inflation indexes'!I102</f>
        <v>4078.2062283563837</v>
      </c>
      <c r="L10" s="45">
        <f>C10*'Inflation indexes'!I102</f>
        <v>4508.4848534796711</v>
      </c>
      <c r="M10" s="45">
        <f>D10*'Inflation indexes'!I102</f>
        <v>3337.3309530834072</v>
      </c>
      <c r="N10" s="45">
        <f>E10*'Inflation indexes'!I102</f>
        <v>2412.8876037400778</v>
      </c>
      <c r="O10" s="41"/>
      <c r="P10" s="45">
        <f>G10*'Inflation indexes'!I102</f>
        <v>4049.9980525943938</v>
      </c>
      <c r="Q10" s="44">
        <v>0.59490190600000004</v>
      </c>
      <c r="R10" s="33">
        <v>6356.20465033455</v>
      </c>
      <c r="S10" s="38">
        <v>4861.7122406421004</v>
      </c>
      <c r="T10" s="38">
        <v>3598.8016535437</v>
      </c>
      <c r="U10" s="38">
        <v>2601.9307105674002</v>
      </c>
      <c r="V10" s="34"/>
      <c r="W10" s="38">
        <v>4367.3042600282997</v>
      </c>
      <c r="X10" s="38">
        <v>4397.7224687713997</v>
      </c>
      <c r="Y10" s="37">
        <v>4266.5013179803</v>
      </c>
      <c r="Z10" s="37">
        <v>3353.0034929991998</v>
      </c>
      <c r="AA10" s="34"/>
      <c r="AB10" s="34">
        <f t="shared" si="2"/>
        <v>2016</v>
      </c>
      <c r="AC10" s="35">
        <v>6356.20465033455</v>
      </c>
      <c r="AD10" s="35">
        <f>X10*'Inflation indexes'!I102</f>
        <v>4078.2062283563837</v>
      </c>
      <c r="AE10" s="39">
        <f>S10*'Inflation indexes'!I102</f>
        <v>4508.4848534796711</v>
      </c>
      <c r="AF10" s="39">
        <f>T10*'Inflation indexes'!I102</f>
        <v>3337.3309530834072</v>
      </c>
      <c r="AG10" s="39">
        <f>U10*'Inflation indexes'!I102</f>
        <v>2412.8876037400778</v>
      </c>
      <c r="AH10" s="39"/>
      <c r="AI10" s="39">
        <f>W10*'Inflation indexes'!I102</f>
        <v>4049.9980525943938</v>
      </c>
      <c r="AJ10" s="39">
        <f>Y10*'Inflation indexes'!I102</f>
        <v>3956.5189417555398</v>
      </c>
      <c r="AK10" s="39"/>
      <c r="AL10" s="35">
        <f>Z10*'Inflation indexes'!I102</f>
        <v>3109.391241933065</v>
      </c>
      <c r="AM10" s="38">
        <v>0.59490190600000004</v>
      </c>
      <c r="AN10" s="40">
        <f t="shared" si="3"/>
        <v>2016</v>
      </c>
      <c r="AO10" s="46">
        <v>6356.2046503346</v>
      </c>
      <c r="AP10" s="44">
        <v>4861.7122406421004</v>
      </c>
      <c r="AQ10" s="44">
        <v>3598.8016535437</v>
      </c>
      <c r="AR10" s="44">
        <v>2601.9307105674002</v>
      </c>
      <c r="AS10" s="40"/>
      <c r="AT10" s="44">
        <v>4367.3042600282997</v>
      </c>
      <c r="AU10" s="44">
        <v>4397.7224687713997</v>
      </c>
      <c r="AV10" s="40"/>
      <c r="AW10" s="40"/>
      <c r="AX10" s="40">
        <f t="shared" si="4"/>
        <v>2016</v>
      </c>
      <c r="AY10" s="41">
        <f>AO10*'Inflation indexes'!I102</f>
        <v>5894.3950141865662</v>
      </c>
      <c r="AZ10" s="41">
        <f>AU10*'Inflation indexes'!I102</f>
        <v>4078.2062283563837</v>
      </c>
      <c r="BA10" s="45">
        <f>AP10*'Inflation indexes'!I102</f>
        <v>4508.4848534796711</v>
      </c>
      <c r="BB10" s="45">
        <f>AQ10*'Inflation indexes'!I102</f>
        <v>3337.3309530834072</v>
      </c>
      <c r="BC10" s="45">
        <f>AR10*'Inflation indexes'!I102</f>
        <v>2412.8876037400778</v>
      </c>
      <c r="BD10" s="45"/>
      <c r="BE10" s="45">
        <f>AT10*'Inflation indexes'!I102</f>
        <v>4049.9980525943938</v>
      </c>
      <c r="BF10" s="44">
        <v>0.59490190600000004</v>
      </c>
      <c r="BG10" s="45">
        <f>Y10*'Inflation indexes'!I102</f>
        <v>3956.5189417555398</v>
      </c>
      <c r="BH10" s="45"/>
      <c r="BI10" s="41">
        <f>Z10*'Inflation indexes'!I102</f>
        <v>3109.391241933065</v>
      </c>
    </row>
    <row r="11" spans="1:62">
      <c r="A11">
        <f t="shared" si="0"/>
        <v>2016</v>
      </c>
      <c r="B11" s="47">
        <v>6421.7509021330998</v>
      </c>
      <c r="C11" s="44">
        <v>4628.0277807850998</v>
      </c>
      <c r="D11" s="44">
        <v>3430.1785035697999</v>
      </c>
      <c r="E11" s="44">
        <v>2468.6425136179</v>
      </c>
      <c r="F11" s="40"/>
      <c r="G11" s="44">
        <v>4139.7137257636996</v>
      </c>
      <c r="H11" s="44">
        <v>4182.7451478333996</v>
      </c>
      <c r="I11" s="40">
        <f t="shared" si="1"/>
        <v>2016</v>
      </c>
      <c r="J11" s="47">
        <f>B11*'Inflation indexes'!I103</f>
        <v>5954.937241266558</v>
      </c>
      <c r="K11" s="45">
        <f>H11*'Inflation indexes'!I103</f>
        <v>3878.6905987409868</v>
      </c>
      <c r="L11" s="45">
        <f>C11*'Inflation indexes'!I103</f>
        <v>4291.6044869101033</v>
      </c>
      <c r="M11" s="45">
        <f>D11*'Inflation indexes'!I103</f>
        <v>3180.829967776353</v>
      </c>
      <c r="N11" s="45">
        <f>E11*'Inflation indexes'!I103</f>
        <v>2289.190512642595</v>
      </c>
      <c r="O11" s="41"/>
      <c r="P11" s="45">
        <f>G11*'Inflation indexes'!I103</f>
        <v>3838.7872418944298</v>
      </c>
      <c r="Q11" s="44">
        <v>0.55436974429999997</v>
      </c>
      <c r="R11" s="33">
        <v>6421.7509021330998</v>
      </c>
      <c r="S11" s="38">
        <v>4628.0277807850998</v>
      </c>
      <c r="T11" s="38">
        <v>3430.1785035697999</v>
      </c>
      <c r="U11" s="38">
        <v>2468.6425136179</v>
      </c>
      <c r="V11" s="34"/>
      <c r="W11" s="38">
        <v>4139.7137257636996</v>
      </c>
      <c r="X11" s="38">
        <v>4182.7451478333996</v>
      </c>
      <c r="Y11" s="37">
        <v>4529.0769835991996</v>
      </c>
      <c r="Z11" s="37">
        <v>3181.2403526004</v>
      </c>
      <c r="AA11" s="34"/>
      <c r="AB11" s="34">
        <f t="shared" si="2"/>
        <v>2016</v>
      </c>
      <c r="AC11" s="35">
        <v>6421.7509021330998</v>
      </c>
      <c r="AD11" s="35">
        <f>X11*'Inflation indexes'!I103</f>
        <v>3878.6905987409868</v>
      </c>
      <c r="AE11" s="39">
        <f>S11*'Inflation indexes'!I103</f>
        <v>4291.6044869101033</v>
      </c>
      <c r="AF11" s="39">
        <f>T11*'Inflation indexes'!I103</f>
        <v>3180.829967776353</v>
      </c>
      <c r="AG11" s="39">
        <f>U11*'Inflation indexes'!I103</f>
        <v>2289.190512642595</v>
      </c>
      <c r="AH11" s="39"/>
      <c r="AI11" s="39">
        <f>W11*'Inflation indexes'!I103</f>
        <v>3838.7872418944298</v>
      </c>
      <c r="AJ11" s="39">
        <f>Y11*'Inflation indexes'!I103</f>
        <v>4199.8466787678399</v>
      </c>
      <c r="AK11" s="39"/>
      <c r="AL11" s="35">
        <f>Z11*'Inflation indexes'!I103</f>
        <v>2949.9877740239754</v>
      </c>
      <c r="AM11" s="38">
        <v>0.55436974429999997</v>
      </c>
      <c r="AN11" s="40">
        <f t="shared" si="3"/>
        <v>2016</v>
      </c>
      <c r="AO11" s="46">
        <v>6421.7509021330998</v>
      </c>
      <c r="AP11" s="44">
        <v>4628.0277807850998</v>
      </c>
      <c r="AQ11" s="44">
        <v>3430.1785035697999</v>
      </c>
      <c r="AR11" s="44">
        <v>2468.6425136179</v>
      </c>
      <c r="AS11" s="40"/>
      <c r="AT11" s="44">
        <v>4139.7137257636996</v>
      </c>
      <c r="AU11" s="44">
        <v>4182.7451478333996</v>
      </c>
      <c r="AV11" s="40"/>
      <c r="AW11" s="40"/>
      <c r="AX11" s="40">
        <f t="shared" si="4"/>
        <v>2016</v>
      </c>
      <c r="AY11" s="41">
        <f>AO11*'Inflation indexes'!I103</f>
        <v>5954.937241266558</v>
      </c>
      <c r="AZ11" s="41">
        <f>AU11*'Inflation indexes'!I103</f>
        <v>3878.6905987409868</v>
      </c>
      <c r="BA11" s="45">
        <f>AP11*'Inflation indexes'!I103</f>
        <v>4291.6044869101033</v>
      </c>
      <c r="BB11" s="45">
        <f>AQ11*'Inflation indexes'!I103</f>
        <v>3180.829967776353</v>
      </c>
      <c r="BC11" s="45">
        <f>AR11*'Inflation indexes'!I103</f>
        <v>2289.190512642595</v>
      </c>
      <c r="BD11" s="45"/>
      <c r="BE11" s="45">
        <f>AT11*'Inflation indexes'!I103</f>
        <v>3838.7872418944298</v>
      </c>
      <c r="BF11" s="44">
        <v>0.55436974429999997</v>
      </c>
      <c r="BG11" s="45">
        <f>Y11*'Inflation indexes'!I103</f>
        <v>4199.8466787678399</v>
      </c>
      <c r="BH11" s="45"/>
      <c r="BI11" s="41">
        <f>Z11*'Inflation indexes'!I103</f>
        <v>2949.9877740239754</v>
      </c>
    </row>
    <row r="12" spans="1:62">
      <c r="A12">
        <f t="shared" si="0"/>
        <v>2016</v>
      </c>
      <c r="B12" s="47">
        <v>6485.7556979743003</v>
      </c>
      <c r="C12" s="44">
        <v>5046.8007203970001</v>
      </c>
      <c r="D12" s="44">
        <v>3761.3002650781</v>
      </c>
      <c r="E12" s="44">
        <v>2678.5317426017</v>
      </c>
      <c r="F12" s="44">
        <v>2678.5317426017</v>
      </c>
      <c r="G12" s="44">
        <v>4495.3956692873999</v>
      </c>
      <c r="H12" s="44">
        <v>4556.8281026622999</v>
      </c>
      <c r="I12" s="40">
        <f t="shared" si="1"/>
        <v>2016</v>
      </c>
      <c r="J12" s="47">
        <f>B12*'Inflation indexes'!I104</f>
        <v>6014.2894471310792</v>
      </c>
      <c r="K12" s="45">
        <f>H12*'Inflation indexes'!I104</f>
        <v>4225.580556293844</v>
      </c>
      <c r="L12" s="45">
        <f>C12*'Inflation indexes'!I104</f>
        <v>4679.9358051579638</v>
      </c>
      <c r="M12" s="45">
        <f>D12*'Inflation indexes'!I104</f>
        <v>3487.8816818240548</v>
      </c>
      <c r="N12" s="45">
        <f>E12*'Inflation indexes'!I104</f>
        <v>2483.8223860893349</v>
      </c>
      <c r="O12" s="45">
        <f>F12*'Inflation indexes'!I104</f>
        <v>2483.8223860893349</v>
      </c>
      <c r="P12" s="45">
        <f>G12*'Inflation indexes'!I104</f>
        <v>4168.613804389568</v>
      </c>
      <c r="Q12" s="44">
        <v>0.59605665760000004</v>
      </c>
      <c r="R12" s="33">
        <v>6485.7556979742603</v>
      </c>
      <c r="S12" s="38">
        <v>5046.8007203970001</v>
      </c>
      <c r="T12" s="38">
        <v>3761.3002650781</v>
      </c>
      <c r="U12" s="38">
        <v>2678.5317426017</v>
      </c>
      <c r="V12" s="38">
        <v>2678.5317426017</v>
      </c>
      <c r="W12" s="38">
        <v>4495.3956692873999</v>
      </c>
      <c r="X12" s="38">
        <v>4556.8281026622999</v>
      </c>
      <c r="Y12" s="37">
        <v>4609.4747707868</v>
      </c>
      <c r="Z12" s="37">
        <v>3451.7161631465001</v>
      </c>
      <c r="AA12" s="34"/>
      <c r="AB12" s="34">
        <f t="shared" si="2"/>
        <v>2016</v>
      </c>
      <c r="AC12" s="35">
        <v>6485.7556979742603</v>
      </c>
      <c r="AD12" s="35">
        <f>X12*'Inflation indexes'!I104</f>
        <v>4225.580556293844</v>
      </c>
      <c r="AE12" s="39">
        <f>S12*'Inflation indexes'!I104</f>
        <v>4679.9358051579638</v>
      </c>
      <c r="AF12" s="39">
        <f>T12*'Inflation indexes'!I104</f>
        <v>3487.8816818240548</v>
      </c>
      <c r="AG12" s="39">
        <f>U12*'Inflation indexes'!I104</f>
        <v>2483.8223860893349</v>
      </c>
      <c r="AH12" s="39">
        <f>V12*'Inflation indexes'!I104</f>
        <v>2483.8223860893349</v>
      </c>
      <c r="AI12" s="39">
        <f>W12*'Inflation indexes'!I104</f>
        <v>4168.613804389568</v>
      </c>
      <c r="AJ12" s="39">
        <f>Y12*'Inflation indexes'!I104</f>
        <v>4274.4002028042241</v>
      </c>
      <c r="AK12" s="39"/>
      <c r="AL12" s="35">
        <f>Z12*'Inflation indexes'!I104</f>
        <v>3200.802043929536</v>
      </c>
      <c r="AM12" s="38">
        <v>0.59605665760000004</v>
      </c>
      <c r="AN12" s="40">
        <f t="shared" si="3"/>
        <v>2016</v>
      </c>
      <c r="AO12" s="46">
        <v>6485.7556979743003</v>
      </c>
      <c r="AP12" s="44">
        <v>5046.8007203970001</v>
      </c>
      <c r="AQ12" s="44">
        <v>3761.3002650781</v>
      </c>
      <c r="AR12" s="44">
        <v>2678.5317426017</v>
      </c>
      <c r="AS12" s="44">
        <v>2678.5317426017</v>
      </c>
      <c r="AT12" s="44">
        <v>4495.3956692873999</v>
      </c>
      <c r="AU12" s="44">
        <v>4556.8281026622999</v>
      </c>
      <c r="AV12" s="40"/>
      <c r="AW12" s="40"/>
      <c r="AX12" s="40">
        <f t="shared" si="4"/>
        <v>2016</v>
      </c>
      <c r="AY12" s="41">
        <f>AO12*'Inflation indexes'!I104</f>
        <v>6014.2894471310792</v>
      </c>
      <c r="AZ12" s="41">
        <f>AU12*'Inflation indexes'!I104</f>
        <v>4225.580556293844</v>
      </c>
      <c r="BA12" s="45">
        <f>AP12*'Inflation indexes'!I104</f>
        <v>4679.9358051579638</v>
      </c>
      <c r="BB12" s="45">
        <f>AQ12*'Inflation indexes'!I104</f>
        <v>3487.8816818240548</v>
      </c>
      <c r="BC12" s="45">
        <f>AR12*'Inflation indexes'!I104</f>
        <v>2483.8223860893349</v>
      </c>
      <c r="BD12" s="45">
        <f>AS12*'Inflation indexes'!I104</f>
        <v>2483.8223860893349</v>
      </c>
      <c r="BE12" s="45">
        <f>AT12*'Inflation indexes'!I104</f>
        <v>4168.613804389568</v>
      </c>
      <c r="BF12" s="44">
        <v>0.59605665760000004</v>
      </c>
      <c r="BG12" s="45">
        <f>Y12*'Inflation indexes'!I104</f>
        <v>4274.4002028042241</v>
      </c>
      <c r="BH12" s="45"/>
      <c r="BI12" s="41">
        <f>Z12*'Inflation indexes'!I104</f>
        <v>3200.802043929536</v>
      </c>
    </row>
    <row r="13" spans="1:62">
      <c r="A13">
        <f t="shared" si="0"/>
        <v>2017</v>
      </c>
      <c r="B13" s="47">
        <v>6583.2437564605998</v>
      </c>
      <c r="C13" s="44">
        <v>4821.3669309177003</v>
      </c>
      <c r="D13" s="44">
        <v>3564.5012116283001</v>
      </c>
      <c r="E13" s="44">
        <v>2552.0303250161001</v>
      </c>
      <c r="F13" s="44">
        <v>2552.6812195698999</v>
      </c>
      <c r="G13" s="44">
        <v>4270.7495032174002</v>
      </c>
      <c r="H13" s="44">
        <v>4336.9630586657004</v>
      </c>
      <c r="I13" s="40">
        <f t="shared" si="1"/>
        <v>2017</v>
      </c>
      <c r="J13" s="47">
        <f>B13*'Inflation indexes'!I105</f>
        <v>6104.2779469763664</v>
      </c>
      <c r="K13" s="45">
        <f>H13*'Inflation indexes'!I105</f>
        <v>4021.4260530583242</v>
      </c>
      <c r="L13" s="45">
        <f>C13*'Inflation indexes'!I105</f>
        <v>4470.5869810455324</v>
      </c>
      <c r="M13" s="45">
        <f>D13*'Inflation indexes'!I105</f>
        <v>3305.1648918148935</v>
      </c>
      <c r="N13" s="45">
        <f>E13*'Inflation indexes'!I105</f>
        <v>2366.3566183042553</v>
      </c>
      <c r="O13" s="45">
        <f>F13*'Inflation indexes'!I105</f>
        <v>2366.9601568359508</v>
      </c>
      <c r="P13" s="45">
        <f>G13*'Inflation indexes'!I105</f>
        <v>3960.0298840470673</v>
      </c>
      <c r="Q13" s="44">
        <v>0.55868259460000003</v>
      </c>
      <c r="R13" s="32">
        <v>6583.2437564605498</v>
      </c>
      <c r="S13" s="38">
        <v>4821.3669309177003</v>
      </c>
      <c r="T13" s="38">
        <v>3564.5012116283001</v>
      </c>
      <c r="U13" s="38">
        <v>2552.0303250161001</v>
      </c>
      <c r="V13" s="38">
        <v>2552.6812195698999</v>
      </c>
      <c r="W13" s="38">
        <v>4270.7495032174002</v>
      </c>
      <c r="X13" s="38">
        <v>4336.9630586657004</v>
      </c>
      <c r="Y13" s="37">
        <v>4683.4347539946002</v>
      </c>
      <c r="Z13" s="37">
        <v>3289.5376540849002</v>
      </c>
      <c r="AA13" s="34"/>
      <c r="AB13" s="34">
        <f t="shared" si="2"/>
        <v>2017</v>
      </c>
      <c r="AC13" s="35">
        <v>6583.2437564605498</v>
      </c>
      <c r="AD13" s="35">
        <f>X13*'Inflation indexes'!I105</f>
        <v>4021.4260530583242</v>
      </c>
      <c r="AE13" s="39">
        <f>S13*'Inflation indexes'!I105</f>
        <v>4470.5869810455324</v>
      </c>
      <c r="AF13" s="39">
        <f>T13*'Inflation indexes'!I105</f>
        <v>3305.1648918148935</v>
      </c>
      <c r="AG13" s="39">
        <f>U13*'Inflation indexes'!I105</f>
        <v>2366.3566183042553</v>
      </c>
      <c r="AH13" s="39">
        <f>V13*'Inflation indexes'!I105</f>
        <v>2366.9601568359508</v>
      </c>
      <c r="AI13" s="39">
        <f>W13*'Inflation indexes'!I105</f>
        <v>3960.0298840470673</v>
      </c>
      <c r="AJ13" s="39">
        <f>Y13*'Inflation indexes'!I105</f>
        <v>4342.6900996724507</v>
      </c>
      <c r="AK13" s="39"/>
      <c r="AL13" s="35">
        <f>Z13*'Inflation indexes'!I105</f>
        <v>3050.2063876751736</v>
      </c>
      <c r="AM13" s="38">
        <v>0.55868259460000003</v>
      </c>
      <c r="AN13" s="40">
        <f t="shared" si="3"/>
        <v>2017</v>
      </c>
      <c r="AO13" s="43">
        <v>6583.2437564605998</v>
      </c>
      <c r="AP13" s="44">
        <v>4821.3669309177003</v>
      </c>
      <c r="AQ13" s="44">
        <v>3564.5012116283001</v>
      </c>
      <c r="AR13" s="44">
        <v>2552.0303250161001</v>
      </c>
      <c r="AS13" s="44">
        <v>2552.6812195698999</v>
      </c>
      <c r="AT13" s="44">
        <v>4270.7495032174002</v>
      </c>
      <c r="AU13" s="44">
        <v>4336.9630586657004</v>
      </c>
      <c r="AV13" s="40"/>
      <c r="AW13" s="40"/>
      <c r="AX13" s="40">
        <f t="shared" si="4"/>
        <v>2017</v>
      </c>
      <c r="AY13" s="41">
        <f>AO13*'Inflation indexes'!I105</f>
        <v>6104.2779469763664</v>
      </c>
      <c r="AZ13" s="41">
        <f>AU13*'Inflation indexes'!I105</f>
        <v>4021.4260530583242</v>
      </c>
      <c r="BA13" s="45">
        <f>AP13*'Inflation indexes'!I105</f>
        <v>4470.5869810455324</v>
      </c>
      <c r="BB13" s="45">
        <f>AQ13*'Inflation indexes'!I105</f>
        <v>3305.1648918148935</v>
      </c>
      <c r="BC13" s="45">
        <f>AR13*'Inflation indexes'!I105</f>
        <v>2366.3566183042553</v>
      </c>
      <c r="BD13" s="45">
        <f>AS13*'Inflation indexes'!I105</f>
        <v>2366.9601568359508</v>
      </c>
      <c r="BE13" s="45">
        <f>AT13*'Inflation indexes'!I105</f>
        <v>3960.0298840470673</v>
      </c>
      <c r="BF13" s="44">
        <v>0.55868259460000003</v>
      </c>
      <c r="BG13" s="45">
        <f>Y13*'Inflation indexes'!I105</f>
        <v>4342.6900996724507</v>
      </c>
      <c r="BH13" s="45"/>
      <c r="BI13" s="41">
        <f>Z13*'Inflation indexes'!I105</f>
        <v>3050.2063876751736</v>
      </c>
    </row>
    <row r="14" spans="1:62">
      <c r="A14">
        <f t="shared" si="0"/>
        <v>2017</v>
      </c>
      <c r="B14" s="47">
        <v>6550.8123021846995</v>
      </c>
      <c r="C14" s="44">
        <v>5145.9408624084999</v>
      </c>
      <c r="D14" s="44">
        <v>3771.1794570614002</v>
      </c>
      <c r="E14" s="44">
        <v>2704.2850023113001</v>
      </c>
      <c r="F14" s="44">
        <v>2704.9587994963999</v>
      </c>
      <c r="G14" s="44">
        <v>4534.8124000619</v>
      </c>
      <c r="H14" s="44">
        <v>4616.6235797851996</v>
      </c>
      <c r="I14" s="40">
        <f t="shared" si="1"/>
        <v>2017</v>
      </c>
      <c r="J14" s="47">
        <f>B14*'Inflation indexes'!I106</f>
        <v>6074.4923956728508</v>
      </c>
      <c r="K14" s="45">
        <f>H14*'Inflation indexes'!I106</f>
        <v>4280.9415894478607</v>
      </c>
      <c r="L14" s="45">
        <f>C14*'Inflation indexes'!I106</f>
        <v>4771.7713766364113</v>
      </c>
      <c r="M14" s="45">
        <f>D14*'Inflation indexes'!I106</f>
        <v>3496.9710438806669</v>
      </c>
      <c r="N14" s="45">
        <f>E14*'Inflation indexes'!I106</f>
        <v>2507.6521696085938</v>
      </c>
      <c r="O14" s="45">
        <f>F14*'Inflation indexes'!I106</f>
        <v>2508.2769739364098</v>
      </c>
      <c r="P14" s="45">
        <f>G14*'Inflation indexes'!I106</f>
        <v>4205.0790297856838</v>
      </c>
      <c r="Q14" s="44">
        <v>0.59797701759999999</v>
      </c>
      <c r="R14" s="33">
        <v>6550.8123021847196</v>
      </c>
      <c r="S14" s="38">
        <v>5145.9408624084999</v>
      </c>
      <c r="T14" s="38">
        <v>3771.1794570614002</v>
      </c>
      <c r="U14" s="38">
        <v>2704.2850023113001</v>
      </c>
      <c r="V14" s="38">
        <v>2704.9587994963999</v>
      </c>
      <c r="W14" s="38">
        <v>4534.8124000619</v>
      </c>
      <c r="X14" s="38">
        <v>4616.6235797851996</v>
      </c>
      <c r="Y14" s="37">
        <v>4393.4290076568004</v>
      </c>
      <c r="Z14" s="37">
        <v>3485.7716488354999</v>
      </c>
      <c r="AA14" s="34"/>
      <c r="AB14" s="34">
        <f t="shared" si="2"/>
        <v>2017</v>
      </c>
      <c r="AC14" s="35">
        <v>6550.8123021847196</v>
      </c>
      <c r="AD14" s="35">
        <f>X14*'Inflation indexes'!I106</f>
        <v>4280.9415894478607</v>
      </c>
      <c r="AE14" s="39">
        <f>S14*'Inflation indexes'!I106</f>
        <v>4771.7713766364113</v>
      </c>
      <c r="AF14" s="39">
        <f>T14*'Inflation indexes'!I106</f>
        <v>3496.9710438806669</v>
      </c>
      <c r="AG14" s="39">
        <f>U14*'Inflation indexes'!I106</f>
        <v>2507.6521696085938</v>
      </c>
      <c r="AH14" s="39">
        <f>V14*'Inflation indexes'!I106</f>
        <v>2508.2769739364098</v>
      </c>
      <c r="AI14" s="39">
        <f>W14*'Inflation indexes'!I106</f>
        <v>4205.0790297856838</v>
      </c>
      <c r="AJ14" s="39">
        <f>Y14*'Inflation indexes'!I106</f>
        <v>4073.9758470929382</v>
      </c>
      <c r="AK14" s="39"/>
      <c r="AL14" s="35">
        <f>Z14*'Inflation indexes'!I106</f>
        <v>3232.3156880623219</v>
      </c>
      <c r="AM14" s="38">
        <v>0.59797701759999999</v>
      </c>
      <c r="AN14" s="40">
        <f t="shared" si="3"/>
        <v>2017</v>
      </c>
      <c r="AO14" s="46">
        <v>6550.8123021846995</v>
      </c>
      <c r="AP14" s="44">
        <v>5145.9408624084999</v>
      </c>
      <c r="AQ14" s="44">
        <v>3771.1794570614002</v>
      </c>
      <c r="AR14" s="44">
        <v>2704.2850023113001</v>
      </c>
      <c r="AS14" s="44">
        <v>2704.9587994963999</v>
      </c>
      <c r="AT14" s="44">
        <v>4534.8124000619</v>
      </c>
      <c r="AU14" s="44">
        <v>4616.6235797851996</v>
      </c>
      <c r="AV14" s="40"/>
      <c r="AW14" s="40"/>
      <c r="AX14" s="40">
        <f t="shared" si="4"/>
        <v>2017</v>
      </c>
      <c r="AY14" s="41">
        <f>AO14*'Inflation indexes'!I106</f>
        <v>6074.4923956728508</v>
      </c>
      <c r="AZ14" s="41">
        <f>AU14*'Inflation indexes'!I106</f>
        <v>4280.9415894478607</v>
      </c>
      <c r="BA14" s="45">
        <f>AP14*'Inflation indexes'!I106</f>
        <v>4771.7713766364113</v>
      </c>
      <c r="BB14" s="45">
        <f>AQ14*'Inflation indexes'!I106</f>
        <v>3496.9710438806669</v>
      </c>
      <c r="BC14" s="45">
        <f>AR14*'Inflation indexes'!I106</f>
        <v>2507.6521696085938</v>
      </c>
      <c r="BD14" s="45">
        <f>AS14*'Inflation indexes'!I106</f>
        <v>2508.2769739364098</v>
      </c>
      <c r="BE14" s="45">
        <f>AT14*'Inflation indexes'!I106</f>
        <v>4205.0790297856838</v>
      </c>
      <c r="BF14" s="44">
        <v>0.59797701759999999</v>
      </c>
      <c r="BG14" s="45">
        <f>Y14*'Inflation indexes'!I106</f>
        <v>4073.9758470929382</v>
      </c>
      <c r="BH14" s="45"/>
      <c r="BI14" s="41">
        <f>Z14*'Inflation indexes'!I106</f>
        <v>3232.3156880623219</v>
      </c>
    </row>
    <row r="15" spans="1:62">
      <c r="A15">
        <f t="shared" si="0"/>
        <v>2017</v>
      </c>
      <c r="B15" s="47">
        <v>6730.5417200480997</v>
      </c>
      <c r="C15" s="44">
        <v>4931.9339333157995</v>
      </c>
      <c r="D15" s="44">
        <v>3582.2632726176998</v>
      </c>
      <c r="E15" s="44">
        <v>2590.5834727157999</v>
      </c>
      <c r="F15" s="44">
        <v>2591.2154905077</v>
      </c>
      <c r="G15" s="44">
        <v>4329.2567924027999</v>
      </c>
      <c r="H15" s="44">
        <v>4411.0383162338003</v>
      </c>
      <c r="I15" s="40">
        <f t="shared" si="1"/>
        <v>2017</v>
      </c>
      <c r="J15" s="47">
        <f>B15*'Inflation indexes'!I107</f>
        <v>6241.6208725756424</v>
      </c>
      <c r="K15" s="45">
        <f>H15*'Inflation indexes'!I107</f>
        <v>4090.6111230730244</v>
      </c>
      <c r="L15" s="45">
        <f>C15*'Inflation indexes'!I107</f>
        <v>4573.6677760505718</v>
      </c>
      <c r="M15" s="45">
        <f>D15*'Inflation indexes'!I107</f>
        <v>3322.0400590982408</v>
      </c>
      <c r="N15" s="45">
        <f>E15*'Inflation indexes'!I107</f>
        <v>2402.3979863743975</v>
      </c>
      <c r="O15" s="45">
        <f>F15*'Inflation indexes'!I107</f>
        <v>2402.9840930513701</v>
      </c>
      <c r="P15" s="45">
        <f>G15*'Inflation indexes'!I107</f>
        <v>4014.7703828523449</v>
      </c>
      <c r="Q15" s="44">
        <v>0.55245649450000001</v>
      </c>
      <c r="R15" s="33">
        <v>6730.5417200480997</v>
      </c>
      <c r="S15" s="38">
        <v>4931.9339333157995</v>
      </c>
      <c r="T15" s="38">
        <v>3582.2632726176998</v>
      </c>
      <c r="U15" s="38">
        <v>2590.5834727157999</v>
      </c>
      <c r="V15" s="38">
        <v>2591.2154905077</v>
      </c>
      <c r="W15" s="38">
        <v>4329.2567924027999</v>
      </c>
      <c r="X15" s="38">
        <v>4411.0383162338003</v>
      </c>
      <c r="Y15" s="37">
        <v>4626.4212056226997</v>
      </c>
      <c r="Z15" s="37">
        <v>3339.1952197264</v>
      </c>
      <c r="AA15" s="34"/>
      <c r="AB15" s="34">
        <f t="shared" si="2"/>
        <v>2017</v>
      </c>
      <c r="AC15" s="35">
        <v>6730.5417200480997</v>
      </c>
      <c r="AD15" s="35">
        <f>X15*'Inflation indexes'!I107</f>
        <v>4090.6111230730244</v>
      </c>
      <c r="AE15" s="39">
        <f>S15*'Inflation indexes'!I107</f>
        <v>4573.6677760505718</v>
      </c>
      <c r="AF15" s="39">
        <f>T15*'Inflation indexes'!I107</f>
        <v>3322.0400590982408</v>
      </c>
      <c r="AG15" s="39">
        <f>U15*'Inflation indexes'!I107</f>
        <v>2402.3979863743975</v>
      </c>
      <c r="AH15" s="39">
        <f>V15*'Inflation indexes'!I107</f>
        <v>2402.9840930513701</v>
      </c>
      <c r="AI15" s="39">
        <f>W15*'Inflation indexes'!I107</f>
        <v>4014.7703828523449</v>
      </c>
      <c r="AJ15" s="39">
        <f>Y15*'Inflation indexes'!I107</f>
        <v>4290.3481418632146</v>
      </c>
      <c r="AK15" s="39"/>
      <c r="AL15" s="35">
        <f>Z15*'Inflation indexes'!I107</f>
        <v>3096.6289858909245</v>
      </c>
      <c r="AM15" s="38">
        <v>0.55245649450000001</v>
      </c>
      <c r="AN15" s="40">
        <f t="shared" si="3"/>
        <v>2017</v>
      </c>
      <c r="AO15" s="46">
        <v>6730.5417200480997</v>
      </c>
      <c r="AP15" s="44">
        <v>4931.9339333157995</v>
      </c>
      <c r="AQ15" s="44">
        <v>3582.2632726176998</v>
      </c>
      <c r="AR15" s="44">
        <v>2590.5834727157999</v>
      </c>
      <c r="AS15" s="44">
        <v>2591.2154905077</v>
      </c>
      <c r="AT15" s="44">
        <v>4329.2567924027999</v>
      </c>
      <c r="AU15" s="44">
        <v>4411.0383162338003</v>
      </c>
      <c r="AV15" s="40"/>
      <c r="AW15" s="40"/>
      <c r="AX15" s="40">
        <f t="shared" si="4"/>
        <v>2017</v>
      </c>
      <c r="AY15" s="41">
        <f>AO15*'Inflation indexes'!I107</f>
        <v>6241.6208725756424</v>
      </c>
      <c r="AZ15" s="41">
        <f>AU15*'Inflation indexes'!I107</f>
        <v>4090.6111230730244</v>
      </c>
      <c r="BA15" s="45">
        <f>AP15*'Inflation indexes'!I107</f>
        <v>4573.6677760505718</v>
      </c>
      <c r="BB15" s="45">
        <f>AQ15*'Inflation indexes'!I107</f>
        <v>3322.0400590982408</v>
      </c>
      <c r="BC15" s="45">
        <f>AR15*'Inflation indexes'!I107</f>
        <v>2402.3979863743975</v>
      </c>
      <c r="BD15" s="45">
        <f>AS15*'Inflation indexes'!I107</f>
        <v>2402.9840930513701</v>
      </c>
      <c r="BE15" s="45">
        <f>AT15*'Inflation indexes'!I107</f>
        <v>4014.7703828523449</v>
      </c>
      <c r="BF15" s="44">
        <v>0.55245649450000001</v>
      </c>
      <c r="BG15" s="45">
        <f>Y15*'Inflation indexes'!I107</f>
        <v>4290.3481418632146</v>
      </c>
      <c r="BH15" s="45"/>
      <c r="BI15" s="41">
        <f>Z15*'Inflation indexes'!I107</f>
        <v>3096.6289858909245</v>
      </c>
    </row>
    <row r="16" spans="1:62">
      <c r="A16">
        <f t="shared" si="0"/>
        <v>2017</v>
      </c>
      <c r="B16" s="47">
        <v>6722.1339140824002</v>
      </c>
      <c r="C16" s="44">
        <v>5356.0136575406996</v>
      </c>
      <c r="D16" s="44">
        <v>3876.0910217916999</v>
      </c>
      <c r="E16" s="44">
        <v>2799.2835425766002</v>
      </c>
      <c r="F16" s="44">
        <v>2799.9447305495</v>
      </c>
      <c r="G16" s="44">
        <v>4672.8201843568004</v>
      </c>
      <c r="H16" s="44">
        <v>4774.2540066438996</v>
      </c>
      <c r="I16" s="40">
        <f t="shared" si="1"/>
        <v>2017</v>
      </c>
      <c r="J16" s="47">
        <f>B16*'Inflation indexes'!I108</f>
        <v>6232.7652566311399</v>
      </c>
      <c r="K16" s="45">
        <f>H16*'Inflation indexes'!I108</f>
        <v>4426.6902265370954</v>
      </c>
      <c r="L16" s="45">
        <f>C16*'Inflation indexes'!I108</f>
        <v>4966.0980077809772</v>
      </c>
      <c r="M16" s="45">
        <f>D16*'Inflation indexes'!I108</f>
        <v>3593.9131473641546</v>
      </c>
      <c r="N16" s="45">
        <f>E16*'Inflation indexes'!I108</f>
        <v>2595.4968214899654</v>
      </c>
      <c r="O16" s="45">
        <f>F16*'Inflation indexes'!I108</f>
        <v>2596.1098752431731</v>
      </c>
      <c r="P16" s="45">
        <f>G16*'Inflation indexes'!I108</f>
        <v>4332.6407458991262</v>
      </c>
      <c r="Q16" s="44">
        <v>0.59805561200000001</v>
      </c>
      <c r="R16" s="33">
        <v>6722.1339140824002</v>
      </c>
      <c r="S16" s="38">
        <v>5356.0136575406996</v>
      </c>
      <c r="T16" s="38">
        <v>3876.0910217916999</v>
      </c>
      <c r="U16" s="38">
        <v>2799.2835425766002</v>
      </c>
      <c r="V16" s="38">
        <v>2799.9447305495</v>
      </c>
      <c r="W16" s="38">
        <v>4672.8201843568004</v>
      </c>
      <c r="X16" s="38">
        <v>4774.2540066438996</v>
      </c>
      <c r="Y16" s="37">
        <v>4410.7484402120999</v>
      </c>
      <c r="Z16" s="37">
        <v>3607.5760505629</v>
      </c>
      <c r="AA16" s="34"/>
      <c r="AB16" s="34">
        <f t="shared" si="2"/>
        <v>2017</v>
      </c>
      <c r="AC16" s="35">
        <v>6722.1339140824002</v>
      </c>
      <c r="AD16" s="35">
        <f>X16*'Inflation indexes'!I108</f>
        <v>4426.6902265370954</v>
      </c>
      <c r="AE16" s="39">
        <f>S16*'Inflation indexes'!I108</f>
        <v>4966.0980077809772</v>
      </c>
      <c r="AF16" s="39">
        <f>T16*'Inflation indexes'!I108</f>
        <v>3593.9131473641546</v>
      </c>
      <c r="AG16" s="39">
        <f>U16*'Inflation indexes'!I108</f>
        <v>2595.4968214899654</v>
      </c>
      <c r="AH16" s="39">
        <f>V16*'Inflation indexes'!I108</f>
        <v>2596.1098752431731</v>
      </c>
      <c r="AI16" s="39">
        <f>W16*'Inflation indexes'!I108</f>
        <v>4332.6407458991262</v>
      </c>
      <c r="AJ16" s="39">
        <f>Y16*'Inflation indexes'!I108</f>
        <v>4089.6477197965241</v>
      </c>
      <c r="AK16" s="39"/>
      <c r="AL16" s="35">
        <f>Z16*'Inflation indexes'!I108</f>
        <v>3344.9459585293534</v>
      </c>
      <c r="AM16" s="38">
        <v>0.59805561200000001</v>
      </c>
      <c r="AN16" s="40">
        <f t="shared" si="3"/>
        <v>2017</v>
      </c>
      <c r="AO16" s="46">
        <v>6722.1339140824002</v>
      </c>
      <c r="AP16" s="44">
        <v>5356.0136575406996</v>
      </c>
      <c r="AQ16" s="44">
        <v>3876.0910217916999</v>
      </c>
      <c r="AR16" s="44">
        <v>2799.2835425766002</v>
      </c>
      <c r="AS16" s="44">
        <v>2799.9447305495</v>
      </c>
      <c r="AT16" s="44">
        <v>4672.8201843568004</v>
      </c>
      <c r="AU16" s="44">
        <v>4774.2540066438996</v>
      </c>
      <c r="AV16" s="40"/>
      <c r="AW16" s="40"/>
      <c r="AX16" s="40">
        <f t="shared" si="4"/>
        <v>2017</v>
      </c>
      <c r="AY16" s="41">
        <f>AO16*'Inflation indexes'!I108</f>
        <v>6232.7652566311399</v>
      </c>
      <c r="AZ16" s="41">
        <f>AU16*'Inflation indexes'!I108</f>
        <v>4426.6902265370954</v>
      </c>
      <c r="BA16" s="45">
        <f>AP16*'Inflation indexes'!I108</f>
        <v>4966.0980077809772</v>
      </c>
      <c r="BB16" s="45">
        <f>AQ16*'Inflation indexes'!I108</f>
        <v>3593.9131473641546</v>
      </c>
      <c r="BC16" s="45">
        <f>AR16*'Inflation indexes'!I108</f>
        <v>2595.4968214899654</v>
      </c>
      <c r="BD16" s="45">
        <f>AS16*'Inflation indexes'!I108</f>
        <v>2596.1098752431731</v>
      </c>
      <c r="BE16" s="45">
        <f>AT16*'Inflation indexes'!I108</f>
        <v>4332.6407458991262</v>
      </c>
      <c r="BF16" s="44">
        <v>0.59805561200000001</v>
      </c>
      <c r="BG16" s="45">
        <f>Y16*'Inflation indexes'!I108</f>
        <v>4089.6477197965241</v>
      </c>
      <c r="BH16" s="45"/>
      <c r="BI16" s="41">
        <f>Z16*'Inflation indexes'!I108</f>
        <v>3344.9459585293534</v>
      </c>
    </row>
    <row r="17" spans="1:61">
      <c r="A17">
        <f t="shared" si="0"/>
        <v>2018</v>
      </c>
      <c r="B17" s="47">
        <v>6643.9742604884004</v>
      </c>
      <c r="C17" s="44">
        <v>5026.9850032712002</v>
      </c>
      <c r="D17" s="44">
        <v>3645.6813315603999</v>
      </c>
      <c r="E17" s="44">
        <v>2604.1092094102</v>
      </c>
      <c r="F17" s="44">
        <v>2604.7165039168999</v>
      </c>
      <c r="G17" s="44">
        <v>4365.1411227098997</v>
      </c>
      <c r="H17" s="44">
        <v>4473.570646096</v>
      </c>
      <c r="I17" s="40">
        <f t="shared" si="1"/>
        <v>2018</v>
      </c>
      <c r="J17" s="47">
        <f>B17*'Inflation indexes'!I109</f>
        <v>6162.6856219129777</v>
      </c>
      <c r="K17" s="45">
        <f>H17*'Inflation indexes'!I109</f>
        <v>4149.5057654364164</v>
      </c>
      <c r="L17" s="45">
        <f>C17*'Inflation indexes'!I109</f>
        <v>4662.8308579501117</v>
      </c>
      <c r="M17" s="45">
        <f>D17*'Inflation indexes'!I109</f>
        <v>3381.5886460752586</v>
      </c>
      <c r="N17" s="45">
        <f>E17*'Inflation indexes'!I109</f>
        <v>2415.4678741250418</v>
      </c>
      <c r="O17" s="45">
        <f>F17*'Inflation indexes'!I109</f>
        <v>2416.0311762959973</v>
      </c>
      <c r="P17" s="45">
        <f>G17*'Inflation indexes'!I109</f>
        <v>4048.9308627405599</v>
      </c>
      <c r="Q17" s="44">
        <v>0.5634311796</v>
      </c>
      <c r="R17" s="32">
        <v>6643.9742604884595</v>
      </c>
      <c r="S17" s="38">
        <v>5026.9850032712002</v>
      </c>
      <c r="T17" s="38">
        <v>3645.6813315603999</v>
      </c>
      <c r="U17" s="38">
        <v>2604.1092094102</v>
      </c>
      <c r="V17" s="38">
        <v>2604.7165039168999</v>
      </c>
      <c r="W17" s="38">
        <v>4365.1411227098997</v>
      </c>
      <c r="X17" s="38">
        <v>4473.5706460961001</v>
      </c>
      <c r="Y17" s="37">
        <v>4449.8629244756003</v>
      </c>
      <c r="Z17" s="37">
        <v>3394.3760580495</v>
      </c>
      <c r="AA17" s="34"/>
      <c r="AB17" s="34">
        <f t="shared" si="2"/>
        <v>2018</v>
      </c>
      <c r="AC17" s="35">
        <v>6643.9742604884595</v>
      </c>
      <c r="AD17" s="35">
        <f>X17*'Inflation indexes'!I109</f>
        <v>4149.5057654365091</v>
      </c>
      <c r="AE17" s="39">
        <f>S17*'Inflation indexes'!I109</f>
        <v>4662.8308579501117</v>
      </c>
      <c r="AF17" s="39">
        <f>T17*'Inflation indexes'!I109</f>
        <v>3381.5886460752586</v>
      </c>
      <c r="AG17" s="39">
        <f>U17*'Inflation indexes'!I109</f>
        <v>2415.4678741250418</v>
      </c>
      <c r="AH17" s="39">
        <f>V17*'Inflation indexes'!I109</f>
        <v>2416.0311762959973</v>
      </c>
      <c r="AI17" s="39">
        <f>W17*'Inflation indexes'!I109</f>
        <v>4048.9308627405599</v>
      </c>
      <c r="AJ17" s="39">
        <f>Y17*'Inflation indexes'!I109</f>
        <v>4127.5154281126815</v>
      </c>
      <c r="AK17" s="39">
        <f>AJ17*0.82</f>
        <v>3384.5626510523985</v>
      </c>
      <c r="AL17" s="35">
        <f>Z17*'Inflation indexes'!I109</f>
        <v>3148.487894167366</v>
      </c>
      <c r="AM17" s="38">
        <v>0.5634311796</v>
      </c>
      <c r="AN17" s="40">
        <f t="shared" si="3"/>
        <v>2018</v>
      </c>
      <c r="AO17" s="43">
        <v>6643.9742604884996</v>
      </c>
      <c r="AP17" s="44">
        <v>5026.9850032712002</v>
      </c>
      <c r="AQ17" s="44">
        <v>3645.6813315603999</v>
      </c>
      <c r="AR17" s="44">
        <v>2604.1092094102</v>
      </c>
      <c r="AS17" s="44">
        <v>2604.7165039168999</v>
      </c>
      <c r="AT17" s="44">
        <v>4365.1411227098997</v>
      </c>
      <c r="AU17" s="44">
        <v>4473.5706460961001</v>
      </c>
      <c r="AV17" s="40"/>
      <c r="AW17" s="40"/>
      <c r="AX17" s="40">
        <f t="shared" si="4"/>
        <v>2018</v>
      </c>
      <c r="AY17" s="41">
        <f>AO17*'Inflation indexes'!I109</f>
        <v>6162.6856219130696</v>
      </c>
      <c r="AZ17" s="41">
        <f>AU17*'Inflation indexes'!I109</f>
        <v>4149.5057654365091</v>
      </c>
      <c r="BA17" s="45">
        <f>AP17*'Inflation indexes'!I109</f>
        <v>4662.8308579501117</v>
      </c>
      <c r="BB17" s="45">
        <f>AQ17*'Inflation indexes'!I109</f>
        <v>3381.5886460752586</v>
      </c>
      <c r="BC17" s="45">
        <f>AR17*'Inflation indexes'!I109</f>
        <v>2415.4678741250418</v>
      </c>
      <c r="BD17" s="45">
        <f>AS17*'Inflation indexes'!I109</f>
        <v>2416.0311762959973</v>
      </c>
      <c r="BE17" s="45">
        <f>AT17*'Inflation indexes'!I109</f>
        <v>4048.9308627405599</v>
      </c>
      <c r="BF17" s="44">
        <v>0.5634311796</v>
      </c>
      <c r="BG17" s="45">
        <f>Y17*'Inflation indexes'!I109</f>
        <v>4127.5154281126815</v>
      </c>
      <c r="BH17" s="45">
        <f>BG17*0.82</f>
        <v>3384.5626510523985</v>
      </c>
      <c r="BI17" s="41">
        <f>Z17*'Inflation indexes'!I109</f>
        <v>3148.487894167366</v>
      </c>
    </row>
    <row r="18" spans="1:61">
      <c r="A18">
        <f t="shared" si="0"/>
        <v>2018</v>
      </c>
      <c r="B18" s="47">
        <v>6608.6374037279002</v>
      </c>
      <c r="C18" s="44">
        <v>4962.5904826472997</v>
      </c>
      <c r="D18" s="44">
        <v>3581.5055746367002</v>
      </c>
      <c r="E18" s="44">
        <v>2564.8672986993001</v>
      </c>
      <c r="F18" s="44">
        <v>2565.4520740685998</v>
      </c>
      <c r="G18" s="44">
        <v>4285.6933798898999</v>
      </c>
      <c r="H18" s="44">
        <v>4403.8111897078998</v>
      </c>
      <c r="I18" s="40">
        <f t="shared" si="1"/>
        <v>2018</v>
      </c>
      <c r="J18" s="47">
        <f>B18*'Inflation indexes'!I110</f>
        <v>6129.9085624989148</v>
      </c>
      <c r="K18" s="45">
        <f>H18*'Inflation indexes'!I110</f>
        <v>4084.7996750723928</v>
      </c>
      <c r="L18" s="45">
        <f>C18*'Inflation indexes'!I110</f>
        <v>4603.1010680954296</v>
      </c>
      <c r="M18" s="45">
        <f>D18*'Inflation indexes'!I110</f>
        <v>3322.0617727065478</v>
      </c>
      <c r="N18" s="45">
        <f>E18*'Inflation indexes'!I110</f>
        <v>2379.0686423651223</v>
      </c>
      <c r="O18" s="45">
        <f>F18*'Inflation indexes'!I110</f>
        <v>2379.6110566820867</v>
      </c>
      <c r="P18" s="45">
        <f>G18*'Inflation indexes'!I110</f>
        <v>3975.2383041642929</v>
      </c>
      <c r="Q18" s="44">
        <v>0.55519692799999998</v>
      </c>
      <c r="R18" s="33">
        <v>6608.6374037278401</v>
      </c>
      <c r="S18" s="38">
        <v>4962.5904826472997</v>
      </c>
      <c r="T18" s="38">
        <v>3581.5055746367002</v>
      </c>
      <c r="U18" s="38">
        <v>2564.8672986993001</v>
      </c>
      <c r="V18" s="38">
        <v>2565.4520740685998</v>
      </c>
      <c r="W18" s="38">
        <v>4285.6933798898999</v>
      </c>
      <c r="X18" s="38">
        <v>4403.8111897078998</v>
      </c>
      <c r="Y18" s="37">
        <v>4251.5894574876002</v>
      </c>
      <c r="Z18" s="37">
        <v>3428.3958488615999</v>
      </c>
      <c r="AA18" s="34"/>
      <c r="AB18" s="34">
        <f t="shared" si="2"/>
        <v>2018</v>
      </c>
      <c r="AC18" s="35">
        <v>6608.6374037278401</v>
      </c>
      <c r="AD18" s="35">
        <f>X18*'Inflation indexes'!I110</f>
        <v>4084.7996750723928</v>
      </c>
      <c r="AE18" s="39">
        <f>S18*'Inflation indexes'!I110</f>
        <v>4603.1010680954296</v>
      </c>
      <c r="AF18" s="39">
        <f>T18*'Inflation indexes'!I110</f>
        <v>3322.0617727065478</v>
      </c>
      <c r="AG18" s="39">
        <f>U18*'Inflation indexes'!I110</f>
        <v>2379.0686423651223</v>
      </c>
      <c r="AH18" s="39">
        <f>V18*'Inflation indexes'!I110</f>
        <v>2379.6110566820867</v>
      </c>
      <c r="AI18" s="39">
        <f>W18*'Inflation indexes'!I110</f>
        <v>3975.2383041642929</v>
      </c>
      <c r="AJ18" s="39">
        <f>Y18*'Inflation indexes'!I110</f>
        <v>3943.6048655025302</v>
      </c>
      <c r="AK18" s="39">
        <f t="shared" ref="AK18:AK81" si="5">AJ18*0.82</f>
        <v>3233.7559897120746</v>
      </c>
      <c r="AL18" s="35">
        <f>Z18*'Inflation indexes'!I110</f>
        <v>3180.0432957204725</v>
      </c>
      <c r="AM18" s="38">
        <v>0.55519692799999998</v>
      </c>
      <c r="AN18" s="40">
        <f t="shared" si="3"/>
        <v>2018</v>
      </c>
      <c r="AO18" s="46">
        <v>6608.6374037279002</v>
      </c>
      <c r="AP18" s="44">
        <v>4962.5904826472997</v>
      </c>
      <c r="AQ18" s="44">
        <v>3581.5055746367002</v>
      </c>
      <c r="AR18" s="44">
        <v>2564.8672986993001</v>
      </c>
      <c r="AS18" s="44">
        <v>2565.4520740685998</v>
      </c>
      <c r="AT18" s="44">
        <v>4285.6933798898999</v>
      </c>
      <c r="AU18" s="44">
        <v>4403.8111897078998</v>
      </c>
      <c r="AV18" s="40"/>
      <c r="AW18" s="40"/>
      <c r="AX18" s="40">
        <f t="shared" si="4"/>
        <v>2018</v>
      </c>
      <c r="AY18" s="41">
        <f>AO18*'Inflation indexes'!I110</f>
        <v>6129.9085624989148</v>
      </c>
      <c r="AZ18" s="41">
        <f>AU18*'Inflation indexes'!I110</f>
        <v>4084.7996750723928</v>
      </c>
      <c r="BA18" s="45">
        <f>AP18*'Inflation indexes'!I110</f>
        <v>4603.1010680954296</v>
      </c>
      <c r="BB18" s="45">
        <f>AQ18*'Inflation indexes'!I110</f>
        <v>3322.0617727065478</v>
      </c>
      <c r="BC18" s="45">
        <f>AR18*'Inflation indexes'!I110</f>
        <v>2379.0686423651223</v>
      </c>
      <c r="BD18" s="45">
        <f>AS18*'Inflation indexes'!I110</f>
        <v>2379.6110566820867</v>
      </c>
      <c r="BE18" s="45">
        <f>AT18*'Inflation indexes'!I110</f>
        <v>3975.2383041642929</v>
      </c>
      <c r="BF18" s="44">
        <v>0.55519692799999998</v>
      </c>
      <c r="BG18" s="45">
        <f>Y18*'Inflation indexes'!I110</f>
        <v>3943.6048655025302</v>
      </c>
      <c r="BH18" s="45">
        <f t="shared" ref="BH18:BH81" si="6">BG18*0.82</f>
        <v>3233.7559897120746</v>
      </c>
      <c r="BI18" s="41">
        <f>Z18*'Inflation indexes'!I110</f>
        <v>3180.0432957204725</v>
      </c>
    </row>
    <row r="19" spans="1:61">
      <c r="A19">
        <f t="shared" si="0"/>
        <v>2018</v>
      </c>
      <c r="B19" s="47">
        <v>6673.6069185640999</v>
      </c>
      <c r="C19" s="44">
        <v>4931.6714625408003</v>
      </c>
      <c r="D19" s="44">
        <v>3548.2441679075</v>
      </c>
      <c r="E19" s="44">
        <v>2538.7188569288001</v>
      </c>
      <c r="F19" s="44">
        <v>2539.2886908391001</v>
      </c>
      <c r="G19" s="44">
        <v>4240.3636560061996</v>
      </c>
      <c r="H19" s="44">
        <v>4367.1296079657004</v>
      </c>
      <c r="I19" s="40">
        <f t="shared" si="1"/>
        <v>2018</v>
      </c>
      <c r="J19" s="47">
        <f>B19*'Inflation indexes'!I111</f>
        <v>6190.1716940593133</v>
      </c>
      <c r="K19" s="45">
        <f>H19*'Inflation indexes'!I111</f>
        <v>4050.7753023808796</v>
      </c>
      <c r="L19" s="45">
        <f>C19*'Inflation indexes'!I111</f>
        <v>4574.421817817908</v>
      </c>
      <c r="M19" s="45">
        <f>D19*'Inflation indexes'!I111</f>
        <v>3291.2098179911823</v>
      </c>
      <c r="N19" s="45">
        <f>E19*'Inflation indexes'!I111</f>
        <v>2354.8143903441874</v>
      </c>
      <c r="O19" s="45">
        <f>F19*'Inflation indexes'!I111</f>
        <v>2355.3429455595151</v>
      </c>
      <c r="P19" s="45">
        <f>G19*'Inflation indexes'!I111</f>
        <v>3933.1922596326831</v>
      </c>
      <c r="Q19" s="44">
        <v>0.54229068889999998</v>
      </c>
      <c r="R19" s="33">
        <v>6673.60691856413</v>
      </c>
      <c r="S19" s="38">
        <v>4931.6714625408003</v>
      </c>
      <c r="T19" s="38">
        <v>3548.2441679075</v>
      </c>
      <c r="U19" s="38">
        <v>2538.7188569288001</v>
      </c>
      <c r="V19" s="38">
        <v>2539.2886908391001</v>
      </c>
      <c r="W19" s="38">
        <v>4240.3636560061996</v>
      </c>
      <c r="X19" s="38">
        <v>4367.1296079657004</v>
      </c>
      <c r="Y19" s="37">
        <v>4275.9478974407002</v>
      </c>
      <c r="Z19" s="37">
        <v>3433.5003170627001</v>
      </c>
      <c r="AA19" s="34"/>
      <c r="AB19" s="34">
        <f t="shared" si="2"/>
        <v>2018</v>
      </c>
      <c r="AC19" s="35">
        <v>6673.60691856413</v>
      </c>
      <c r="AD19" s="35">
        <f>X19*'Inflation indexes'!I111</f>
        <v>4050.7753023808796</v>
      </c>
      <c r="AE19" s="39">
        <f>S19*'Inflation indexes'!I111</f>
        <v>4574.421817817908</v>
      </c>
      <c r="AF19" s="39">
        <f>T19*'Inflation indexes'!I111</f>
        <v>3291.2098179911823</v>
      </c>
      <c r="AG19" s="39">
        <f>U19*'Inflation indexes'!I111</f>
        <v>2354.8143903441874</v>
      </c>
      <c r="AH19" s="39">
        <f>V19*'Inflation indexes'!I111</f>
        <v>2355.3429455595151</v>
      </c>
      <c r="AI19" s="39">
        <f>W19*'Inflation indexes'!I111</f>
        <v>3933.1922596326831</v>
      </c>
      <c r="AJ19" s="39">
        <f>Y19*'Inflation indexes'!I111</f>
        <v>3966.1987832068662</v>
      </c>
      <c r="AK19" s="39">
        <f t="shared" si="5"/>
        <v>3252.2830022296303</v>
      </c>
      <c r="AL19" s="35">
        <f>Z19*'Inflation indexes'!I111</f>
        <v>3184.7779969033936</v>
      </c>
      <c r="AM19" s="38">
        <v>0.54229068889999998</v>
      </c>
      <c r="AN19" s="40">
        <f t="shared" si="3"/>
        <v>2018</v>
      </c>
      <c r="AO19" s="46">
        <v>6673.6069185640999</v>
      </c>
      <c r="AP19" s="44">
        <v>4931.6714625408003</v>
      </c>
      <c r="AQ19" s="44">
        <v>3548.2441679075</v>
      </c>
      <c r="AR19" s="44">
        <v>2538.7188569288001</v>
      </c>
      <c r="AS19" s="44">
        <v>2539.2886908391001</v>
      </c>
      <c r="AT19" s="44">
        <v>4240.3636560061996</v>
      </c>
      <c r="AU19" s="44">
        <v>4367.1296079657004</v>
      </c>
      <c r="AV19" s="40"/>
      <c r="AW19" s="40"/>
      <c r="AX19" s="40">
        <f t="shared" si="4"/>
        <v>2018</v>
      </c>
      <c r="AY19" s="41">
        <f>AO19*'Inflation indexes'!I111</f>
        <v>6190.1716940593133</v>
      </c>
      <c r="AZ19" s="41">
        <f>AU19*'Inflation indexes'!I111</f>
        <v>4050.7753023808796</v>
      </c>
      <c r="BA19" s="45">
        <f>AP19*'Inflation indexes'!I111</f>
        <v>4574.421817817908</v>
      </c>
      <c r="BB19" s="45">
        <f>AQ19*'Inflation indexes'!I111</f>
        <v>3291.2098179911823</v>
      </c>
      <c r="BC19" s="45">
        <f>AR19*'Inflation indexes'!I111</f>
        <v>2354.8143903441874</v>
      </c>
      <c r="BD19" s="45">
        <f>AS19*'Inflation indexes'!I111</f>
        <v>2355.3429455595151</v>
      </c>
      <c r="BE19" s="45">
        <f>AT19*'Inflation indexes'!I111</f>
        <v>3933.1922596326831</v>
      </c>
      <c r="BF19" s="44">
        <v>0.54229068889999998</v>
      </c>
      <c r="BG19" s="45">
        <f>Y19*'Inflation indexes'!I111</f>
        <v>3966.1987832068662</v>
      </c>
      <c r="BH19" s="45">
        <f t="shared" si="6"/>
        <v>3252.2830022296303</v>
      </c>
      <c r="BI19" s="41">
        <f>Z19*'Inflation indexes'!I111</f>
        <v>3184.7779969033936</v>
      </c>
    </row>
    <row r="20" spans="1:61">
      <c r="A20">
        <f t="shared" si="0"/>
        <v>2018</v>
      </c>
      <c r="B20" s="47">
        <v>6682.9424979617997</v>
      </c>
      <c r="C20" s="44">
        <v>4946.9168254527003</v>
      </c>
      <c r="D20" s="44">
        <v>3545.8203045102</v>
      </c>
      <c r="E20" s="44">
        <v>2536.4523604417</v>
      </c>
      <c r="F20" s="44">
        <v>2537.0040198793999</v>
      </c>
      <c r="G20" s="44">
        <v>4229.0162816638003</v>
      </c>
      <c r="H20" s="44">
        <v>4367.2579625539001</v>
      </c>
      <c r="I20" s="40">
        <f t="shared" si="1"/>
        <v>2018</v>
      </c>
      <c r="J20" s="47">
        <f>B20*'Inflation indexes'!I112</f>
        <v>6198.8310052894267</v>
      </c>
      <c r="K20" s="45">
        <f>H20*'Inflation indexes'!I112</f>
        <v>4050.8943589792639</v>
      </c>
      <c r="L20" s="45">
        <f>C20*'Inflation indexes'!I112</f>
        <v>4588.5628086066208</v>
      </c>
      <c r="M20" s="45">
        <f>D20*'Inflation indexes'!I112</f>
        <v>3288.961538945784</v>
      </c>
      <c r="N20" s="45">
        <f>E20*'Inflation indexes'!I112</f>
        <v>2352.7120785703096</v>
      </c>
      <c r="O20" s="45">
        <f>F20*'Inflation indexes'!I112</f>
        <v>2353.2237758694882</v>
      </c>
      <c r="P20" s="45">
        <f>G20*'Inflation indexes'!I112</f>
        <v>3922.6668876242088</v>
      </c>
      <c r="Q20" s="44">
        <v>0.53985503040000005</v>
      </c>
      <c r="R20" s="33">
        <v>6695.4379264594199</v>
      </c>
      <c r="S20" s="38">
        <v>5009.2389892085002</v>
      </c>
      <c r="T20" s="38">
        <v>3597.7498595651</v>
      </c>
      <c r="U20" s="38">
        <v>2536.4523604417</v>
      </c>
      <c r="V20" s="38">
        <v>2537.0040198793999</v>
      </c>
      <c r="W20" s="38">
        <v>4272.7768670302003</v>
      </c>
      <c r="X20" s="38">
        <v>4415.9190161807001</v>
      </c>
      <c r="Y20" s="37">
        <v>4085.4235984511001</v>
      </c>
      <c r="Z20" s="37">
        <v>3438.6123852018</v>
      </c>
      <c r="AA20" s="34"/>
      <c r="AB20" s="34">
        <f t="shared" si="2"/>
        <v>2018</v>
      </c>
      <c r="AC20" s="35">
        <v>6695.4379264594199</v>
      </c>
      <c r="AD20" s="35">
        <f>X20*'Inflation indexes'!I112</f>
        <v>4096.0304121570152</v>
      </c>
      <c r="AE20" s="39">
        <f>S20*'Inflation indexes'!I112</f>
        <v>4646.3703628574613</v>
      </c>
      <c r="AF20" s="39">
        <f>T20*'Inflation indexes'!I112</f>
        <v>3337.1293237297132</v>
      </c>
      <c r="AG20" s="39">
        <f>U20*'Inflation indexes'!I112</f>
        <v>2352.7120785703096</v>
      </c>
      <c r="AH20" s="39">
        <f>V20*'Inflation indexes'!I112</f>
        <v>2353.2237758694882</v>
      </c>
      <c r="AI20" s="39">
        <f>W20*'Inflation indexes'!I112</f>
        <v>3963.2574618303443</v>
      </c>
      <c r="AJ20" s="39">
        <f>Y20*'Inflation indexes'!I112</f>
        <v>3789.4760398646986</v>
      </c>
      <c r="AK20" s="39">
        <f t="shared" si="5"/>
        <v>3107.3703526890527</v>
      </c>
      <c r="AL20" s="35">
        <f>Z20*'Inflation indexes'!I112</f>
        <v>3189.519747485786</v>
      </c>
      <c r="AM20" s="38">
        <v>0.54569163399999998</v>
      </c>
      <c r="AN20" s="40">
        <f t="shared" si="3"/>
        <v>2018</v>
      </c>
      <c r="AO20" s="46">
        <v>6707.8637849049001</v>
      </c>
      <c r="AP20" s="44">
        <v>5009.2856815126997</v>
      </c>
      <c r="AQ20" s="44">
        <v>3597.8005863332</v>
      </c>
      <c r="AR20" s="44">
        <v>2536.4523604417</v>
      </c>
      <c r="AS20" s="44">
        <v>2537.0040198793999</v>
      </c>
      <c r="AT20" s="44">
        <v>4272.8096528391998</v>
      </c>
      <c r="AU20" s="44">
        <v>4415.9581661898001</v>
      </c>
      <c r="AV20" s="40"/>
      <c r="AW20" s="40"/>
      <c r="AX20" s="40">
        <f t="shared" si="4"/>
        <v>2018</v>
      </c>
      <c r="AY20" s="41">
        <f>AO20*'Inflation indexes'!I112</f>
        <v>6221.9469974203957</v>
      </c>
      <c r="AZ20" s="41">
        <f>AU20*'Inflation indexes'!I112</f>
        <v>4096.0667261445051</v>
      </c>
      <c r="BA20" s="45">
        <f>AP20*'Inflation indexes'!I112</f>
        <v>4646.4136727771665</v>
      </c>
      <c r="BB20" s="45">
        <f>AQ20*'Inflation indexes'!I112</f>
        <v>3337.1763758572743</v>
      </c>
      <c r="BC20" s="45">
        <f>AR20*'Inflation indexes'!I112</f>
        <v>2352.7120785703096</v>
      </c>
      <c r="BD20" s="45">
        <f>AS20*'Inflation indexes'!I112</f>
        <v>2353.2237758694882</v>
      </c>
      <c r="BE20" s="45">
        <f>AT20*'Inflation indexes'!I112</f>
        <v>3963.2878726395679</v>
      </c>
      <c r="BF20" s="44">
        <v>0.5446807776</v>
      </c>
      <c r="BG20" s="45">
        <f>Y20*'Inflation indexes'!I112</f>
        <v>3789.4760398646986</v>
      </c>
      <c r="BH20" s="45">
        <f t="shared" si="6"/>
        <v>3107.3703526890527</v>
      </c>
      <c r="BI20" s="41">
        <f>Z20*'Inflation indexes'!I112</f>
        <v>3189.519747485786</v>
      </c>
    </row>
    <row r="21" spans="1:61">
      <c r="A21">
        <f t="shared" si="0"/>
        <v>2019</v>
      </c>
      <c r="B21" s="47">
        <v>6686.7914815715003</v>
      </c>
      <c r="C21" s="44">
        <v>4971.6312501230996</v>
      </c>
      <c r="D21" s="44">
        <v>3539.8666051422001</v>
      </c>
      <c r="E21" s="44">
        <v>2536.4674228299</v>
      </c>
      <c r="F21" s="44">
        <v>2537.0040198793999</v>
      </c>
      <c r="G21" s="44">
        <v>4225.9930751130996</v>
      </c>
      <c r="H21" s="44">
        <v>4372.2877589739001</v>
      </c>
      <c r="I21" s="40">
        <f t="shared" si="1"/>
        <v>2019</v>
      </c>
      <c r="J21" s="47">
        <f>B21*'Inflation indexes'!I113</f>
        <v>6202.4011690228326</v>
      </c>
      <c r="K21" s="45">
        <f>H21*'Inflation indexes'!I113</f>
        <v>4055.5597975952774</v>
      </c>
      <c r="L21" s="45">
        <f>C21*'Inflation indexes'!I113</f>
        <v>4611.4869235412443</v>
      </c>
      <c r="M21" s="45">
        <f>D21*'Inflation indexes'!I113</f>
        <v>3283.4391247921703</v>
      </c>
      <c r="N21" s="45">
        <f>E21*'Inflation indexes'!I113</f>
        <v>2352.7260498410506</v>
      </c>
      <c r="O21" s="45">
        <f>F21*'Inflation indexes'!I113</f>
        <v>2353.2237758694882</v>
      </c>
      <c r="P21" s="45">
        <f>G21*'Inflation indexes'!I113</f>
        <v>3919.8626817661466</v>
      </c>
      <c r="Q21" s="44">
        <v>0.54121567820000005</v>
      </c>
      <c r="R21" s="32">
        <v>6713.6199943007396</v>
      </c>
      <c r="S21" s="38">
        <v>5043.1951507262002</v>
      </c>
      <c r="T21" s="38">
        <v>3596.2946263974</v>
      </c>
      <c r="U21" s="38">
        <v>2541.2099815647998</v>
      </c>
      <c r="V21" s="38">
        <v>2541.7475819163001</v>
      </c>
      <c r="W21" s="38">
        <v>4277.0961235908999</v>
      </c>
      <c r="X21" s="38">
        <v>4428.2861880748997</v>
      </c>
      <c r="Y21" s="37">
        <v>4105.6992762177997</v>
      </c>
      <c r="Z21" s="37">
        <v>3443.7320645940999</v>
      </c>
      <c r="AA21" s="34"/>
      <c r="AB21" s="34">
        <f t="shared" si="2"/>
        <v>2019</v>
      </c>
      <c r="AC21" s="35">
        <v>6713.6199943007396</v>
      </c>
      <c r="AD21" s="35">
        <f>X21*'Inflation indexes'!I113</f>
        <v>4107.5017077141574</v>
      </c>
      <c r="AE21" s="39">
        <f>S21*'Inflation indexes'!I113</f>
        <v>4677.8667444140483</v>
      </c>
      <c r="AF21" s="39">
        <f>T21*'Inflation indexes'!I113</f>
        <v>3335.7795074650039</v>
      </c>
      <c r="AG21" s="39">
        <f>U21*'Inflation indexes'!I113</f>
        <v>2357.1250582328285</v>
      </c>
      <c r="AH21" s="39">
        <f>V21*'Inflation indexes'!I113</f>
        <v>2357.6237148841992</v>
      </c>
      <c r="AI21" s="39">
        <f>W21*'Inflation indexes'!I113</f>
        <v>3967.2638320028286</v>
      </c>
      <c r="AJ21" s="39">
        <f>Y21*'Inflation indexes'!I113</f>
        <v>3808.282950148875</v>
      </c>
      <c r="AK21" s="39">
        <f t="shared" si="5"/>
        <v>3122.7920191220774</v>
      </c>
      <c r="AL21" s="35">
        <f>Z21*'Inflation indexes'!I113</f>
        <v>3194.268557963178</v>
      </c>
      <c r="AM21" s="38">
        <v>0.54681214349999996</v>
      </c>
      <c r="AN21" s="40">
        <f t="shared" si="3"/>
        <v>2019</v>
      </c>
      <c r="AO21" s="43">
        <v>6738.5623216729</v>
      </c>
      <c r="AP21" s="44">
        <v>5052.6676781673004</v>
      </c>
      <c r="AQ21" s="44">
        <v>3603.0230006920001</v>
      </c>
      <c r="AR21" s="44">
        <v>2545.9261354382002</v>
      </c>
      <c r="AS21" s="44">
        <v>2546.4647335057998</v>
      </c>
      <c r="AT21" s="44">
        <v>4285.1122655200998</v>
      </c>
      <c r="AU21" s="44">
        <v>4436.5829772968</v>
      </c>
      <c r="AV21" s="40"/>
      <c r="AW21" s="40"/>
      <c r="AX21" s="40">
        <f t="shared" si="4"/>
        <v>2019</v>
      </c>
      <c r="AY21" s="41">
        <f>AO21*'Inflation indexes'!I113</f>
        <v>6250.4217361440242</v>
      </c>
      <c r="AZ21" s="41">
        <f>AU21*'Inflation indexes'!I113</f>
        <v>4115.1974785948369</v>
      </c>
      <c r="BA21" s="45">
        <f>AP21*'Inflation indexes'!I113</f>
        <v>4686.6530831889604</v>
      </c>
      <c r="BB21" s="45">
        <f>AQ21*'Inflation indexes'!I113</f>
        <v>3342.0204791934425</v>
      </c>
      <c r="BC21" s="45">
        <f>AR21*'Inflation indexes'!I113</f>
        <v>2361.4995745278688</v>
      </c>
      <c r="BD21" s="45">
        <f>AS21*'Inflation indexes'!I113</f>
        <v>2361.9991566209128</v>
      </c>
      <c r="BE21" s="45">
        <f>AT21*'Inflation indexes'!I113</f>
        <v>3974.6992856444963</v>
      </c>
      <c r="BF21" s="44">
        <v>0.54579921149999999</v>
      </c>
      <c r="BG21" s="45">
        <f>Y21*'Inflation indexes'!I113</f>
        <v>3808.282950148875</v>
      </c>
      <c r="BH21" s="45">
        <f t="shared" si="6"/>
        <v>3122.7920191220774</v>
      </c>
      <c r="BI21" s="41">
        <f>Z21*'Inflation indexes'!I113</f>
        <v>3194.268557963178</v>
      </c>
    </row>
    <row r="22" spans="1:61">
      <c r="A22">
        <f t="shared" si="0"/>
        <v>2019</v>
      </c>
      <c r="B22" s="47">
        <v>6694.5982601992</v>
      </c>
      <c r="C22" s="44">
        <v>4994.2121315746999</v>
      </c>
      <c r="D22" s="44">
        <v>3547.397096358</v>
      </c>
      <c r="E22" s="44">
        <v>2536.4837897268999</v>
      </c>
      <c r="F22" s="44">
        <v>2537.0040198793999</v>
      </c>
      <c r="G22" s="44">
        <v>4223.0815010304996</v>
      </c>
      <c r="H22" s="44">
        <v>4373.9554729373003</v>
      </c>
      <c r="I22" s="40">
        <f t="shared" si="1"/>
        <v>2019</v>
      </c>
      <c r="J22" s="47">
        <f>B22*'Inflation indexes'!I114</f>
        <v>6209.6424256135597</v>
      </c>
      <c r="K22" s="45">
        <f>H22*'Inflation indexes'!I114</f>
        <v>4057.1067025742491</v>
      </c>
      <c r="L22" s="45">
        <f>C22*'Inflation indexes'!I114</f>
        <v>4632.4320488526828</v>
      </c>
      <c r="M22" s="45">
        <f>D22*'Inflation indexes'!I114</f>
        <v>3290.4241081954838</v>
      </c>
      <c r="N22" s="45">
        <f>E22*'Inflation indexes'!I114</f>
        <v>2352.7412311221428</v>
      </c>
      <c r="O22" s="45">
        <f>F22*'Inflation indexes'!I114</f>
        <v>2353.2237758694882</v>
      </c>
      <c r="P22" s="45">
        <f>G22*'Inflation indexes'!I114</f>
        <v>3917.1620217345926</v>
      </c>
      <c r="Q22" s="44">
        <v>0.54020076920000004</v>
      </c>
      <c r="R22" s="33">
        <v>6738.1614405917499</v>
      </c>
      <c r="S22" s="38">
        <v>5071.7163367102003</v>
      </c>
      <c r="T22" s="38">
        <v>3608.9605926823001</v>
      </c>
      <c r="U22" s="38">
        <v>2545.9778358548001</v>
      </c>
      <c r="V22" s="38">
        <v>2546.5000132260998</v>
      </c>
      <c r="W22" s="38">
        <v>4278.8930533512003</v>
      </c>
      <c r="X22" s="38">
        <v>4435.1877214066999</v>
      </c>
      <c r="Y22" s="37">
        <v>4126.0755807858004</v>
      </c>
      <c r="Z22" s="37">
        <v>3448.8593665721</v>
      </c>
      <c r="AA22" s="34"/>
      <c r="AB22" s="34">
        <f t="shared" si="2"/>
        <v>2019</v>
      </c>
      <c r="AC22" s="35">
        <v>6738.1614405917499</v>
      </c>
      <c r="AD22" s="35">
        <f>X22*'Inflation indexes'!I114</f>
        <v>4113.9032948614731</v>
      </c>
      <c r="AE22" s="39">
        <f>S22*'Inflation indexes'!I114</f>
        <v>4704.321859363663</v>
      </c>
      <c r="AF22" s="39">
        <f>T22*'Inflation indexes'!I114</f>
        <v>3347.5279527857197</v>
      </c>
      <c r="AG22" s="39">
        <f>U22*'Inflation indexes'!I114</f>
        <v>2361.5475297729577</v>
      </c>
      <c r="AH22" s="39">
        <f>V22*'Inflation indexes'!I114</f>
        <v>2362.0318806828245</v>
      </c>
      <c r="AI22" s="39">
        <f>W22*'Inflation indexes'!I114</f>
        <v>3968.9305924030377</v>
      </c>
      <c r="AJ22" s="39">
        <f>Y22*'Inflation indexes'!I114</f>
        <v>3827.1831978418431</v>
      </c>
      <c r="AK22" s="39">
        <f t="shared" si="5"/>
        <v>3138.290222230311</v>
      </c>
      <c r="AL22" s="35">
        <f>Z22*'Inflation indexes'!I114</f>
        <v>3199.0244388471451</v>
      </c>
      <c r="AM22" s="38">
        <v>0.54520439330000003</v>
      </c>
      <c r="AN22" s="40">
        <f t="shared" si="3"/>
        <v>2019</v>
      </c>
      <c r="AO22" s="46">
        <v>6778.9700489262996</v>
      </c>
      <c r="AP22" s="44">
        <v>5090.7441149583001</v>
      </c>
      <c r="AQ22" s="44">
        <v>3622.4109961484</v>
      </c>
      <c r="AR22" s="44">
        <v>2555.4366096189001</v>
      </c>
      <c r="AS22" s="44">
        <v>2555.9607269747999</v>
      </c>
      <c r="AT22" s="44">
        <v>4294.9171427436004</v>
      </c>
      <c r="AU22" s="44">
        <v>4451.7822306641001</v>
      </c>
      <c r="AV22" s="40"/>
      <c r="AW22" s="40"/>
      <c r="AX22" s="40">
        <f t="shared" si="4"/>
        <v>2019</v>
      </c>
      <c r="AY22" s="41">
        <f>AO22*'Inflation indexes'!I114</f>
        <v>6287.9023328464564</v>
      </c>
      <c r="AZ22" s="41">
        <f>AU22*'Inflation indexes'!I114</f>
        <v>4129.2957000084143</v>
      </c>
      <c r="BA22" s="45">
        <f>AP22*'Inflation indexes'!I114</f>
        <v>4721.9712678094284</v>
      </c>
      <c r="BB22" s="45">
        <f>AQ22*'Inflation indexes'!I114</f>
        <v>3360.0040107593954</v>
      </c>
      <c r="BC22" s="45">
        <f>AR22*'Inflation indexes'!I114</f>
        <v>2370.3211111854575</v>
      </c>
      <c r="BD22" s="45">
        <f>AS22*'Inflation indexes'!I114</f>
        <v>2370.8072615476899</v>
      </c>
      <c r="BE22" s="45">
        <f>AT22*'Inflation indexes'!I114</f>
        <v>3983.7938988264336</v>
      </c>
      <c r="BF22" s="44">
        <v>0.54376587229999995</v>
      </c>
      <c r="BG22" s="45">
        <f>Y22*'Inflation indexes'!I114</f>
        <v>3827.1831978418431</v>
      </c>
      <c r="BH22" s="45">
        <f t="shared" si="6"/>
        <v>3138.290222230311</v>
      </c>
      <c r="BI22" s="41">
        <f>Z22*'Inflation indexes'!I114</f>
        <v>3199.0244388471451</v>
      </c>
    </row>
    <row r="23" spans="1:61">
      <c r="A23">
        <f t="shared" si="0"/>
        <v>2019</v>
      </c>
      <c r="B23" s="47">
        <v>6676.8124577299004</v>
      </c>
      <c r="C23" s="44">
        <v>5023.0063644176998</v>
      </c>
      <c r="D23" s="44">
        <v>3545.8858120229002</v>
      </c>
      <c r="E23" s="44">
        <v>2536.4945901556998</v>
      </c>
      <c r="F23" s="44">
        <v>2537.0040198793999</v>
      </c>
      <c r="G23" s="44">
        <v>4225.3777677674998</v>
      </c>
      <c r="H23" s="44">
        <v>4379.1655814037003</v>
      </c>
      <c r="I23" s="40">
        <f t="shared" si="1"/>
        <v>2019</v>
      </c>
      <c r="J23" s="47">
        <f>B23*'Inflation indexes'!I115</f>
        <v>6193.1450243813524</v>
      </c>
      <c r="K23" s="45">
        <f>H23*'Inflation indexes'!I115</f>
        <v>4061.9393914552761</v>
      </c>
      <c r="L23" s="45">
        <f>C23*'Inflation indexes'!I115</f>
        <v>4659.1404311820461</v>
      </c>
      <c r="M23" s="45">
        <f>D23*'Inflation indexes'!I115</f>
        <v>3289.0223011027124</v>
      </c>
      <c r="N23" s="45">
        <f>E23*'Inflation indexes'!I115</f>
        <v>2352.7512491692733</v>
      </c>
      <c r="O23" s="45">
        <f>F23*'Inflation indexes'!I115</f>
        <v>2353.2237758694882</v>
      </c>
      <c r="P23" s="45">
        <f>G23*'Inflation indexes'!I115</f>
        <v>3919.2919472053072</v>
      </c>
      <c r="Q23" s="44">
        <v>0.54193380619999998</v>
      </c>
      <c r="R23" s="33">
        <v>6730.3819615686998</v>
      </c>
      <c r="S23" s="38">
        <v>5109.7516479712003</v>
      </c>
      <c r="T23" s="38">
        <v>3612.7690601695999</v>
      </c>
      <c r="U23" s="38">
        <v>2550.7490378043999</v>
      </c>
      <c r="V23" s="38">
        <v>2551.2613303920998</v>
      </c>
      <c r="W23" s="38">
        <v>4288.4809434265999</v>
      </c>
      <c r="X23" s="38">
        <v>4447.8431830075997</v>
      </c>
      <c r="Y23" s="37">
        <v>4146.5530115591</v>
      </c>
      <c r="Z23" s="37">
        <v>3453.9943024846002</v>
      </c>
      <c r="AA23" s="34"/>
      <c r="AB23" s="34">
        <f t="shared" si="2"/>
        <v>2019</v>
      </c>
      <c r="AC23" s="35">
        <v>6730.3819615686998</v>
      </c>
      <c r="AD23" s="35">
        <f>X23*'Inflation indexes'!I115</f>
        <v>4125.6419964561428</v>
      </c>
      <c r="AE23" s="39">
        <f>S23*'Inflation indexes'!I115</f>
        <v>4739.6018975822217</v>
      </c>
      <c r="AF23" s="39">
        <f>T23*'Inflation indexes'!I115</f>
        <v>3351.0605353794067</v>
      </c>
      <c r="AG23" s="39">
        <f>U23*'Inflation indexes'!I115</f>
        <v>2365.9731064686571</v>
      </c>
      <c r="AH23" s="39">
        <f>V23*'Inflation indexes'!I115</f>
        <v>2366.4482886473729</v>
      </c>
      <c r="AI23" s="39">
        <f>W23*'Inflation indexes'!I115</f>
        <v>3977.8239369578982</v>
      </c>
      <c r="AJ23" s="39">
        <f>Y23*'Inflation indexes'!I115</f>
        <v>3846.1772461708406</v>
      </c>
      <c r="AK23" s="39">
        <f t="shared" si="5"/>
        <v>3153.8653418600893</v>
      </c>
      <c r="AL23" s="35">
        <f>Z23*'Inflation indexes'!I115</f>
        <v>3203.7874006643819</v>
      </c>
      <c r="AM23" s="38">
        <v>0.54681214349999996</v>
      </c>
      <c r="AN23" s="40">
        <f t="shared" si="3"/>
        <v>2019</v>
      </c>
      <c r="AO23" s="46">
        <v>6794.6446881954998</v>
      </c>
      <c r="AP23" s="44">
        <v>5138.5172214430004</v>
      </c>
      <c r="AQ23" s="44">
        <v>3633.0052329042001</v>
      </c>
      <c r="AR23" s="44">
        <v>2564.9769817191</v>
      </c>
      <c r="AS23" s="44">
        <v>2565.4921318479001</v>
      </c>
      <c r="AT23" s="44">
        <v>4312.5808968535002</v>
      </c>
      <c r="AU23" s="44">
        <v>4472.8233430440996</v>
      </c>
      <c r="AV23" s="40"/>
      <c r="AW23" s="40"/>
      <c r="AX23" s="40">
        <f t="shared" si="4"/>
        <v>2019</v>
      </c>
      <c r="AY23" s="41">
        <f>AO23*'Inflation indexes'!I115</f>
        <v>6302.4415032685092</v>
      </c>
      <c r="AZ23" s="41">
        <f>AU23*'Inflation indexes'!I115</f>
        <v>4148.8125969212188</v>
      </c>
      <c r="BA23" s="45">
        <f>AP23*'Inflation indexes'!I115</f>
        <v>4766.2836966215382</v>
      </c>
      <c r="BB23" s="45">
        <f>AQ23*'Inflation indexes'!I115</f>
        <v>3369.8308023709137</v>
      </c>
      <c r="BC23" s="45">
        <f>AR23*'Inflation indexes'!I115</f>
        <v>2379.1703799611132</v>
      </c>
      <c r="BD23" s="45">
        <f>AS23*'Inflation indexes'!I115</f>
        <v>2379.6482126810206</v>
      </c>
      <c r="BE23" s="45">
        <f>AT23*'Inflation indexes'!I115</f>
        <v>4000.1780928666562</v>
      </c>
      <c r="BF23" s="44">
        <v>0.54376587229999995</v>
      </c>
      <c r="BG23" s="45">
        <f>Y23*'Inflation indexes'!I115</f>
        <v>3846.1772461708406</v>
      </c>
      <c r="BH23" s="45">
        <f t="shared" si="6"/>
        <v>3153.8653418600893</v>
      </c>
      <c r="BI23" s="41">
        <f>Z23*'Inflation indexes'!I115</f>
        <v>3203.7874006643819</v>
      </c>
    </row>
    <row r="24" spans="1:61">
      <c r="A24">
        <f t="shared" si="0"/>
        <v>2019</v>
      </c>
      <c r="B24" s="47">
        <v>6684.4715200422997</v>
      </c>
      <c r="C24" s="44">
        <v>5042.5103036014998</v>
      </c>
      <c r="D24" s="44">
        <v>3544.0017246194002</v>
      </c>
      <c r="E24" s="44">
        <v>2573.3317690890999</v>
      </c>
      <c r="F24" s="44">
        <v>2537.0040198793999</v>
      </c>
      <c r="G24" s="44">
        <v>4242.6347783534002</v>
      </c>
      <c r="H24" s="44">
        <v>4397.1091825611002</v>
      </c>
      <c r="I24" s="40">
        <f t="shared" si="1"/>
        <v>2019</v>
      </c>
      <c r="J24" s="47">
        <f>B24*'Inflation indexes'!I116</f>
        <v>6200.2492652076089</v>
      </c>
      <c r="K24" s="45">
        <f>H24*'Inflation indexes'!I116</f>
        <v>4078.5831604589689</v>
      </c>
      <c r="L24" s="45">
        <f>C24*'Inflation indexes'!I116</f>
        <v>4677.2315075267388</v>
      </c>
      <c r="M24" s="45">
        <f>D24*'Inflation indexes'!I116</f>
        <v>3287.2746967477369</v>
      </c>
      <c r="N24" s="45">
        <f>E24*'Inflation indexes'!I116</f>
        <v>2386.9199476115236</v>
      </c>
      <c r="O24" s="45">
        <f>F24*'Inflation indexes'!I116</f>
        <v>2353.2237758694882</v>
      </c>
      <c r="P24" s="45">
        <f>G24*'Inflation indexes'!I116</f>
        <v>3935.2988621699524</v>
      </c>
      <c r="Q24" s="44">
        <v>0.53985503040000005</v>
      </c>
      <c r="R24" s="33">
        <v>6758.5027259328799</v>
      </c>
      <c r="S24" s="38">
        <v>5138.8115665403002</v>
      </c>
      <c r="T24" s="38">
        <v>3616.6708986504</v>
      </c>
      <c r="U24" s="38">
        <v>2592.6317573572001</v>
      </c>
      <c r="V24" s="38">
        <v>2556.0315500284</v>
      </c>
      <c r="W24" s="38">
        <v>4313.6342311130002</v>
      </c>
      <c r="X24" s="38">
        <v>4473.8596652800998</v>
      </c>
      <c r="Y24" s="37">
        <v>4167.1320704200998</v>
      </c>
      <c r="Z24" s="37">
        <v>3459.1368836979</v>
      </c>
      <c r="AA24" s="34"/>
      <c r="AB24" s="34">
        <f t="shared" si="2"/>
        <v>2019</v>
      </c>
      <c r="AC24" s="35">
        <v>6758.5027259328799</v>
      </c>
      <c r="AD24" s="35">
        <f>X24*'Inflation indexes'!I116</f>
        <v>4149.7738481080942</v>
      </c>
      <c r="AE24" s="39">
        <f>S24*'Inflation indexes'!I116</f>
        <v>4766.5567193979505</v>
      </c>
      <c r="AF24" s="39">
        <f>T24*'Inflation indexes'!I116</f>
        <v>3354.6797251838666</v>
      </c>
      <c r="AG24" s="39">
        <f>U24*'Inflation indexes'!I116</f>
        <v>2404.8218472185467</v>
      </c>
      <c r="AH24" s="39">
        <f>V24*'Inflation indexes'!I116</f>
        <v>2370.8729541884209</v>
      </c>
      <c r="AI24" s="39">
        <f>W24*'Inflation indexes'!I116</f>
        <v>4001.1551237282433</v>
      </c>
      <c r="AJ24" s="39">
        <f>Y24*'Inflation indexes'!I116</f>
        <v>3865.2655606619719</v>
      </c>
      <c r="AK24" s="39">
        <f t="shared" si="5"/>
        <v>3169.5177597428169</v>
      </c>
      <c r="AL24" s="35">
        <f>Z24*'Inflation indexes'!I116</f>
        <v>3208.5574539578142</v>
      </c>
      <c r="AM24" s="38">
        <v>0.54394511609999996</v>
      </c>
      <c r="AN24" s="40">
        <f t="shared" si="3"/>
        <v>2019</v>
      </c>
      <c r="AO24" s="46">
        <v>6838.9138829776002</v>
      </c>
      <c r="AP24" s="44">
        <v>5177.3822057217003</v>
      </c>
      <c r="AQ24" s="44">
        <v>3643.6597846118998</v>
      </c>
      <c r="AR24" s="44">
        <v>2611.9317456253998</v>
      </c>
      <c r="AS24" s="44">
        <v>2575.0590801776002</v>
      </c>
      <c r="AT24" s="44">
        <v>4345.9597237695998</v>
      </c>
      <c r="AU24" s="44">
        <v>4507.3594287105998</v>
      </c>
      <c r="AV24" s="40"/>
      <c r="AW24" s="40"/>
      <c r="AX24" s="40">
        <f t="shared" si="4"/>
        <v>2019</v>
      </c>
      <c r="AY24" s="41">
        <f>AO24*'Inflation indexes'!I116</f>
        <v>6343.5038432898655</v>
      </c>
      <c r="AZ24" s="41">
        <f>AU24*'Inflation indexes'!I116</f>
        <v>4180.8468929960572</v>
      </c>
      <c r="BA24" s="45">
        <f>AP24*'Inflation indexes'!I116</f>
        <v>4802.3333064513954</v>
      </c>
      <c r="BB24" s="45">
        <f>AQ24*'Inflation indexes'!I116</f>
        <v>3379.7135397269944</v>
      </c>
      <c r="BC24" s="45">
        <f>AR24*'Inflation indexes'!I116</f>
        <v>2422.7237468256626</v>
      </c>
      <c r="BD24" s="45">
        <f>AS24*'Inflation indexes'!I116</f>
        <v>2388.522132507539</v>
      </c>
      <c r="BE24" s="45">
        <f>AT24*'Inflation indexes'!I116</f>
        <v>4031.1389618657254</v>
      </c>
      <c r="BF24" s="44">
        <v>0.53862171059999997</v>
      </c>
      <c r="BG24" s="45">
        <f>Y24*'Inflation indexes'!I116</f>
        <v>3865.2655606619719</v>
      </c>
      <c r="BH24" s="45">
        <f t="shared" si="6"/>
        <v>3169.5177597428169</v>
      </c>
      <c r="BI24" s="41">
        <f>Z24*'Inflation indexes'!I116</f>
        <v>3208.5574539578142</v>
      </c>
    </row>
    <row r="25" spans="1:61">
      <c r="A25">
        <f t="shared" si="0"/>
        <v>2020</v>
      </c>
      <c r="B25" s="47">
        <v>6671.3692603312002</v>
      </c>
      <c r="C25" s="44">
        <v>5067.1262617120001</v>
      </c>
      <c r="D25" s="44">
        <v>3557.415628065</v>
      </c>
      <c r="E25" s="44">
        <v>2870.2879688389999</v>
      </c>
      <c r="F25" s="44">
        <v>2533.7407273316999</v>
      </c>
      <c r="G25" s="44">
        <v>4336.1118588830004</v>
      </c>
      <c r="H25" s="44">
        <v>4490.9959238183001</v>
      </c>
      <c r="I25" s="40">
        <f t="shared" si="1"/>
        <v>2020</v>
      </c>
      <c r="J25" s="47">
        <f>B25*'Inflation indexes'!I117</f>
        <v>6188.0961315002205</v>
      </c>
      <c r="K25" s="45">
        <f>H25*'Inflation indexes'!I117</f>
        <v>4165.6687582878012</v>
      </c>
      <c r="L25" s="45">
        <f>C25*'Inflation indexes'!I117</f>
        <v>4700.0642888063639</v>
      </c>
      <c r="M25" s="45">
        <f>D25*'Inflation indexes'!I117</f>
        <v>3299.7168987576902</v>
      </c>
      <c r="N25" s="45">
        <f>E25*'Inflation indexes'!I117</f>
        <v>2662.3646785491323</v>
      </c>
      <c r="O25" s="45">
        <f>F25*'Inflation indexes'!I117</f>
        <v>2350.1968758130861</v>
      </c>
      <c r="P25" s="45">
        <f>G25*'Inflation indexes'!I117</f>
        <v>4022.00447504146</v>
      </c>
      <c r="Q25" s="44">
        <v>0.54020076920000004</v>
      </c>
      <c r="R25" s="32">
        <v>6764.4846615145898</v>
      </c>
      <c r="S25" s="38">
        <v>5175.3574957369001</v>
      </c>
      <c r="T25" s="38">
        <v>3635.9132926808002</v>
      </c>
      <c r="U25" s="38">
        <v>2896.7817187299001</v>
      </c>
      <c r="V25" s="38">
        <v>2557.5227485035002</v>
      </c>
      <c r="W25" s="38">
        <v>4416.4855237975999</v>
      </c>
      <c r="X25" s="38">
        <v>4577.2122018566997</v>
      </c>
      <c r="Y25" s="37">
        <v>4187.8132617420997</v>
      </c>
      <c r="Z25" s="37">
        <v>3464.2871215946998</v>
      </c>
      <c r="AA25" s="34"/>
      <c r="AB25" s="34">
        <f t="shared" si="2"/>
        <v>2020</v>
      </c>
      <c r="AC25" s="35">
        <v>6764.4846615145898</v>
      </c>
      <c r="AD25" s="35">
        <f>X25*'Inflation indexes'!I117</f>
        <v>4245.6395402641665</v>
      </c>
      <c r="AE25" s="39">
        <f>S25*'Inflation indexes'!I117</f>
        <v>4800.4552661967728</v>
      </c>
      <c r="AF25" s="39">
        <f>T25*'Inflation indexes'!I117</f>
        <v>3372.5282026723407</v>
      </c>
      <c r="AG25" s="39">
        <f>U25*'Inflation indexes'!I117</f>
        <v>2686.939224614759</v>
      </c>
      <c r="AH25" s="39">
        <f>V25*'Inflation indexes'!I117</f>
        <v>2372.2561304383007</v>
      </c>
      <c r="AI25" s="39">
        <f>W25*'Inflation indexes'!I117</f>
        <v>4096.555882035208</v>
      </c>
      <c r="AJ25" s="39">
        <f>Y25*'Inflation indexes'!I117</f>
        <v>3884.4486091518002</v>
      </c>
      <c r="AK25" s="39">
        <f t="shared" si="5"/>
        <v>3185.2478595044759</v>
      </c>
      <c r="AL25" s="35">
        <f>Z25*'Inflation indexes'!I117</f>
        <v>3213.3346092855813</v>
      </c>
      <c r="AM25" s="38">
        <v>0.54429602759999995</v>
      </c>
      <c r="AN25" s="40">
        <f t="shared" si="3"/>
        <v>2020</v>
      </c>
      <c r="AO25" s="43">
        <v>6860.6154959382002</v>
      </c>
      <c r="AP25" s="44">
        <v>5224.7353098112999</v>
      </c>
      <c r="AQ25" s="44">
        <v>3669.8364947211999</v>
      </c>
      <c r="AR25" s="44">
        <v>2924.2064008719999</v>
      </c>
      <c r="AS25" s="44">
        <v>2581.3371109277</v>
      </c>
      <c r="AT25" s="44">
        <v>4459.5966970872996</v>
      </c>
      <c r="AU25" s="44">
        <v>4621.5211824811004</v>
      </c>
      <c r="AV25" s="40"/>
      <c r="AW25" s="40"/>
      <c r="AX25" s="40">
        <f t="shared" si="4"/>
        <v>2020</v>
      </c>
      <c r="AY25" s="41">
        <f>AO25*'Inflation indexes'!I117</f>
        <v>6363.6333942063948</v>
      </c>
      <c r="AZ25" s="41">
        <f>AU25*'Inflation indexes'!I117</f>
        <v>4286.7387840465381</v>
      </c>
      <c r="BA25" s="45">
        <f>AP25*'Inflation indexes'!I117</f>
        <v>4846.2561577877386</v>
      </c>
      <c r="BB25" s="45">
        <f>AQ25*'Inflation indexes'!I117</f>
        <v>3403.9940123319125</v>
      </c>
      <c r="BC25" s="45">
        <f>AR25*'Inflation indexes'!I117</f>
        <v>2712.3772663193681</v>
      </c>
      <c r="BD25" s="45">
        <f>AS25*'Inflation indexes'!I117</f>
        <v>2394.3453835197615</v>
      </c>
      <c r="BE25" s="45">
        <f>AT25*'Inflation indexes'!I117</f>
        <v>4136.5440874917267</v>
      </c>
      <c r="BF25" s="44">
        <v>0.53925253809999996</v>
      </c>
      <c r="BG25" s="45">
        <f>Y25*'Inflation indexes'!I117</f>
        <v>3884.4486091518002</v>
      </c>
      <c r="BH25" s="45">
        <f t="shared" si="6"/>
        <v>3185.2478595044759</v>
      </c>
      <c r="BI25" s="41">
        <f>Z25*'Inflation indexes'!I117</f>
        <v>3213.3346092855813</v>
      </c>
    </row>
    <row r="26" spans="1:61">
      <c r="A26">
        <f t="shared" si="0"/>
        <v>2020</v>
      </c>
      <c r="B26" s="47">
        <v>6640.5536104826997</v>
      </c>
      <c r="C26" s="44">
        <v>5087.4661047114996</v>
      </c>
      <c r="D26" s="44">
        <v>3563.2929738717999</v>
      </c>
      <c r="E26" s="44">
        <v>2887.6247638990999</v>
      </c>
      <c r="F26" s="44">
        <v>2533.880918977</v>
      </c>
      <c r="G26" s="44">
        <v>4348.6327814657998</v>
      </c>
      <c r="H26" s="44">
        <v>4507.0125100331998</v>
      </c>
      <c r="I26" s="40">
        <f t="shared" si="1"/>
        <v>2020</v>
      </c>
      <c r="J26" s="47">
        <f>B26*'Inflation indexes'!I118</f>
        <v>6159.512763352539</v>
      </c>
      <c r="K26" s="45">
        <f>H26*'Inflation indexes'!I118</f>
        <v>4180.5251050629076</v>
      </c>
      <c r="L26" s="45">
        <f>C26*'Inflation indexes'!I118</f>
        <v>4718.9307162021505</v>
      </c>
      <c r="M26" s="45">
        <f>D26*'Inflation indexes'!I118</f>
        <v>3305.1684903922296</v>
      </c>
      <c r="N26" s="45">
        <f>E26*'Inflation indexes'!I118</f>
        <v>2678.4455984109559</v>
      </c>
      <c r="O26" s="45">
        <f>F26*'Inflation indexes'!I118</f>
        <v>2350.3269119936808</v>
      </c>
      <c r="P26" s="45">
        <f>G26*'Inflation indexes'!I118</f>
        <v>4033.6183836071491</v>
      </c>
      <c r="Q26" s="44">
        <v>0.54724112560000004</v>
      </c>
      <c r="R26" s="33">
        <v>6751.9107913185699</v>
      </c>
      <c r="S26" s="38">
        <v>5205.5952095768998</v>
      </c>
      <c r="T26" s="38">
        <v>3646.9335621374998</v>
      </c>
      <c r="U26" s="38">
        <v>2919.7052694140998</v>
      </c>
      <c r="V26" s="38">
        <v>2562.4353387413998</v>
      </c>
      <c r="W26" s="38">
        <v>4437.6271494977</v>
      </c>
      <c r="X26" s="38">
        <v>4601.8290525168004</v>
      </c>
      <c r="Y26" s="37">
        <v>4208.5970924015</v>
      </c>
      <c r="Z26" s="37">
        <v>3469.445027575</v>
      </c>
      <c r="AA26" s="34"/>
      <c r="AB26" s="34">
        <f t="shared" si="2"/>
        <v>2020</v>
      </c>
      <c r="AC26" s="35">
        <v>6751.9107913185699</v>
      </c>
      <c r="AD26" s="35">
        <f>X26*'Inflation indexes'!I118</f>
        <v>4268.4731494372145</v>
      </c>
      <c r="AE26" s="39">
        <f>S26*'Inflation indexes'!I118</f>
        <v>4828.5025639458745</v>
      </c>
      <c r="AF26" s="39">
        <f>T26*'Inflation indexes'!I118</f>
        <v>3382.7501652308497</v>
      </c>
      <c r="AG26" s="39">
        <f>U26*'Inflation indexes'!I118</f>
        <v>2708.2021962437802</v>
      </c>
      <c r="AH26" s="39">
        <f>V26*'Inflation indexes'!I118</f>
        <v>2376.8128532729293</v>
      </c>
      <c r="AI26" s="39">
        <f>W26*'Inflation indexes'!I118</f>
        <v>4116.1660110961675</v>
      </c>
      <c r="AJ26" s="39">
        <f>Y26*'Inflation indexes'!I118</f>
        <v>3903.7268617986651</v>
      </c>
      <c r="AK26" s="39">
        <f t="shared" si="5"/>
        <v>3201.0560266749053</v>
      </c>
      <c r="AL26" s="35">
        <f>Z26*'Inflation indexes'!I118</f>
        <v>3218.1188772218688</v>
      </c>
      <c r="AM26" s="38">
        <v>0.54779288429999995</v>
      </c>
      <c r="AN26" s="40">
        <f t="shared" si="3"/>
        <v>2020</v>
      </c>
      <c r="AO26" s="46">
        <v>6858.1197967280004</v>
      </c>
      <c r="AP26" s="44">
        <v>5264.9220687365996</v>
      </c>
      <c r="AQ26" s="44">
        <v>3687.8546565401002</v>
      </c>
      <c r="AR26" s="44">
        <v>2952.8393587187002</v>
      </c>
      <c r="AS26" s="44">
        <v>2591.1013240385</v>
      </c>
      <c r="AT26" s="44">
        <v>4489.0039804420003</v>
      </c>
      <c r="AU26" s="44">
        <v>4654.7936216096005</v>
      </c>
      <c r="AV26" s="40"/>
      <c r="AW26" s="40"/>
      <c r="AX26" s="40">
        <f t="shared" si="4"/>
        <v>2020</v>
      </c>
      <c r="AY26" s="41">
        <f>AO26*'Inflation indexes'!I118</f>
        <v>6361.3184831251183</v>
      </c>
      <c r="AZ26" s="41">
        <f>AU26*'Inflation indexes'!I118</f>
        <v>4317.6009719756203</v>
      </c>
      <c r="BA26" s="45">
        <f>AP26*'Inflation indexes'!I118</f>
        <v>4883.5317930792608</v>
      </c>
      <c r="BB26" s="45">
        <f>AQ26*'Inflation indexes'!I118</f>
        <v>3420.7069408324023</v>
      </c>
      <c r="BC26" s="45">
        <f>AR26*'Inflation indexes'!I118</f>
        <v>2738.9360563923638</v>
      </c>
      <c r="BD26" s="45">
        <f>AS26*'Inflation indexes'!I118</f>
        <v>2403.4022782920779</v>
      </c>
      <c r="BE26" s="45">
        <f>AT26*'Inflation indexes'!I118</f>
        <v>4163.8211110327857</v>
      </c>
      <c r="BF26" s="44">
        <v>0.5452006143</v>
      </c>
      <c r="BG26" s="45">
        <f>Y26*'Inflation indexes'!I118</f>
        <v>3903.7268617986651</v>
      </c>
      <c r="BH26" s="45">
        <f t="shared" si="6"/>
        <v>3201.0560266749053</v>
      </c>
      <c r="BI26" s="41">
        <f>Z26*'Inflation indexes'!I118</f>
        <v>3218.1188772218688</v>
      </c>
    </row>
    <row r="27" spans="1:61">
      <c r="A27">
        <f t="shared" si="0"/>
        <v>2020</v>
      </c>
      <c r="B27" s="47">
        <v>6633.2477054871997</v>
      </c>
      <c r="C27" s="44">
        <v>5105.6264372348996</v>
      </c>
      <c r="D27" s="44">
        <v>3571.7234769844999</v>
      </c>
      <c r="E27" s="44">
        <v>2903.3411171086</v>
      </c>
      <c r="F27" s="44">
        <v>2533.9409930418001</v>
      </c>
      <c r="G27" s="44">
        <v>4363.4148035372</v>
      </c>
      <c r="H27" s="44">
        <v>4532.3889644191004</v>
      </c>
      <c r="I27" s="40">
        <f t="shared" si="1"/>
        <v>2020</v>
      </c>
      <c r="J27" s="47">
        <f>B27*'Inflation indexes'!I119</f>
        <v>6152.7360971726912</v>
      </c>
      <c r="K27" s="45">
        <f>H27*'Inflation indexes'!I119</f>
        <v>4204.0632923658222</v>
      </c>
      <c r="L27" s="45">
        <f>C27*'Inflation indexes'!I119</f>
        <v>4735.7755165796416</v>
      </c>
      <c r="M27" s="45">
        <f>D27*'Inflation indexes'!I119</f>
        <v>3312.988288946704</v>
      </c>
      <c r="N27" s="45">
        <f>E27*'Inflation indexes'!I119</f>
        <v>2693.0234610208527</v>
      </c>
      <c r="O27" s="45">
        <f>F27*'Inflation indexes'!I119</f>
        <v>2350.3826343009746</v>
      </c>
      <c r="P27" s="45">
        <f>G27*'Inflation indexes'!I119</f>
        <v>4047.3295979060922</v>
      </c>
      <c r="Q27" s="44">
        <v>0.55480797729999998</v>
      </c>
      <c r="R27" s="33">
        <v>6757.1486861399399</v>
      </c>
      <c r="S27" s="38">
        <v>5234.3434316273997</v>
      </c>
      <c r="T27" s="38">
        <v>3662.7132391495002</v>
      </c>
      <c r="U27" s="38">
        <v>2941.5545765587999</v>
      </c>
      <c r="V27" s="38">
        <v>2567.2924483070001</v>
      </c>
      <c r="W27" s="38">
        <v>4462.0994452744999</v>
      </c>
      <c r="X27" s="38">
        <v>4637.1205150368996</v>
      </c>
      <c r="Y27" s="37">
        <v>4229.4840717902998</v>
      </c>
      <c r="Z27" s="37">
        <v>3474.6106130557</v>
      </c>
      <c r="AA27" s="34"/>
      <c r="AB27" s="34">
        <f t="shared" si="2"/>
        <v>2020</v>
      </c>
      <c r="AC27" s="35">
        <v>6757.1486861399399</v>
      </c>
      <c r="AD27" s="35">
        <f>X27*'Inflation indexes'!I119</f>
        <v>4301.2081029637966</v>
      </c>
      <c r="AE27" s="39">
        <f>S27*'Inflation indexes'!I119</f>
        <v>4855.1682684986117</v>
      </c>
      <c r="AF27" s="39">
        <f>T27*'Inflation indexes'!I119</f>
        <v>3397.3867644751608</v>
      </c>
      <c r="AG27" s="39">
        <f>U27*'Inflation indexes'!I119</f>
        <v>2728.4687423967607</v>
      </c>
      <c r="AH27" s="39">
        <f>V27*'Inflation indexes'!I119</f>
        <v>2381.318114448005</v>
      </c>
      <c r="AI27" s="39">
        <f>W27*'Inflation indexes'!I119</f>
        <v>4138.8655369230182</v>
      </c>
      <c r="AJ27" s="39">
        <f>Y27*'Inflation indexes'!I119</f>
        <v>3923.100791094274</v>
      </c>
      <c r="AK27" s="39">
        <f t="shared" si="5"/>
        <v>3216.9426486973043</v>
      </c>
      <c r="AL27" s="35">
        <f>Z27*'Inflation indexes'!I119</f>
        <v>3222.9102683565379</v>
      </c>
      <c r="AM27" s="38">
        <v>0.55277677999999997</v>
      </c>
      <c r="AN27" s="40">
        <f t="shared" si="3"/>
        <v>2020</v>
      </c>
      <c r="AO27" s="46">
        <v>6883.2095586433998</v>
      </c>
      <c r="AP27" s="44">
        <v>5303.1665450306</v>
      </c>
      <c r="AQ27" s="44">
        <v>3709.0920362380002</v>
      </c>
      <c r="AR27" s="44">
        <v>2979.9819845191</v>
      </c>
      <c r="AS27" s="44">
        <v>2600.8306308213</v>
      </c>
      <c r="AT27" s="44">
        <v>4520.7084265330996</v>
      </c>
      <c r="AU27" s="44">
        <v>4697.8389324252003</v>
      </c>
      <c r="AV27" s="40"/>
      <c r="AW27" s="40"/>
      <c r="AX27" s="40">
        <f t="shared" si="4"/>
        <v>2020</v>
      </c>
      <c r="AY27" s="41">
        <f>AO27*'Inflation indexes'!I119</f>
        <v>6384.5907459231212</v>
      </c>
      <c r="AZ27" s="41">
        <f>AU27*'Inflation indexes'!I119</f>
        <v>4357.5280860271687</v>
      </c>
      <c r="BA27" s="45">
        <f>AP27*'Inflation indexes'!I119</f>
        <v>4919.0058444428041</v>
      </c>
      <c r="BB27" s="45">
        <f>AQ27*'Inflation indexes'!I119</f>
        <v>3440.4058874839106</v>
      </c>
      <c r="BC27" s="45">
        <f>AR27*'Inflation indexes'!I119</f>
        <v>2764.1124738802896</v>
      </c>
      <c r="BD27" s="45">
        <f>AS27*'Inflation indexes'!I119</f>
        <v>2412.4267953462927</v>
      </c>
      <c r="BE27" s="45">
        <f>AT27*'Inflation indexes'!I119</f>
        <v>4193.2288911378773</v>
      </c>
      <c r="BF27" s="44">
        <v>0.54688754679999996</v>
      </c>
      <c r="BG27" s="45">
        <f>Y27*'Inflation indexes'!I119</f>
        <v>3923.100791094274</v>
      </c>
      <c r="BH27" s="45">
        <f t="shared" si="6"/>
        <v>3216.9426486973043</v>
      </c>
      <c r="BI27" s="41">
        <f>Z27*'Inflation indexes'!I119</f>
        <v>3222.9102683565379</v>
      </c>
    </row>
    <row r="28" spans="1:61">
      <c r="A28">
        <f t="shared" si="0"/>
        <v>2020</v>
      </c>
      <c r="B28" s="47">
        <v>6648.0234816224001</v>
      </c>
      <c r="C28" s="44">
        <v>5127.5072540867004</v>
      </c>
      <c r="D28" s="44">
        <v>3574.1414271873</v>
      </c>
      <c r="E28" s="44">
        <v>2926.7252690075002</v>
      </c>
      <c r="F28" s="44">
        <v>2534.0734684029999</v>
      </c>
      <c r="G28" s="44">
        <v>4379.2148345959004</v>
      </c>
      <c r="H28" s="44">
        <v>4560.3782666339002</v>
      </c>
      <c r="I28" s="40">
        <f t="shared" si="1"/>
        <v>2020</v>
      </c>
      <c r="J28" s="47">
        <f>B28*'Inflation indexes'!I120</f>
        <v>6166.4415179902471</v>
      </c>
      <c r="K28" s="45">
        <f>H28*'Inflation indexes'!I120</f>
        <v>4230.0250531378815</v>
      </c>
      <c r="L28" s="45">
        <f>C28*'Inflation indexes'!I120</f>
        <v>4756.071289880605</v>
      </c>
      <c r="M28" s="45">
        <f>D28*'Inflation indexes'!I120</f>
        <v>3315.2310831486488</v>
      </c>
      <c r="N28" s="45">
        <f>E28*'Inflation indexes'!I120</f>
        <v>2714.7136679719838</v>
      </c>
      <c r="O28" s="45">
        <f>F28*'Inflation indexes'!I120</f>
        <v>2350.5055131640938</v>
      </c>
      <c r="P28" s="45">
        <f>G28*'Inflation indexes'!I120</f>
        <v>4061.985076752585</v>
      </c>
      <c r="Q28" s="44">
        <v>0.54671710600000001</v>
      </c>
      <c r="R28" s="33">
        <v>6774.7580175561898</v>
      </c>
      <c r="S28" s="38">
        <v>5266.6756137699003</v>
      </c>
      <c r="T28" s="38">
        <v>3669.9086796230999</v>
      </c>
      <c r="U28" s="38">
        <v>2970.7907763389999</v>
      </c>
      <c r="V28" s="38">
        <v>2572.2038800335999</v>
      </c>
      <c r="W28" s="38">
        <v>4487.539413294</v>
      </c>
      <c r="X28" s="38">
        <v>4674.6272005549999</v>
      </c>
      <c r="Y28" s="37">
        <v>4250.4747118285004</v>
      </c>
      <c r="Z28" s="37">
        <v>3479.7838894705001</v>
      </c>
      <c r="AA28" s="34"/>
      <c r="AB28" s="34">
        <f t="shared" si="2"/>
        <v>2020</v>
      </c>
      <c r="AC28" s="35">
        <v>6774.7580175561898</v>
      </c>
      <c r="AD28" s="35">
        <f>X28*'Inflation indexes'!I120</f>
        <v>4335.9978090200957</v>
      </c>
      <c r="AE28" s="39">
        <f>S28*'Inflation indexes'!I120</f>
        <v>4885.1583115364992</v>
      </c>
      <c r="AF28" s="39">
        <f>T28*'Inflation indexes'!I120</f>
        <v>3404.0609681688284</v>
      </c>
      <c r="AG28" s="39">
        <f>U28*'Inflation indexes'!I120</f>
        <v>2755.587075635392</v>
      </c>
      <c r="AH28" s="39">
        <f>V28*'Inflation indexes'!I120</f>
        <v>2385.8737626937432</v>
      </c>
      <c r="AI28" s="39">
        <f>W28*'Inflation indexes'!I120</f>
        <v>4162.4626369401058</v>
      </c>
      <c r="AJ28" s="39">
        <f>Y28*'Inflation indexes'!I120</f>
        <v>3942.5708718752103</v>
      </c>
      <c r="AK28" s="39">
        <f t="shared" si="5"/>
        <v>3232.9081149376721</v>
      </c>
      <c r="AL28" s="35">
        <f>Z28*'Inflation indexes'!I120</f>
        <v>3227.7087932950326</v>
      </c>
      <c r="AM28" s="38">
        <v>0.54785162860000003</v>
      </c>
      <c r="AN28" s="40">
        <f t="shared" si="3"/>
        <v>2020</v>
      </c>
      <c r="AO28" s="46">
        <v>6921.3304288522004</v>
      </c>
      <c r="AP28" s="44">
        <v>5345.2805664421003</v>
      </c>
      <c r="AQ28" s="44">
        <v>3723.5932921204999</v>
      </c>
      <c r="AR28" s="44">
        <v>3015.1855402632</v>
      </c>
      <c r="AS28" s="44">
        <v>2610.6658389854001</v>
      </c>
      <c r="AT28" s="44">
        <v>4553.5757454892</v>
      </c>
      <c r="AU28" s="44">
        <v>4743.6955994372001</v>
      </c>
      <c r="AV28" s="40"/>
      <c r="AW28" s="40"/>
      <c r="AX28" s="40">
        <f t="shared" si="4"/>
        <v>2020</v>
      </c>
      <c r="AY28" s="41">
        <f>AO28*'Inflation indexes'!I120</f>
        <v>6419.9501452103359</v>
      </c>
      <c r="AZ28" s="41">
        <f>AU28*'Inflation indexes'!I120</f>
        <v>4400.0629019948228</v>
      </c>
      <c r="BA28" s="45">
        <f>AP28*'Inflation indexes'!I120</f>
        <v>4958.0691315745808</v>
      </c>
      <c r="BB28" s="45">
        <f>AQ28*'Inflation indexes'!I120</f>
        <v>3453.8566742604676</v>
      </c>
      <c r="BC28" s="45">
        <f>AR28*'Inflation indexes'!I120</f>
        <v>2796.7658885863889</v>
      </c>
      <c r="BD28" s="45">
        <f>AS28*'Inflation indexes'!I120</f>
        <v>2421.549542299404</v>
      </c>
      <c r="BE28" s="45">
        <f>AT28*'Inflation indexes'!I120</f>
        <v>4223.7153057476025</v>
      </c>
      <c r="BF28" s="44">
        <v>0.54376587220000006</v>
      </c>
      <c r="BG28" s="45">
        <f>Y28*'Inflation indexes'!I120</f>
        <v>3942.5708718752103</v>
      </c>
      <c r="BH28" s="45">
        <f t="shared" si="6"/>
        <v>3232.9081149376721</v>
      </c>
      <c r="BI28" s="41">
        <f>Z28*'Inflation indexes'!I120</f>
        <v>3227.7087932950326</v>
      </c>
    </row>
    <row r="29" spans="1:61">
      <c r="A29">
        <f t="shared" si="0"/>
        <v>2021</v>
      </c>
      <c r="B29" s="47">
        <v>6683.7888058570998</v>
      </c>
      <c r="C29" s="44">
        <v>5144.3716360713997</v>
      </c>
      <c r="D29" s="44">
        <v>3583.9023043013999</v>
      </c>
      <c r="E29" s="44">
        <v>2949.7185061568998</v>
      </c>
      <c r="F29" s="44">
        <v>2534.2807636402999</v>
      </c>
      <c r="G29" s="44">
        <v>4388.0305571688996</v>
      </c>
      <c r="H29" s="44">
        <v>4580.6535047416</v>
      </c>
      <c r="I29" s="40">
        <f t="shared" si="1"/>
        <v>2021</v>
      </c>
      <c r="J29" s="47">
        <f>B29*'Inflation indexes'!I121</f>
        <v>6199.6160067499368</v>
      </c>
      <c r="K29" s="45">
        <f>H29*'Inflation indexes'!I121</f>
        <v>4248.8315556118996</v>
      </c>
      <c r="L29" s="45">
        <f>C29*'Inflation indexes'!I121</f>
        <v>4771.7140182092835</v>
      </c>
      <c r="M29" s="45">
        <f>D29*'Inflation indexes'!I121</f>
        <v>3324.2848835834361</v>
      </c>
      <c r="N29" s="45">
        <f>E29*'Inflation indexes'!I121</f>
        <v>2736.0412779876528</v>
      </c>
      <c r="O29" s="45">
        <f>F29*'Inflation indexes'!I121</f>
        <v>2350.6977919611381</v>
      </c>
      <c r="P29" s="45">
        <f>G29*'Inflation indexes'!I121</f>
        <v>4070.1621895193348</v>
      </c>
      <c r="Q29" s="44">
        <v>0.5465904895</v>
      </c>
      <c r="R29" s="32">
        <v>6761.55115846847</v>
      </c>
      <c r="S29" s="38">
        <v>5292.5232914368999</v>
      </c>
      <c r="T29" s="38">
        <v>3686.8357715456</v>
      </c>
      <c r="U29" s="38">
        <v>2999.7284789160999</v>
      </c>
      <c r="V29" s="38">
        <v>2577.2473422101998</v>
      </c>
      <c r="W29" s="38">
        <v>4502.9274780126998</v>
      </c>
      <c r="X29" s="38">
        <v>4703.4102472493996</v>
      </c>
      <c r="Y29" s="37">
        <v>4271.5695269770004</v>
      </c>
      <c r="Z29" s="37">
        <v>3484.9648682704001</v>
      </c>
      <c r="AA29" s="34"/>
      <c r="AB29" s="34">
        <f t="shared" si="2"/>
        <v>2021</v>
      </c>
      <c r="AC29" s="35">
        <v>6761.55115846847</v>
      </c>
      <c r="AD29" s="35">
        <f>X29*'Inflation indexes'!I121</f>
        <v>4362.69581552402</v>
      </c>
      <c r="AE29" s="39">
        <f>S29*'Inflation indexes'!I121</f>
        <v>4909.1335867668022</v>
      </c>
      <c r="AF29" s="39">
        <f>T29*'Inflation indexes'!I121</f>
        <v>3419.7618637355013</v>
      </c>
      <c r="AG29" s="39">
        <f>U29*'Inflation indexes'!I121</f>
        <v>2782.4285347698196</v>
      </c>
      <c r="AH29" s="39">
        <f>V29*'Inflation indexes'!I121</f>
        <v>2390.5518771207112</v>
      </c>
      <c r="AI29" s="39">
        <f>W29*'Inflation indexes'!I121</f>
        <v>4176.735992235137</v>
      </c>
      <c r="AJ29" s="39">
        <f>Y29*'Inflation indexes'!I121</f>
        <v>3962.1375813348909</v>
      </c>
      <c r="AK29" s="39">
        <f t="shared" si="5"/>
        <v>3248.9528166946102</v>
      </c>
      <c r="AL29" s="35">
        <f>Z29*'Inflation indexes'!I121</f>
        <v>3232.5144626588435</v>
      </c>
      <c r="AM29" s="38">
        <v>0.56120996050000005</v>
      </c>
      <c r="AN29" s="40">
        <f t="shared" si="3"/>
        <v>2021</v>
      </c>
      <c r="AO29" s="43">
        <v>6923.2523166502997</v>
      </c>
      <c r="AP29" s="44">
        <v>5381.5539557417997</v>
      </c>
      <c r="AQ29" s="44">
        <v>3747.8097933928002</v>
      </c>
      <c r="AR29" s="44">
        <v>3050.2059784834</v>
      </c>
      <c r="AS29" s="44">
        <v>2620.6357351611</v>
      </c>
      <c r="AT29" s="44">
        <v>4577.7107940649003</v>
      </c>
      <c r="AU29" s="44">
        <v>4781.8226038837001</v>
      </c>
      <c r="AV29" s="40"/>
      <c r="AW29" s="40"/>
      <c r="AX29" s="40">
        <f t="shared" si="4"/>
        <v>2021</v>
      </c>
      <c r="AY29" s="41">
        <f>AO29*'Inflation indexes'!I121</f>
        <v>6421.7328117042016</v>
      </c>
      <c r="AZ29" s="41">
        <f>AU29*'Inflation indexes'!I121</f>
        <v>4435.427991156349</v>
      </c>
      <c r="BA29" s="45">
        <f>AP29*'Inflation indexes'!I121</f>
        <v>4991.7148812314854</v>
      </c>
      <c r="BB29" s="45">
        <f>AQ29*'Inflation indexes'!I121</f>
        <v>3476.3189353037351</v>
      </c>
      <c r="BC29" s="45">
        <f>AR29*'Inflation indexes'!I121</f>
        <v>2829.2494507784036</v>
      </c>
      <c r="BD29" s="45">
        <f>AS29*'Inflation indexes'!I121</f>
        <v>2430.7972204819253</v>
      </c>
      <c r="BE29" s="45">
        <f>AT29*'Inflation indexes'!I121</f>
        <v>4246.1020145171069</v>
      </c>
      <c r="BF29" s="44">
        <v>0.55110696280000004</v>
      </c>
      <c r="BG29" s="45">
        <f>Y29*'Inflation indexes'!I121</f>
        <v>3962.1375813348909</v>
      </c>
      <c r="BH29" s="45">
        <f t="shared" si="6"/>
        <v>3248.9528166946102</v>
      </c>
      <c r="BI29" s="41">
        <f>Z29*'Inflation indexes'!I121</f>
        <v>3232.5144626588435</v>
      </c>
    </row>
    <row r="30" spans="1:61">
      <c r="A30">
        <f t="shared" si="0"/>
        <v>2021</v>
      </c>
      <c r="B30" s="47">
        <v>6652.7320476405002</v>
      </c>
      <c r="C30" s="44">
        <v>5168.4285077363002</v>
      </c>
      <c r="D30" s="44">
        <v>3592.2292683157002</v>
      </c>
      <c r="E30" s="44">
        <v>2968.0446169745001</v>
      </c>
      <c r="F30" s="44">
        <v>2534.4353690840999</v>
      </c>
      <c r="G30" s="44">
        <v>4400.0630996202999</v>
      </c>
      <c r="H30" s="44">
        <v>4604.4055855384004</v>
      </c>
      <c r="I30" s="40">
        <f t="shared" si="1"/>
        <v>2021</v>
      </c>
      <c r="J30" s="47">
        <f>B30*'Inflation indexes'!I122</f>
        <v>6170.8089960932466</v>
      </c>
      <c r="K30" s="45">
        <f>H30*'Inflation indexes'!I122</f>
        <v>4270.8630387390176</v>
      </c>
      <c r="L30" s="45">
        <f>C30*'Inflation indexes'!I122</f>
        <v>4794.0282131933245</v>
      </c>
      <c r="M30" s="45">
        <f>D30*'Inflation indexes'!I122</f>
        <v>3332.0086433984452</v>
      </c>
      <c r="N30" s="45">
        <f>E30*'Inflation indexes'!I122</f>
        <v>2753.0398477010922</v>
      </c>
      <c r="O30" s="45">
        <f>F30*'Inflation indexes'!I122</f>
        <v>2350.8411978065283</v>
      </c>
      <c r="P30" s="45">
        <f>G30*'Inflation indexes'!I122</f>
        <v>4081.3230961473582</v>
      </c>
      <c r="Q30" s="44">
        <v>0.54857098559999995</v>
      </c>
      <c r="R30" s="33">
        <v>6784.5206605682397</v>
      </c>
      <c r="S30" s="38">
        <v>5318.8536324752004</v>
      </c>
      <c r="T30" s="38">
        <v>3679.5279137967</v>
      </c>
      <c r="U30" s="38">
        <v>3024.7644721502002</v>
      </c>
      <c r="V30" s="38">
        <v>2582.2090406927</v>
      </c>
      <c r="W30" s="38">
        <v>4521.3304876822003</v>
      </c>
      <c r="X30" s="38">
        <v>4719.2930195749996</v>
      </c>
      <c r="Y30" s="37">
        <v>4292.7690342494998</v>
      </c>
      <c r="Z30" s="37">
        <v>3490.1535609233001</v>
      </c>
      <c r="AA30" s="34"/>
      <c r="AB30" s="34">
        <f t="shared" si="2"/>
        <v>2021</v>
      </c>
      <c r="AC30" s="35">
        <v>6784.5206605682397</v>
      </c>
      <c r="AD30" s="35">
        <f>X30*'Inflation indexes'!I122</f>
        <v>4377.4280418707094</v>
      </c>
      <c r="AE30" s="39">
        <f>S30*'Inflation indexes'!I122</f>
        <v>4933.5565612960372</v>
      </c>
      <c r="AF30" s="39">
        <f>T30*'Inflation indexes'!I122</f>
        <v>3412.9833862594578</v>
      </c>
      <c r="AG30" s="39">
        <f>U30*'Inflation indexes'!I122</f>
        <v>2805.6509238828621</v>
      </c>
      <c r="AH30" s="39">
        <f>V30*'Inflation indexes'!I122</f>
        <v>2395.154150805035</v>
      </c>
      <c r="AI30" s="39">
        <f>W30*'Inflation indexes'!I122</f>
        <v>4193.8058902575631</v>
      </c>
      <c r="AJ30" s="39">
        <f>Y30*'Inflation indexes'!I122</f>
        <v>3981.8013990346103</v>
      </c>
      <c r="AK30" s="39">
        <f t="shared" si="5"/>
        <v>3265.0771472083802</v>
      </c>
      <c r="AL30" s="35">
        <f>Z30*'Inflation indexes'!I122</f>
        <v>3237.3272870851383</v>
      </c>
      <c r="AM30" s="38">
        <v>0.55700631860000005</v>
      </c>
      <c r="AN30" s="40">
        <f t="shared" si="3"/>
        <v>2021</v>
      </c>
      <c r="AO30" s="46">
        <v>6957.2344498418997</v>
      </c>
      <c r="AP30" s="44">
        <v>5419.0723250905003</v>
      </c>
      <c r="AQ30" s="44">
        <v>3747.2254856290001</v>
      </c>
      <c r="AR30" s="44">
        <v>3081.3712906604001</v>
      </c>
      <c r="AS30" s="44">
        <v>2630.5336755090002</v>
      </c>
      <c r="AT30" s="44">
        <v>4606.4192666204999</v>
      </c>
      <c r="AU30" s="44">
        <v>4807.1652971180001</v>
      </c>
      <c r="AV30" s="40"/>
      <c r="AW30" s="40"/>
      <c r="AX30" s="40">
        <f t="shared" si="4"/>
        <v>2021</v>
      </c>
      <c r="AY30" s="41">
        <f>AO30*'Inflation indexes'!I122</f>
        <v>6453.2532835499806</v>
      </c>
      <c r="AZ30" s="41">
        <f>AU30*'Inflation indexes'!I122</f>
        <v>4458.9348629611313</v>
      </c>
      <c r="BA30" s="45">
        <f>AP30*'Inflation indexes'!I122</f>
        <v>5026.5154247432029</v>
      </c>
      <c r="BB30" s="45">
        <f>AQ30*'Inflation indexes'!I122</f>
        <v>3475.7769547189882</v>
      </c>
      <c r="BC30" s="45">
        <f>AR30*'Inflation indexes'!I122</f>
        <v>2858.1571517606026</v>
      </c>
      <c r="BD30" s="45">
        <f>AS30*'Inflation indexes'!I122</f>
        <v>2439.9781553075327</v>
      </c>
      <c r="BE30" s="45">
        <f>AT30*'Inflation indexes'!I122</f>
        <v>4272.7308490232281</v>
      </c>
      <c r="BF30" s="44">
        <v>0.5485016881</v>
      </c>
      <c r="BG30" s="45">
        <f>Y30*'Inflation indexes'!I122</f>
        <v>3981.8013990346103</v>
      </c>
      <c r="BH30" s="45">
        <f t="shared" si="6"/>
        <v>3265.0771472083802</v>
      </c>
      <c r="BI30" s="41">
        <f>Z30*'Inflation indexes'!I122</f>
        <v>3237.3272870851383</v>
      </c>
    </row>
    <row r="31" spans="1:61">
      <c r="A31">
        <f t="shared" si="0"/>
        <v>2021</v>
      </c>
      <c r="B31" s="47">
        <v>6629.6426011377998</v>
      </c>
      <c r="C31" s="44">
        <v>5180.0976303636999</v>
      </c>
      <c r="D31" s="44">
        <v>3597.1651658996998</v>
      </c>
      <c r="E31" s="44">
        <v>2981.8164126717002</v>
      </c>
      <c r="F31" s="44">
        <v>2534.6125036342</v>
      </c>
      <c r="G31" s="44">
        <v>4403.2778493187998</v>
      </c>
      <c r="H31" s="44">
        <v>4626.6512049983003</v>
      </c>
      <c r="I31" s="40">
        <f t="shared" si="1"/>
        <v>2021</v>
      </c>
      <c r="J31" s="47">
        <f>B31*'Inflation indexes'!I123</f>
        <v>6149.3921461174214</v>
      </c>
      <c r="K31" s="45">
        <f>H31*'Inflation indexes'!I123</f>
        <v>4291.4971883941962</v>
      </c>
      <c r="L31" s="45">
        <f>C31*'Inflation indexes'!I123</f>
        <v>4804.8520260825289</v>
      </c>
      <c r="M31" s="45">
        <f>D31*'Inflation indexes'!I123</f>
        <v>3336.5869851980283</v>
      </c>
      <c r="N31" s="45">
        <f>E31*'Inflation indexes'!I123</f>
        <v>2765.8140162940963</v>
      </c>
      <c r="O31" s="45">
        <f>F31*'Inflation indexes'!I123</f>
        <v>2351.0055007526635</v>
      </c>
      <c r="P31" s="45">
        <f>G31*'Inflation indexes'!I123</f>
        <v>4084.3049697922961</v>
      </c>
      <c r="Q31" s="44">
        <v>0.55700257630000005</v>
      </c>
      <c r="R31" s="33">
        <v>6798.3798242389103</v>
      </c>
      <c r="S31" s="38">
        <v>5357.6461073327</v>
      </c>
      <c r="T31" s="38">
        <v>3683.3543502203001</v>
      </c>
      <c r="U31" s="38">
        <v>3044.9209101185002</v>
      </c>
      <c r="V31" s="38">
        <v>2587.2191594939</v>
      </c>
      <c r="W31" s="38">
        <v>4543.7417553167998</v>
      </c>
      <c r="X31" s="38">
        <v>4760.7358950268999</v>
      </c>
      <c r="Y31" s="37">
        <v>4314.0737532261001</v>
      </c>
      <c r="Z31" s="37">
        <v>3495.3499789141001</v>
      </c>
      <c r="AA31" s="34"/>
      <c r="AB31" s="34">
        <f t="shared" si="2"/>
        <v>2021</v>
      </c>
      <c r="AC31" s="35">
        <v>6798.3798242389103</v>
      </c>
      <c r="AD31" s="35">
        <f>X31*'Inflation indexes'!I123</f>
        <v>4415.8688007696428</v>
      </c>
      <c r="AE31" s="39">
        <f>S31*'Inflation indexes'!I123</f>
        <v>4969.538914277814</v>
      </c>
      <c r="AF31" s="39">
        <f>T31*'Inflation indexes'!I123</f>
        <v>3416.5326361220168</v>
      </c>
      <c r="AG31" s="39">
        <f>U31*'Inflation indexes'!I123</f>
        <v>2824.3472320842566</v>
      </c>
      <c r="AH31" s="39">
        <f>V31*'Inflation indexes'!I123</f>
        <v>2399.801337246417</v>
      </c>
      <c r="AI31" s="39">
        <f>W31*'Inflation indexes'!I123</f>
        <v>4214.5936885550291</v>
      </c>
      <c r="AJ31" s="39">
        <f>Y31*'Inflation indexes'!I123</f>
        <v>4001.5628069161544</v>
      </c>
      <c r="AK31" s="39">
        <f t="shared" si="5"/>
        <v>3281.2815016712466</v>
      </c>
      <c r="AL31" s="35">
        <f>Z31*'Inflation indexes'!I123</f>
        <v>3242.1472772268521</v>
      </c>
      <c r="AM31" s="38">
        <v>0.55865768869999999</v>
      </c>
      <c r="AN31" s="40">
        <f t="shared" si="3"/>
        <v>2021</v>
      </c>
      <c r="AO31" s="46">
        <v>7003.8567202752001</v>
      </c>
      <c r="AP31" s="44">
        <v>5466.1627130465004</v>
      </c>
      <c r="AQ31" s="44">
        <v>3757.6680676081</v>
      </c>
      <c r="AR31" s="44">
        <v>3108.1111645341002</v>
      </c>
      <c r="AS31" s="44">
        <v>2640.4989060203002</v>
      </c>
      <c r="AT31" s="44">
        <v>4637.0792632560997</v>
      </c>
      <c r="AU31" s="44">
        <v>4850.5626378690004</v>
      </c>
      <c r="AV31" s="40"/>
      <c r="AW31" s="40"/>
      <c r="AX31" s="40">
        <f t="shared" si="4"/>
        <v>2021</v>
      </c>
      <c r="AY31" s="41">
        <f>AO31*'Inflation indexes'!I123</f>
        <v>6496.4982427258337</v>
      </c>
      <c r="AZ31" s="41">
        <f>AU31*'Inflation indexes'!I123</f>
        <v>4499.1885059449596</v>
      </c>
      <c r="BA31" s="45">
        <f>AP31*'Inflation indexes'!I123</f>
        <v>5070.1945910687828</v>
      </c>
      <c r="BB31" s="45">
        <f>AQ31*'Inflation indexes'!I123</f>
        <v>3485.4630774062721</v>
      </c>
      <c r="BC31" s="45">
        <f>AR31*'Inflation indexes'!I123</f>
        <v>2882.9599926194569</v>
      </c>
      <c r="BD31" s="45">
        <f>AS31*'Inflation indexes'!I123</f>
        <v>2449.2215058057814</v>
      </c>
      <c r="BE31" s="45">
        <f>AT31*'Inflation indexes'!I123</f>
        <v>4301.1698394566774</v>
      </c>
      <c r="BF31" s="44">
        <v>0.54200884429999996</v>
      </c>
      <c r="BG31" s="45">
        <f>Y31*'Inflation indexes'!I123</f>
        <v>4001.5628069161544</v>
      </c>
      <c r="BH31" s="45">
        <f t="shared" si="6"/>
        <v>3281.2815016712466</v>
      </c>
      <c r="BI31" s="41">
        <f>Z31*'Inflation indexes'!I123</f>
        <v>3242.1472772268521</v>
      </c>
    </row>
    <row r="32" spans="1:61">
      <c r="A32">
        <f t="shared" si="0"/>
        <v>2021</v>
      </c>
      <c r="B32" s="47">
        <v>6622.1097796148997</v>
      </c>
      <c r="C32" s="44">
        <v>5194.3045646337996</v>
      </c>
      <c r="D32" s="44">
        <v>3627.6455153564998</v>
      </c>
      <c r="E32" s="44">
        <v>2992.6417562096999</v>
      </c>
      <c r="F32" s="44">
        <v>2534.7391616626001</v>
      </c>
      <c r="G32" s="44">
        <v>4408.5936923772997</v>
      </c>
      <c r="H32" s="44">
        <v>4652.6088297960996</v>
      </c>
      <c r="I32" s="40">
        <f t="shared" si="1"/>
        <v>2021</v>
      </c>
      <c r="J32" s="47">
        <f>B32*'Inflation indexes'!I124</f>
        <v>6142.4050012141543</v>
      </c>
      <c r="K32" s="45">
        <f>H32*'Inflation indexes'!I124</f>
        <v>4315.5744461993236</v>
      </c>
      <c r="L32" s="45">
        <f>C32*'Inflation indexes'!I124</f>
        <v>4818.0298118663304</v>
      </c>
      <c r="M32" s="45">
        <f>D32*'Inflation indexes'!I124</f>
        <v>3364.8593420711413</v>
      </c>
      <c r="N32" s="45">
        <f>E32*'Inflation indexes'!I124</f>
        <v>2775.8551733423169</v>
      </c>
      <c r="O32" s="45">
        <f>F32*'Inflation indexes'!I124</f>
        <v>2351.122983689821</v>
      </c>
      <c r="P32" s="45">
        <f>G32*'Inflation indexes'!I124</f>
        <v>4089.2357338652073</v>
      </c>
      <c r="Q32" s="44">
        <v>0.55379558659999994</v>
      </c>
      <c r="R32" s="33">
        <v>6807.28201361011</v>
      </c>
      <c r="S32" s="38">
        <v>5411.9298113493996</v>
      </c>
      <c r="T32" s="38">
        <v>3698.0214232169001</v>
      </c>
      <c r="U32" s="38">
        <v>3061.8777541791001</v>
      </c>
      <c r="V32" s="38">
        <v>2592.1931877415</v>
      </c>
      <c r="W32" s="38">
        <v>4576.7194518959996</v>
      </c>
      <c r="X32" s="38">
        <v>4803.4436847681</v>
      </c>
      <c r="Y32" s="37">
        <v>4335.4842060650999</v>
      </c>
      <c r="Z32" s="37">
        <v>3500.5541337451</v>
      </c>
      <c r="AA32" s="34"/>
      <c r="AB32" s="34">
        <f t="shared" si="2"/>
        <v>2021</v>
      </c>
      <c r="AC32" s="35">
        <v>6807.28201361011</v>
      </c>
      <c r="AD32" s="35">
        <f>X32*'Inflation indexes'!I124</f>
        <v>4455.482843729892</v>
      </c>
      <c r="AE32" s="39">
        <f>S32*'Inflation indexes'!I124</f>
        <v>5019.8903137763573</v>
      </c>
      <c r="AF32" s="39">
        <f>T32*'Inflation indexes'!I124</f>
        <v>3430.1372282423135</v>
      </c>
      <c r="AG32" s="39">
        <f>U32*'Inflation indexes'!I124</f>
        <v>2840.0757245479826</v>
      </c>
      <c r="AH32" s="39">
        <f>V32*'Inflation indexes'!I124</f>
        <v>2404.4150475292467</v>
      </c>
      <c r="AI32" s="39">
        <f>W32*'Inflation indexes'!I124</f>
        <v>4245.1824850470703</v>
      </c>
      <c r="AJ32" s="39">
        <f>Y32*'Inflation indexes'!I124</f>
        <v>4021.4222893127417</v>
      </c>
      <c r="AK32" s="39">
        <f t="shared" si="5"/>
        <v>3297.5662772364481</v>
      </c>
      <c r="AL32" s="35">
        <f>Z32*'Inflation indexes'!I124</f>
        <v>3246.9744437530594</v>
      </c>
      <c r="AM32" s="38">
        <v>0.55480012950000002</v>
      </c>
      <c r="AN32" s="40">
        <f t="shared" si="3"/>
        <v>2021</v>
      </c>
      <c r="AO32" s="46">
        <v>7051.5142657263996</v>
      </c>
      <c r="AP32" s="44">
        <v>5523.6698131982002</v>
      </c>
      <c r="AQ32" s="44">
        <v>3787.8977239614001</v>
      </c>
      <c r="AR32" s="44">
        <v>3131.5170631677001</v>
      </c>
      <c r="AS32" s="44">
        <v>2650.4557352446</v>
      </c>
      <c r="AT32" s="44">
        <v>4676.4686323763999</v>
      </c>
      <c r="AU32" s="44">
        <v>4897.4213165298997</v>
      </c>
      <c r="AV32" s="40"/>
      <c r="AW32" s="40"/>
      <c r="AX32" s="40">
        <f t="shared" si="4"/>
        <v>2021</v>
      </c>
      <c r="AY32" s="41">
        <f>AO32*'Inflation indexes'!I124</f>
        <v>6540.7034817308049</v>
      </c>
      <c r="AZ32" s="41">
        <f>AU32*'Inflation indexes'!I124</f>
        <v>4542.652747966893</v>
      </c>
      <c r="BA32" s="45">
        <f>AP32*'Inflation indexes'!I124</f>
        <v>5123.5358843020194</v>
      </c>
      <c r="BB32" s="45">
        <f>AQ32*'Inflation indexes'!I124</f>
        <v>3513.5029013519716</v>
      </c>
      <c r="BC32" s="45">
        <f>AR32*'Inflation indexes'!I124</f>
        <v>2904.6703709746307</v>
      </c>
      <c r="BD32" s="45">
        <f>AS32*'Inflation indexes'!I124</f>
        <v>2458.4570636051767</v>
      </c>
      <c r="BE32" s="45">
        <f>AT32*'Inflation indexes'!I124</f>
        <v>4337.7058477578375</v>
      </c>
      <c r="BF32" s="44">
        <v>0.54087028169999996</v>
      </c>
      <c r="BG32" s="45">
        <f>Y32*'Inflation indexes'!I124</f>
        <v>4021.4222893127417</v>
      </c>
      <c r="BH32" s="45">
        <f t="shared" si="6"/>
        <v>3297.5662772364481</v>
      </c>
      <c r="BI32" s="41">
        <f>Z32*'Inflation indexes'!I124</f>
        <v>3246.9744437530594</v>
      </c>
    </row>
    <row r="33" spans="1:61">
      <c r="A33">
        <f t="shared" si="0"/>
        <v>2022</v>
      </c>
      <c r="B33" s="47">
        <v>6647.2569318967999</v>
      </c>
      <c r="C33" s="44">
        <v>5224.7469471839004</v>
      </c>
      <c r="D33" s="44">
        <v>3639.2513912448999</v>
      </c>
      <c r="E33" s="44">
        <v>3007.6999076939001</v>
      </c>
      <c r="F33" s="44">
        <v>2534.8582360082</v>
      </c>
      <c r="G33" s="44">
        <v>4424.0039281944</v>
      </c>
      <c r="H33" s="44">
        <v>4679.6210183571002</v>
      </c>
      <c r="I33" s="40">
        <f t="shared" si="1"/>
        <v>2022</v>
      </c>
      <c r="J33" s="47">
        <f>B33*'Inflation indexes'!I125</f>
        <v>6165.7304970279101</v>
      </c>
      <c r="K33" s="45">
        <f>H33*'Inflation indexes'!I125</f>
        <v>4340.6298753046503</v>
      </c>
      <c r="L33" s="45">
        <f>C33*'Inflation indexes'!I125</f>
        <v>4846.2669521505686</v>
      </c>
      <c r="M33" s="45">
        <f>D33*'Inflation indexes'!I125</f>
        <v>3375.6244898069622</v>
      </c>
      <c r="N33" s="45">
        <f>E33*'Inflation indexes'!I125</f>
        <v>2789.8225142750084</v>
      </c>
      <c r="O33" s="45">
        <f>F33*'Inflation indexes'!I125</f>
        <v>2351.2334323051823</v>
      </c>
      <c r="P33" s="45">
        <f>G33*'Inflation indexes'!I125</f>
        <v>4103.5296541871312</v>
      </c>
      <c r="Q33" s="44">
        <v>0.54723511469999997</v>
      </c>
      <c r="R33" s="32">
        <v>6823.8801108163798</v>
      </c>
      <c r="S33" s="38">
        <v>5436.0919777140998</v>
      </c>
      <c r="T33" s="38">
        <v>3712.6912558846998</v>
      </c>
      <c r="U33" s="38">
        <v>3082.2081044902998</v>
      </c>
      <c r="V33" s="38">
        <v>2597.1685722653001</v>
      </c>
      <c r="W33" s="38">
        <v>4591.6535425839002</v>
      </c>
      <c r="X33" s="38">
        <v>4826.6269885227002</v>
      </c>
      <c r="Y33" s="37">
        <v>4357.0009175164996</v>
      </c>
      <c r="Z33" s="37">
        <v>3505.7660369352998</v>
      </c>
      <c r="AA33" s="34"/>
      <c r="AB33" s="34">
        <f t="shared" si="2"/>
        <v>2022</v>
      </c>
      <c r="AC33" s="35">
        <v>6823.8801108163798</v>
      </c>
      <c r="AD33" s="35">
        <f>X33*'Inflation indexes'!I125</f>
        <v>4476.9867519503932</v>
      </c>
      <c r="AE33" s="39">
        <f>S33*'Inflation indexes'!I125</f>
        <v>5042.3021759257244</v>
      </c>
      <c r="AF33" s="39">
        <f>T33*'Inflation indexes'!I125</f>
        <v>3443.7443801235845</v>
      </c>
      <c r="AG33" s="39">
        <f>U33*'Inflation indexes'!I125</f>
        <v>2858.933346904586</v>
      </c>
      <c r="AH33" s="39">
        <f>V33*'Inflation indexes'!I125</f>
        <v>2409.030015839804</v>
      </c>
      <c r="AI33" s="39">
        <f>W33*'Inflation indexes'!I125</f>
        <v>4259.0347521315471</v>
      </c>
      <c r="AJ33" s="39">
        <f>Y33*'Inflation indexes'!I125</f>
        <v>4041.3803329615507</v>
      </c>
      <c r="AK33" s="39">
        <f t="shared" si="5"/>
        <v>3313.9318730284713</v>
      </c>
      <c r="AL33" s="35">
        <f>Z33*'Inflation indexes'!I125</f>
        <v>3251.8087973483252</v>
      </c>
      <c r="AM33" s="38">
        <v>0.55260681950000001</v>
      </c>
      <c r="AN33" s="40">
        <f t="shared" si="3"/>
        <v>2022</v>
      </c>
      <c r="AO33" s="43">
        <v>7070.2250329414001</v>
      </c>
      <c r="AP33" s="44">
        <v>5574.4653156778004</v>
      </c>
      <c r="AQ33" s="44">
        <v>3795.6956267823998</v>
      </c>
      <c r="AR33" s="44">
        <v>3159.1548183277</v>
      </c>
      <c r="AS33" s="44">
        <v>2660.4743168530999</v>
      </c>
      <c r="AT33" s="44">
        <v>4710.4019499659998</v>
      </c>
      <c r="AU33" s="44">
        <v>4945.0335775246003</v>
      </c>
      <c r="AV33" s="40"/>
      <c r="AW33" s="40"/>
      <c r="AX33" s="40">
        <f t="shared" si="4"/>
        <v>2022</v>
      </c>
      <c r="AY33" s="41">
        <f>AO33*'Inflation indexes'!I125</f>
        <v>6558.0588433818257</v>
      </c>
      <c r="AZ33" s="41">
        <f>AU33*'Inflation indexes'!I125</f>
        <v>4586.8159829155547</v>
      </c>
      <c r="BA33" s="45">
        <f>AP33*'Inflation indexes'!I125</f>
        <v>5170.6517671329484</v>
      </c>
      <c r="BB33" s="45">
        <f>AQ33*'Inflation indexes'!I125</f>
        <v>3520.7359250982913</v>
      </c>
      <c r="BC33" s="45">
        <f>AR33*'Inflation indexes'!I125</f>
        <v>2930.3060507152027</v>
      </c>
      <c r="BD33" s="45">
        <f>AS33*'Inflation indexes'!I125</f>
        <v>2467.7499004540246</v>
      </c>
      <c r="BE33" s="45">
        <f>AT33*'Inflation indexes'!I125</f>
        <v>4369.1810401975299</v>
      </c>
      <c r="BF33" s="44">
        <v>0.54346148819999995</v>
      </c>
      <c r="BG33" s="45">
        <f>Y33*'Inflation indexes'!I125</f>
        <v>4041.3803329615507</v>
      </c>
      <c r="BH33" s="45">
        <f t="shared" si="6"/>
        <v>3313.9318730284713</v>
      </c>
      <c r="BI33" s="41">
        <f>Z33*'Inflation indexes'!I125</f>
        <v>3251.8087973483252</v>
      </c>
    </row>
    <row r="34" spans="1:61">
      <c r="A34">
        <f t="shared" si="0"/>
        <v>2022</v>
      </c>
      <c r="B34" s="47">
        <v>6611.2075114106001</v>
      </c>
      <c r="C34" s="44">
        <v>5247.0066346145004</v>
      </c>
      <c r="D34" s="44">
        <v>3636.2754224768</v>
      </c>
      <c r="E34" s="44">
        <v>3021.7540842669</v>
      </c>
      <c r="F34" s="44">
        <v>2534.9365682480002</v>
      </c>
      <c r="G34" s="44">
        <v>4435.5492872244004</v>
      </c>
      <c r="H34" s="44">
        <v>4695.8474556948004</v>
      </c>
      <c r="I34" s="40">
        <f t="shared" si="1"/>
        <v>2022</v>
      </c>
      <c r="J34" s="47">
        <f>B34*'Inflation indexes'!I126</f>
        <v>6132.2924919125398</v>
      </c>
      <c r="K34" s="45">
        <f>H34*'Inflation indexes'!I126</f>
        <v>4355.6808716142841</v>
      </c>
      <c r="L34" s="45">
        <f>C34*'Inflation indexes'!I126</f>
        <v>4866.9141506944643</v>
      </c>
      <c r="M34" s="45">
        <f>D34*'Inflation indexes'!I126</f>
        <v>3372.8640998326214</v>
      </c>
      <c r="N34" s="45">
        <f>E34*'Inflation indexes'!I126</f>
        <v>2802.8586081095873</v>
      </c>
      <c r="O34" s="45">
        <f>F34*'Inflation indexes'!I126</f>
        <v>2351.306090167634</v>
      </c>
      <c r="P34" s="45">
        <f>G34*'Inflation indexes'!I126</f>
        <v>4114.2386688979695</v>
      </c>
      <c r="Q34" s="44">
        <v>0.55492050280000005</v>
      </c>
      <c r="R34" s="33">
        <v>6855.4819039720896</v>
      </c>
      <c r="S34" s="38">
        <v>5463.3132553762998</v>
      </c>
      <c r="T34" s="38">
        <v>3725.4851039934001</v>
      </c>
      <c r="U34" s="38">
        <v>3102.5516508618002</v>
      </c>
      <c r="V34" s="38">
        <v>2602.1125975166001</v>
      </c>
      <c r="W34" s="38">
        <v>4608.1278071844999</v>
      </c>
      <c r="X34" s="38">
        <v>4858.5664400387996</v>
      </c>
      <c r="Y34" s="37">
        <v>4378.6244149345002</v>
      </c>
      <c r="Z34" s="37">
        <v>3510.9857000212</v>
      </c>
      <c r="AA34" s="34"/>
      <c r="AB34" s="34">
        <f t="shared" si="2"/>
        <v>2022</v>
      </c>
      <c r="AC34" s="35">
        <v>6855.4819039720896</v>
      </c>
      <c r="AD34" s="35">
        <f>X34*'Inflation indexes'!I126</f>
        <v>4506.612513717806</v>
      </c>
      <c r="AE34" s="39">
        <f>S34*'Inflation indexes'!I126</f>
        <v>5067.5515477447252</v>
      </c>
      <c r="AF34" s="39">
        <f>T34*'Inflation indexes'!I126</f>
        <v>3455.6114435252766</v>
      </c>
      <c r="AG34" s="39">
        <f>U34*'Inflation indexes'!I126</f>
        <v>2877.8032094005839</v>
      </c>
      <c r="AH34" s="39">
        <f>V34*'Inflation indexes'!I126</f>
        <v>2413.6158965395166</v>
      </c>
      <c r="AI34" s="39">
        <f>W34*'Inflation indexes'!I126</f>
        <v>4274.3156231291177</v>
      </c>
      <c r="AJ34" s="39">
        <f>Y34*'Inflation indexes'!I126</f>
        <v>4061.4374270153121</v>
      </c>
      <c r="AK34" s="39">
        <f t="shared" si="5"/>
        <v>3330.3786901525559</v>
      </c>
      <c r="AL34" s="35">
        <f>Z34*'Inflation indexes'!I126</f>
        <v>3256.6503487134478</v>
      </c>
      <c r="AM34" s="38">
        <v>0.5470669923</v>
      </c>
      <c r="AN34" s="40">
        <f t="shared" si="3"/>
        <v>2022</v>
      </c>
      <c r="AO34" s="46">
        <v>7096.7990367296998</v>
      </c>
      <c r="AP34" s="44">
        <v>5611.6387181890004</v>
      </c>
      <c r="AQ34" s="44">
        <v>3820.9999979009999</v>
      </c>
      <c r="AR34" s="44">
        <v>3187.2517064112999</v>
      </c>
      <c r="AS34" s="44">
        <v>2670.4863374017</v>
      </c>
      <c r="AT34" s="44">
        <v>4737.1007510995996</v>
      </c>
      <c r="AU34" s="44">
        <v>4983.9377047754997</v>
      </c>
      <c r="AV34" s="40"/>
      <c r="AW34" s="40"/>
      <c r="AX34" s="40">
        <f t="shared" si="4"/>
        <v>2022</v>
      </c>
      <c r="AY34" s="41">
        <f>AO34*'Inflation indexes'!I126</f>
        <v>6582.7078297628741</v>
      </c>
      <c r="AZ34" s="41">
        <f>AU34*'Inflation indexes'!I126</f>
        <v>4622.901900205753</v>
      </c>
      <c r="BA34" s="45">
        <f>AP34*'Inflation indexes'!I126</f>
        <v>5205.1323331603844</v>
      </c>
      <c r="BB34" s="45">
        <f>AQ34*'Inflation indexes'!I126</f>
        <v>3544.2072508364922</v>
      </c>
      <c r="BC34" s="45">
        <f>AR34*'Inflation indexes'!I126</f>
        <v>2956.3676038496019</v>
      </c>
      <c r="BD34" s="45">
        <f>AS34*'Inflation indexes'!I126</f>
        <v>2477.0366515253058</v>
      </c>
      <c r="BE34" s="45">
        <f>AT34*'Inflation indexes'!I126</f>
        <v>4393.9457836202791</v>
      </c>
      <c r="BF34" s="44">
        <v>0.53640039839999998</v>
      </c>
      <c r="BG34" s="45">
        <f>Y34*'Inflation indexes'!I126</f>
        <v>4061.4374270153121</v>
      </c>
      <c r="BH34" s="45">
        <f t="shared" si="6"/>
        <v>3330.3786901525559</v>
      </c>
      <c r="BI34" s="41">
        <f>Z34*'Inflation indexes'!I126</f>
        <v>3256.6503487134478</v>
      </c>
    </row>
    <row r="35" spans="1:61">
      <c r="A35">
        <f t="shared" si="0"/>
        <v>2022</v>
      </c>
      <c r="B35" s="47">
        <v>6579.0347709593998</v>
      </c>
      <c r="C35" s="44">
        <v>5268.6412912262003</v>
      </c>
      <c r="D35" s="44">
        <v>3645.1990827505001</v>
      </c>
      <c r="E35" s="44">
        <v>3035.9997626906002</v>
      </c>
      <c r="F35" s="44">
        <v>2535.0345931658999</v>
      </c>
      <c r="G35" s="44">
        <v>4446.2062424473997</v>
      </c>
      <c r="H35" s="44">
        <v>4721.2220782062004</v>
      </c>
      <c r="I35" s="40">
        <f t="shared" si="1"/>
        <v>2022</v>
      </c>
      <c r="J35" s="47">
        <f>B35*'Inflation indexes'!I127</f>
        <v>6102.4503406303975</v>
      </c>
      <c r="K35" s="45">
        <f>H35*'Inflation indexes'!I127</f>
        <v>4379.2173597434512</v>
      </c>
      <c r="L35" s="45">
        <f>C35*'Inflation indexes'!I127</f>
        <v>4886.9815955713721</v>
      </c>
      <c r="M35" s="45">
        <f>D35*'Inflation indexes'!I127</f>
        <v>3381.1413313069534</v>
      </c>
      <c r="N35" s="45">
        <f>E35*'Inflation indexes'!I127</f>
        <v>2816.0723314254988</v>
      </c>
      <c r="O35" s="45">
        <f>F35*'Inflation indexes'!I127</f>
        <v>2351.3970141731229</v>
      </c>
      <c r="P35" s="45">
        <f>G35*'Inflation indexes'!I127</f>
        <v>4124.1236356590125</v>
      </c>
      <c r="Q35" s="44">
        <v>0.55992516729999997</v>
      </c>
      <c r="R35" s="33">
        <v>6854.5528693639399</v>
      </c>
      <c r="S35" s="38">
        <v>5485.4714823890999</v>
      </c>
      <c r="T35" s="38">
        <v>3741.1108462965999</v>
      </c>
      <c r="U35" s="38">
        <v>3124.4348362747</v>
      </c>
      <c r="V35" s="38">
        <v>2607.0520322938</v>
      </c>
      <c r="W35" s="38">
        <v>4624.4895999685004</v>
      </c>
      <c r="X35" s="38">
        <v>4888.8495657003004</v>
      </c>
      <c r="Y35" s="37">
        <v>4400.3552282906003</v>
      </c>
      <c r="Z35" s="37">
        <v>3516.2131345562998</v>
      </c>
      <c r="AA35" s="34"/>
      <c r="AB35" s="34">
        <f t="shared" si="2"/>
        <v>2022</v>
      </c>
      <c r="AC35" s="35">
        <v>6854.5528693639399</v>
      </c>
      <c r="AD35" s="35">
        <f>X35*'Inflation indexes'!I127</f>
        <v>4534.701933661916</v>
      </c>
      <c r="AE35" s="39">
        <f>S35*'Inflation indexes'!I127</f>
        <v>5088.1046356504012</v>
      </c>
      <c r="AF35" s="39">
        <f>T35*'Inflation indexes'!I127</f>
        <v>3470.1052590712397</v>
      </c>
      <c r="AG35" s="39">
        <f>U35*'Inflation indexes'!I127</f>
        <v>2898.101179684385</v>
      </c>
      <c r="AH35" s="39">
        <f>V35*'Inflation indexes'!I127</f>
        <v>2418.197519298481</v>
      </c>
      <c r="AI35" s="39">
        <f>W35*'Inflation indexes'!I127</f>
        <v>4289.4921697539794</v>
      </c>
      <c r="AJ35" s="39">
        <f>Y35*'Inflation indexes'!I127</f>
        <v>4081.5940630544569</v>
      </c>
      <c r="AK35" s="39">
        <f t="shared" si="5"/>
        <v>3346.9071317046546</v>
      </c>
      <c r="AL35" s="35">
        <f>Z35*'Inflation indexes'!I127</f>
        <v>3261.4991085649922</v>
      </c>
      <c r="AM35" s="38">
        <v>0.55124503820000004</v>
      </c>
      <c r="AN35" s="40">
        <f t="shared" si="3"/>
        <v>2022</v>
      </c>
      <c r="AO35" s="46">
        <v>7115.6895234289996</v>
      </c>
      <c r="AP35" s="44">
        <v>5667.6291137052003</v>
      </c>
      <c r="AQ35" s="44">
        <v>3839.9415331374998</v>
      </c>
      <c r="AR35" s="44">
        <v>3213.7001448725</v>
      </c>
      <c r="AS35" s="44">
        <v>2680.4913485564002</v>
      </c>
      <c r="AT35" s="44">
        <v>4778.8423312501</v>
      </c>
      <c r="AU35" s="44">
        <v>5039.6568241266004</v>
      </c>
      <c r="AV35" s="40"/>
      <c r="AW35" s="40"/>
      <c r="AX35" s="40">
        <f t="shared" si="4"/>
        <v>2022</v>
      </c>
      <c r="AY35" s="41">
        <f>AO35*'Inflation indexes'!I127</f>
        <v>6600.229892041928</v>
      </c>
      <c r="AZ35" s="41">
        <f>AU35*'Inflation indexes'!I127</f>
        <v>4674.584733736996</v>
      </c>
      <c r="BA35" s="45">
        <f>AP35*'Inflation indexes'!I127</f>
        <v>5257.0667916463117</v>
      </c>
      <c r="BB35" s="45">
        <f>AQ35*'Inflation indexes'!I127</f>
        <v>3561.776663703296</v>
      </c>
      <c r="BC35" s="45">
        <f>AR35*'Inflation indexes'!I127</f>
        <v>2980.9001208396521</v>
      </c>
      <c r="BD35" s="45">
        <f>AS35*'Inflation indexes'!I127</f>
        <v>2486.316900962277</v>
      </c>
      <c r="BE35" s="45">
        <f>AT35*'Inflation indexes'!I127</f>
        <v>4432.6636090879701</v>
      </c>
      <c r="BF35" s="44">
        <v>0.53534252299999996</v>
      </c>
      <c r="BG35" s="45">
        <f>Y35*'Inflation indexes'!I127</f>
        <v>4081.5940630544569</v>
      </c>
      <c r="BH35" s="45">
        <f t="shared" si="6"/>
        <v>3346.9071317046546</v>
      </c>
      <c r="BI35" s="41">
        <f>Z35*'Inflation indexes'!I127</f>
        <v>3261.4991085649922</v>
      </c>
    </row>
    <row r="36" spans="1:61">
      <c r="A36">
        <f t="shared" si="0"/>
        <v>2022</v>
      </c>
      <c r="B36" s="47">
        <v>6615.6891008494003</v>
      </c>
      <c r="C36" s="44">
        <v>5300.6812475275001</v>
      </c>
      <c r="D36" s="44">
        <v>3634.1039629593001</v>
      </c>
      <c r="E36" s="44">
        <v>3055.3004170969002</v>
      </c>
      <c r="F36" s="44">
        <v>2535.1244129463998</v>
      </c>
      <c r="G36" s="44">
        <v>4464.6386871959003</v>
      </c>
      <c r="H36" s="44">
        <v>4738.6649844112999</v>
      </c>
      <c r="I36" s="40">
        <f t="shared" si="1"/>
        <v>2022</v>
      </c>
      <c r="J36" s="47">
        <f>B36*'Inflation indexes'!I128</f>
        <v>6136.4494355903707</v>
      </c>
      <c r="K36" s="45">
        <f>H36*'Inflation indexes'!I128</f>
        <v>4395.3967040726147</v>
      </c>
      <c r="L36" s="45">
        <f>C36*'Inflation indexes'!I128</f>
        <v>4916.7005815703078</v>
      </c>
      <c r="M36" s="45">
        <f>D36*'Inflation indexes'!I128</f>
        <v>3370.8499405625221</v>
      </c>
      <c r="N36" s="45">
        <f>E36*'Inflation indexes'!I128</f>
        <v>2833.9748489157569</v>
      </c>
      <c r="O36" s="45">
        <f>F36*'Inflation indexes'!I128</f>
        <v>2351.4803274203073</v>
      </c>
      <c r="P36" s="45">
        <f>G36*'Inflation indexes'!I128</f>
        <v>4141.2208364871112</v>
      </c>
      <c r="Q36" s="44">
        <v>0.55050370270000004</v>
      </c>
      <c r="R36" s="33">
        <v>6898.5073928792299</v>
      </c>
      <c r="S36" s="38">
        <v>5514.2847377809003</v>
      </c>
      <c r="T36" s="38">
        <v>3755.1408577512998</v>
      </c>
      <c r="U36" s="38">
        <v>3150.3497897333</v>
      </c>
      <c r="V36" s="38">
        <v>2612.0344212240002</v>
      </c>
      <c r="W36" s="38">
        <v>4640.1919186737996</v>
      </c>
      <c r="X36" s="38">
        <v>4914.0644542178998</v>
      </c>
      <c r="Y36" s="37">
        <v>4422.1938901863996</v>
      </c>
      <c r="Z36" s="37">
        <v>3521.4483521113998</v>
      </c>
      <c r="AA36" s="34"/>
      <c r="AB36" s="34">
        <f t="shared" si="2"/>
        <v>2022</v>
      </c>
      <c r="AC36" s="35">
        <v>6898.5073928792299</v>
      </c>
      <c r="AD36" s="35">
        <f>X36*'Inflation indexes'!I128</f>
        <v>4558.0902589071929</v>
      </c>
      <c r="AE36" s="39">
        <f>S36*'Inflation indexes'!I128</f>
        <v>5114.8306625375826</v>
      </c>
      <c r="AF36" s="39">
        <f>T36*'Inflation indexes'!I128</f>
        <v>3483.1189383055716</v>
      </c>
      <c r="AG36" s="39">
        <f>U36*'Inflation indexes'!I128</f>
        <v>2922.1388572566216</v>
      </c>
      <c r="AH36" s="39">
        <f>V36*'Inflation indexes'!I128</f>
        <v>2422.8189846171422</v>
      </c>
      <c r="AI36" s="39">
        <f>W36*'Inflation indexes'!I128</f>
        <v>4304.0570145173497</v>
      </c>
      <c r="AJ36" s="39">
        <f>Y36*'Inflation indexes'!I128</f>
        <v>4101.8507350989948</v>
      </c>
      <c r="AK36" s="39">
        <f t="shared" si="5"/>
        <v>3363.5176027811754</v>
      </c>
      <c r="AL36" s="35">
        <f>Z36*'Inflation indexes'!I128</f>
        <v>3266.3550876355721</v>
      </c>
      <c r="AM36" s="38">
        <v>0.54779288420000005</v>
      </c>
      <c r="AN36" s="40">
        <f t="shared" si="3"/>
        <v>2022</v>
      </c>
      <c r="AO36" s="46">
        <v>7125.9029639381997</v>
      </c>
      <c r="AP36" s="44">
        <v>5706.7244131175003</v>
      </c>
      <c r="AQ36" s="44">
        <v>3856.4424000984</v>
      </c>
      <c r="AR36" s="44">
        <v>3246.1045039801002</v>
      </c>
      <c r="AS36" s="44">
        <v>2690.6178763923999</v>
      </c>
      <c r="AT36" s="44">
        <v>4804.7996468442998</v>
      </c>
      <c r="AU36" s="44">
        <v>5075.7964902637004</v>
      </c>
      <c r="AV36" s="40"/>
      <c r="AW36" s="40"/>
      <c r="AX36" s="40">
        <f t="shared" si="4"/>
        <v>2022</v>
      </c>
      <c r="AY36" s="41">
        <f>AO36*'Inflation indexes'!I128</f>
        <v>6609.7034722378403</v>
      </c>
      <c r="AZ36" s="41">
        <f>AU36*'Inflation indexes'!I128</f>
        <v>4708.1064471199534</v>
      </c>
      <c r="BA36" s="45">
        <f>AP36*'Inflation indexes'!I128</f>
        <v>5293.3300326111939</v>
      </c>
      <c r="BB36" s="45">
        <f>AQ36*'Inflation indexes'!I128</f>
        <v>3577.0822099896181</v>
      </c>
      <c r="BC36" s="45">
        <f>AR36*'Inflation indexes'!I128</f>
        <v>3010.9571123525952</v>
      </c>
      <c r="BD36" s="45">
        <f>AS36*'Inflation indexes'!I128</f>
        <v>2495.7098644278262</v>
      </c>
      <c r="BE36" s="45">
        <f>AT36*'Inflation indexes'!I128</f>
        <v>4456.7405800881661</v>
      </c>
      <c r="BF36" s="44">
        <v>0.53998657969999997</v>
      </c>
      <c r="BG36" s="45">
        <f>Y36*'Inflation indexes'!I128</f>
        <v>4101.8507350989948</v>
      </c>
      <c r="BH36" s="45">
        <f t="shared" si="6"/>
        <v>3363.5176027811754</v>
      </c>
      <c r="BI36" s="41">
        <f>Z36*'Inflation indexes'!I128</f>
        <v>3266.3550876355721</v>
      </c>
    </row>
    <row r="37" spans="1:61">
      <c r="A37">
        <f t="shared" si="0"/>
        <v>2023</v>
      </c>
      <c r="B37" s="47">
        <v>6595.0335904143003</v>
      </c>
      <c r="C37" s="44">
        <v>5327.4424096516996</v>
      </c>
      <c r="D37" s="44">
        <v>3649.1999384027999</v>
      </c>
      <c r="E37" s="44">
        <v>3067.5053690968002</v>
      </c>
      <c r="F37" s="44">
        <v>2535.1599807133998</v>
      </c>
      <c r="G37" s="44">
        <v>4481.9687112711999</v>
      </c>
      <c r="H37" s="44">
        <v>4766.1423701508002</v>
      </c>
      <c r="I37" s="40">
        <f t="shared" si="1"/>
        <v>2023</v>
      </c>
      <c r="J37" s="47">
        <f>B37*'Inflation indexes'!I129</f>
        <v>6117.2902076673072</v>
      </c>
      <c r="K37" s="45">
        <f>H37*'Inflation indexes'!I129</f>
        <v>4420.8836315328253</v>
      </c>
      <c r="L37" s="45">
        <f>C37*'Inflation indexes'!I129</f>
        <v>4941.5231685615408</v>
      </c>
      <c r="M37" s="45">
        <f>D37*'Inflation indexes'!I129</f>
        <v>3384.8523654917799</v>
      </c>
      <c r="N37" s="45">
        <f>E37*'Inflation indexes'!I129</f>
        <v>2845.2956757668217</v>
      </c>
      <c r="O37" s="45">
        <f>F37*'Inflation indexes'!I129</f>
        <v>2351.5133186628527</v>
      </c>
      <c r="P37" s="45">
        <f>G37*'Inflation indexes'!I129</f>
        <v>4157.2954758533997</v>
      </c>
      <c r="Q37" s="44">
        <v>0.55334170790000003</v>
      </c>
      <c r="R37" s="32">
        <v>6873.3683404618896</v>
      </c>
      <c r="S37" s="38">
        <v>5549.4077622317</v>
      </c>
      <c r="T37" s="38">
        <v>3775.5124380998</v>
      </c>
      <c r="U37" s="38">
        <v>3168.2798260638001</v>
      </c>
      <c r="V37" s="38">
        <v>2616.9723442641998</v>
      </c>
      <c r="W37" s="38">
        <v>4662.3951873092001</v>
      </c>
      <c r="X37" s="38">
        <v>4944.9273882037996</v>
      </c>
      <c r="Y37" s="37">
        <v>4444.1409358667997</v>
      </c>
      <c r="Z37" s="37">
        <v>3526.6913642743998</v>
      </c>
      <c r="AA37" s="34"/>
      <c r="AB37" s="34">
        <f t="shared" si="2"/>
        <v>2023</v>
      </c>
      <c r="AC37" s="35">
        <v>6873.3683404618896</v>
      </c>
      <c r="AD37" s="35">
        <f>X37*'Inflation indexes'!I129</f>
        <v>4586.7174859354582</v>
      </c>
      <c r="AE37" s="39">
        <f>S37*'Inflation indexes'!I129</f>
        <v>5147.4093796268826</v>
      </c>
      <c r="AF37" s="39">
        <f>T37*'Inflation indexes'!I129</f>
        <v>3502.0148040008908</v>
      </c>
      <c r="AG37" s="39">
        <f>U37*'Inflation indexes'!I129</f>
        <v>2938.7700440677258</v>
      </c>
      <c r="AH37" s="39">
        <f>V37*'Inflation indexes'!I129</f>
        <v>2427.3992051491396</v>
      </c>
      <c r="AI37" s="39">
        <f>W37*'Inflation indexes'!I129</f>
        <v>4324.6518812362938</v>
      </c>
      <c r="AJ37" s="39">
        <f>Y37*'Inflation indexes'!I129</f>
        <v>4122.2079396207537</v>
      </c>
      <c r="AK37" s="39">
        <f t="shared" si="5"/>
        <v>3380.2105104890179</v>
      </c>
      <c r="AL37" s="35">
        <f>Z37*'Inflation indexes'!I129</f>
        <v>3271.2182966736605</v>
      </c>
      <c r="AM37" s="38">
        <v>0.5525857421</v>
      </c>
      <c r="AN37" s="40">
        <f t="shared" si="3"/>
        <v>2023</v>
      </c>
      <c r="AO37" s="43">
        <v>7160.9836677245003</v>
      </c>
      <c r="AP37" s="44">
        <v>5751.1580426622004</v>
      </c>
      <c r="AQ37" s="44">
        <v>3886.5909277303999</v>
      </c>
      <c r="AR37" s="44">
        <v>3270.2730128200001</v>
      </c>
      <c r="AS37" s="44">
        <v>2700.7160934893</v>
      </c>
      <c r="AT37" s="44">
        <v>4833.7218614430003</v>
      </c>
      <c r="AU37" s="44">
        <v>5120.9680303410996</v>
      </c>
      <c r="AV37" s="40"/>
      <c r="AW37" s="40"/>
      <c r="AX37" s="40">
        <f t="shared" si="4"/>
        <v>2023</v>
      </c>
      <c r="AY37" s="41">
        <f>AO37*'Inflation indexes'!I129</f>
        <v>6642.2429343661188</v>
      </c>
      <c r="AZ37" s="41">
        <f>AU37*'Inflation indexes'!I129</f>
        <v>4750.0057666597904</v>
      </c>
      <c r="BA37" s="45">
        <f>AP37*'Inflation indexes'!I129</f>
        <v>5334.5448957621538</v>
      </c>
      <c r="BB37" s="45">
        <f>AQ37*'Inflation indexes'!I129</f>
        <v>3605.0467821681254</v>
      </c>
      <c r="BC37" s="45">
        <f>AR37*'Inflation indexes'!I129</f>
        <v>3033.3748575290761</v>
      </c>
      <c r="BD37" s="45">
        <f>AS37*'Inflation indexes'!I129</f>
        <v>2505.076567980565</v>
      </c>
      <c r="BE37" s="45">
        <f>AT37*'Inflation indexes'!I129</f>
        <v>4483.5676731913527</v>
      </c>
      <c r="BF37" s="44">
        <v>0.53990549539999999</v>
      </c>
      <c r="BG37" s="45">
        <f>Y37*'Inflation indexes'!I129</f>
        <v>4122.2079396207537</v>
      </c>
      <c r="BH37" s="45">
        <f t="shared" si="6"/>
        <v>3380.2105104890179</v>
      </c>
      <c r="BI37" s="41">
        <f>Z37*'Inflation indexes'!I129</f>
        <v>3271.2182966736605</v>
      </c>
    </row>
    <row r="38" spans="1:61">
      <c r="A38">
        <f t="shared" si="0"/>
        <v>2023</v>
      </c>
      <c r="B38" s="47">
        <v>6589.1119876263001</v>
      </c>
      <c r="C38" s="44">
        <v>5345.5691591081004</v>
      </c>
      <c r="D38" s="44">
        <v>3653.1131602605001</v>
      </c>
      <c r="E38" s="44">
        <v>3084.1964876862999</v>
      </c>
      <c r="F38" s="44">
        <v>2535.2082502745002</v>
      </c>
      <c r="G38" s="44">
        <v>4494.3620453533003</v>
      </c>
      <c r="H38" s="44">
        <v>4786.1463301404001</v>
      </c>
      <c r="I38" s="40">
        <f t="shared" si="1"/>
        <v>2023</v>
      </c>
      <c r="J38" s="47">
        <f>B38*'Inflation indexes'!I130</f>
        <v>6111.7975650215776</v>
      </c>
      <c r="K38" s="45">
        <f>H38*'Inflation indexes'!I130</f>
        <v>4439.4385072406321</v>
      </c>
      <c r="L38" s="45">
        <f>C38*'Inflation indexes'!I130</f>
        <v>4958.3368186250746</v>
      </c>
      <c r="M38" s="45">
        <f>D38*'Inflation indexes'!I130</f>
        <v>3388.4821140627851</v>
      </c>
      <c r="N38" s="45">
        <f>E38*'Inflation indexes'!I130</f>
        <v>2860.7776918783038</v>
      </c>
      <c r="O38" s="45">
        <f>F38*'Inflation indexes'!I130</f>
        <v>2351.5580915831724</v>
      </c>
      <c r="P38" s="45">
        <f>G38*'Inflation indexes'!I130</f>
        <v>4168.7910384129254</v>
      </c>
      <c r="Q38" s="44">
        <v>0.55242916600000003</v>
      </c>
      <c r="R38" s="33">
        <v>6898.5027044172002</v>
      </c>
      <c r="S38" s="38">
        <v>5577.0337987470002</v>
      </c>
      <c r="T38" s="38">
        <v>3787.9969705836002</v>
      </c>
      <c r="U38" s="38">
        <v>3189.6910593787002</v>
      </c>
      <c r="V38" s="38">
        <v>2621.9215277293001</v>
      </c>
      <c r="W38" s="38">
        <v>4679.3534507999002</v>
      </c>
      <c r="X38" s="38">
        <v>4972.9811647200004</v>
      </c>
      <c r="Y38" s="37">
        <v>4466.1969032331999</v>
      </c>
      <c r="Z38" s="37">
        <v>3531.9421826506</v>
      </c>
      <c r="AA38" s="34"/>
      <c r="AB38" s="34">
        <f t="shared" si="2"/>
        <v>2023</v>
      </c>
      <c r="AC38" s="35">
        <v>6898.5027044172002</v>
      </c>
      <c r="AD38" s="35">
        <f>X38*'Inflation indexes'!I130</f>
        <v>4612.7390504988407</v>
      </c>
      <c r="AE38" s="39">
        <f>S38*'Inflation indexes'!I130</f>
        <v>5173.0341896198652</v>
      </c>
      <c r="AF38" s="39">
        <f>T38*'Inflation indexes'!I130</f>
        <v>3513.594958561659</v>
      </c>
      <c r="AG38" s="39">
        <f>U38*'Inflation indexes'!I130</f>
        <v>2958.6302504026398</v>
      </c>
      <c r="AH38" s="39">
        <f>V38*'Inflation indexes'!I130</f>
        <v>2431.9898704023099</v>
      </c>
      <c r="AI38" s="39">
        <f>W38*'Inflation indexes'!I130</f>
        <v>4340.3816903067864</v>
      </c>
      <c r="AJ38" s="39">
        <f>Y38*'Inflation indexes'!I130</f>
        <v>4142.666175555627</v>
      </c>
      <c r="AK38" s="39">
        <f t="shared" si="5"/>
        <v>3396.986263955614</v>
      </c>
      <c r="AL38" s="35">
        <f>Z38*'Inflation indexes'!I130</f>
        <v>3276.088746443872</v>
      </c>
      <c r="AM38" s="38">
        <v>0.55277677989999996</v>
      </c>
      <c r="AN38" s="40">
        <f t="shared" si="3"/>
        <v>2023</v>
      </c>
      <c r="AO38" s="46">
        <v>7175.9364355122998</v>
      </c>
      <c r="AP38" s="44">
        <v>5785.3481103250997</v>
      </c>
      <c r="AQ38" s="44">
        <v>3913.6673486794002</v>
      </c>
      <c r="AR38" s="44">
        <v>3299.6612567440998</v>
      </c>
      <c r="AS38" s="44">
        <v>2710.8297612289002</v>
      </c>
      <c r="AT38" s="44">
        <v>4858.1964925639004</v>
      </c>
      <c r="AU38" s="44">
        <v>5159.7288162289997</v>
      </c>
      <c r="AV38" s="40"/>
      <c r="AW38" s="40"/>
      <c r="AX38" s="40">
        <f t="shared" si="4"/>
        <v>2023</v>
      </c>
      <c r="AY38" s="41">
        <f>AO38*'Inflation indexes'!I130</f>
        <v>6656.112525583786</v>
      </c>
      <c r="AZ38" s="41">
        <f>AU38*'Inflation indexes'!I130</f>
        <v>4785.9587262168388</v>
      </c>
      <c r="BA38" s="45">
        <f>AP38*'Inflation indexes'!I130</f>
        <v>5366.2582393329476</v>
      </c>
      <c r="BB38" s="45">
        <f>AQ38*'Inflation indexes'!I130</f>
        <v>3630.1617906755487</v>
      </c>
      <c r="BC38" s="45">
        <f>AR38*'Inflation indexes'!I130</f>
        <v>3060.6342208534315</v>
      </c>
      <c r="BD38" s="45">
        <f>AS38*'Inflation indexes'!I130</f>
        <v>2514.4576029334394</v>
      </c>
      <c r="BE38" s="45">
        <f>AT38*'Inflation indexes'!I130</f>
        <v>4506.2693651902773</v>
      </c>
      <c r="BF38" s="44">
        <v>0.54010884079999999</v>
      </c>
      <c r="BG38" s="45">
        <f>Y38*'Inflation indexes'!I130</f>
        <v>4142.666175555627</v>
      </c>
      <c r="BH38" s="45">
        <f t="shared" si="6"/>
        <v>3396.986263955614</v>
      </c>
      <c r="BI38" s="41">
        <f>Z38*'Inflation indexes'!I130</f>
        <v>3276.088746443872</v>
      </c>
    </row>
    <row r="39" spans="1:61">
      <c r="A39">
        <f t="shared" si="0"/>
        <v>2023</v>
      </c>
      <c r="B39" s="47">
        <v>6599.0128201537</v>
      </c>
      <c r="C39" s="44">
        <v>5367.5784717719998</v>
      </c>
      <c r="D39" s="44">
        <v>3660.2513968201001</v>
      </c>
      <c r="E39" s="44">
        <v>3096.4020021515998</v>
      </c>
      <c r="F39" s="44">
        <v>2518.8994275799</v>
      </c>
      <c r="G39" s="44">
        <v>4507.5600296938001</v>
      </c>
      <c r="H39" s="44">
        <v>4813.8906999209003</v>
      </c>
      <c r="I39" s="40">
        <f t="shared" si="1"/>
        <v>2023</v>
      </c>
      <c r="J39" s="47">
        <f>B39*'Inflation indexes'!I131</f>
        <v>6120.9811825175748</v>
      </c>
      <c r="K39" s="45">
        <f>H39*'Inflation indexes'!I131</f>
        <v>4465.1730784523452</v>
      </c>
      <c r="L39" s="45">
        <f>C39*'Inflation indexes'!I131</f>
        <v>4978.7517795180793</v>
      </c>
      <c r="M39" s="45">
        <f>D39*'Inflation indexes'!I131</f>
        <v>3395.1032576866055</v>
      </c>
      <c r="N39" s="45">
        <f>E39*'Inflation indexes'!I131</f>
        <v>2872.099040449848</v>
      </c>
      <c r="O39" s="45">
        <f>F39*'Inflation indexes'!I131</f>
        <v>2336.4306779012668</v>
      </c>
      <c r="P39" s="45">
        <f>G39*'Inflation indexes'!I131</f>
        <v>4181.0329624699061</v>
      </c>
      <c r="Q39" s="44">
        <v>0.5531960226</v>
      </c>
      <c r="R39" s="33">
        <v>6910.0994582051599</v>
      </c>
      <c r="S39" s="38">
        <v>5607.4469208433002</v>
      </c>
      <c r="T39" s="38">
        <v>3802.9941536146998</v>
      </c>
      <c r="U39" s="38">
        <v>3207.5054280137001</v>
      </c>
      <c r="V39" s="38">
        <v>2610.2169733242999</v>
      </c>
      <c r="W39" s="38">
        <v>4699.6784144836001</v>
      </c>
      <c r="X39" s="38">
        <v>5004.4449048112001</v>
      </c>
      <c r="Y39" s="37">
        <v>4488.3623328563999</v>
      </c>
      <c r="Z39" s="37">
        <v>3537.2008188625</v>
      </c>
      <c r="AA39" s="34"/>
      <c r="AB39" s="34">
        <f t="shared" si="2"/>
        <v>2023</v>
      </c>
      <c r="AC39" s="35">
        <v>6910.0994582051599</v>
      </c>
      <c r="AD39" s="35">
        <f>X39*'Inflation indexes'!I131</f>
        <v>4641.9235613156225</v>
      </c>
      <c r="AE39" s="39">
        <f>S39*'Inflation indexes'!I131</f>
        <v>5201.2441890738028</v>
      </c>
      <c r="AF39" s="39">
        <f>T39*'Inflation indexes'!I131</f>
        <v>3527.5057475881295</v>
      </c>
      <c r="AG39" s="39">
        <f>U39*'Inflation indexes'!I131</f>
        <v>2975.1541484711888</v>
      </c>
      <c r="AH39" s="39">
        <f>V39*'Inflation indexes'!I131</f>
        <v>2421.133192408905</v>
      </c>
      <c r="AI39" s="39">
        <f>W39*'Inflation indexes'!I131</f>
        <v>4359.2343162424913</v>
      </c>
      <c r="AJ39" s="39">
        <f>Y39*'Inflation indexes'!I131</f>
        <v>4163.2259443155344</v>
      </c>
      <c r="AK39" s="39">
        <f t="shared" si="5"/>
        <v>3413.8452743387379</v>
      </c>
      <c r="AL39" s="35">
        <f>Z39*'Inflation indexes'!I131</f>
        <v>3280.9664477267729</v>
      </c>
      <c r="AM39" s="38">
        <v>0.54706699219999999</v>
      </c>
      <c r="AN39" s="40">
        <f t="shared" si="3"/>
        <v>2023</v>
      </c>
      <c r="AO39" s="46">
        <v>7233.3657179285001</v>
      </c>
      <c r="AP39" s="44">
        <v>5816.7007812926004</v>
      </c>
      <c r="AQ39" s="44">
        <v>3955.6750380847002</v>
      </c>
      <c r="AR39" s="44">
        <v>3323.4752320838002</v>
      </c>
      <c r="AS39" s="44">
        <v>2703.0748592569998</v>
      </c>
      <c r="AT39" s="44">
        <v>4879.7003421192003</v>
      </c>
      <c r="AU39" s="44">
        <v>5207.3047375809001</v>
      </c>
      <c r="AV39" s="40"/>
      <c r="AW39" s="40"/>
      <c r="AX39" s="40">
        <f t="shared" si="4"/>
        <v>2023</v>
      </c>
      <c r="AY39" s="41">
        <f>AO39*'Inflation indexes'!I131</f>
        <v>6709.3816381882471</v>
      </c>
      <c r="AZ39" s="41">
        <f>AU39*'Inflation indexes'!I131</f>
        <v>4830.0882539617378</v>
      </c>
      <c r="BA39" s="45">
        <f>AP39*'Inflation indexes'!I131</f>
        <v>5395.339726859027</v>
      </c>
      <c r="BB39" s="45">
        <f>AQ39*'Inflation indexes'!I131</f>
        <v>3669.1264484779404</v>
      </c>
      <c r="BC39" s="45">
        <f>AR39*'Inflation indexes'!I131</f>
        <v>3082.7231148907445</v>
      </c>
      <c r="BD39" s="45">
        <f>AS39*'Inflation indexes'!I131</f>
        <v>2507.264465060256</v>
      </c>
      <c r="BE39" s="45">
        <f>AT39*'Inflation indexes'!I131</f>
        <v>4526.2154786570818</v>
      </c>
      <c r="BF39" s="44">
        <v>0.53457913400000001</v>
      </c>
      <c r="BG39" s="45">
        <f>Y39*'Inflation indexes'!I131</f>
        <v>4163.2259443155344</v>
      </c>
      <c r="BH39" s="45">
        <f t="shared" si="6"/>
        <v>3413.8452743387379</v>
      </c>
      <c r="BI39" s="41">
        <f>Z39*'Inflation indexes'!I131</f>
        <v>3280.9664477267729</v>
      </c>
    </row>
    <row r="40" spans="1:61">
      <c r="A40">
        <f t="shared" si="0"/>
        <v>2023</v>
      </c>
      <c r="B40" s="47">
        <v>6594.1390071633996</v>
      </c>
      <c r="C40" s="44">
        <v>5381.5366075531001</v>
      </c>
      <c r="D40" s="44">
        <v>3675.6170746441999</v>
      </c>
      <c r="E40" s="44">
        <v>3117.2670911997002</v>
      </c>
      <c r="F40" s="44">
        <v>2519.7706028460002</v>
      </c>
      <c r="G40" s="44">
        <v>4512.5805123873997</v>
      </c>
      <c r="H40" s="44">
        <v>4837.8046591205002</v>
      </c>
      <c r="I40" s="40">
        <f t="shared" si="1"/>
        <v>2023</v>
      </c>
      <c r="J40" s="47">
        <f>B40*'Inflation indexes'!I132</f>
        <v>6116.4604279117302</v>
      </c>
      <c r="K40" s="45">
        <f>H40*'Inflation indexes'!I132</f>
        <v>4487.3547135316412</v>
      </c>
      <c r="L40" s="45">
        <f>C40*'Inflation indexes'!I132</f>
        <v>4991.6987897433373</v>
      </c>
      <c r="M40" s="45">
        <f>D40*'Inflation indexes'!I132</f>
        <v>3409.355847790795</v>
      </c>
      <c r="N40" s="45">
        <f>E40*'Inflation indexes'!I132</f>
        <v>2891.4526651382148</v>
      </c>
      <c r="O40" s="45">
        <f>F40*'Inflation indexes'!I132</f>
        <v>2337.2387453434435</v>
      </c>
      <c r="P40" s="45">
        <f>G40*'Inflation indexes'!I132</f>
        <v>4185.689762044658</v>
      </c>
      <c r="Q40" s="44">
        <v>0.54856736049999999</v>
      </c>
      <c r="R40" s="33">
        <v>6955.2344492963402</v>
      </c>
      <c r="S40" s="38">
        <v>5646.2170995817996</v>
      </c>
      <c r="T40" s="38">
        <v>3809.540974902</v>
      </c>
      <c r="U40" s="38">
        <v>3235.7264183316001</v>
      </c>
      <c r="V40" s="38">
        <v>2615.6599544410001</v>
      </c>
      <c r="W40" s="38">
        <v>4726.3768838013002</v>
      </c>
      <c r="X40" s="38">
        <v>5037.6164793575999</v>
      </c>
      <c r="Y40" s="37">
        <v>4510.6377679900997</v>
      </c>
      <c r="Z40" s="37">
        <v>3542.4672845498999</v>
      </c>
      <c r="AA40" s="34"/>
      <c r="AB40" s="34">
        <f t="shared" si="2"/>
        <v>2023</v>
      </c>
      <c r="AC40" s="35">
        <v>6955.2344492963402</v>
      </c>
      <c r="AD40" s="35">
        <f>X40*'Inflation indexes'!I132</f>
        <v>4672.6921912799244</v>
      </c>
      <c r="AE40" s="39">
        <f>S40*'Inflation indexes'!I132</f>
        <v>5237.2058610645645</v>
      </c>
      <c r="AF40" s="39">
        <f>T40*'Inflation indexes'!I132</f>
        <v>3533.5783179857026</v>
      </c>
      <c r="AG40" s="39">
        <f>U40*'Inflation indexes'!I132</f>
        <v>3001.3308138900402</v>
      </c>
      <c r="AH40" s="39">
        <f>V40*'Inflation indexes'!I132</f>
        <v>2426.1818846754772</v>
      </c>
      <c r="AI40" s="39">
        <f>W40*'Inflation indexes'!I132</f>
        <v>4383.9987518860426</v>
      </c>
      <c r="AJ40" s="39">
        <f>Y40*'Inflation indexes'!I132</f>
        <v>4183.8877498009488</v>
      </c>
      <c r="AK40" s="39">
        <f t="shared" si="5"/>
        <v>3430.7879548367778</v>
      </c>
      <c r="AL40" s="35">
        <f>Z40*'Inflation indexes'!I132</f>
        <v>3285.8514113189785</v>
      </c>
      <c r="AM40" s="38">
        <v>0.5447750307</v>
      </c>
      <c r="AN40" s="40">
        <f t="shared" si="3"/>
        <v>2023</v>
      </c>
      <c r="AO40" s="46">
        <v>7303.6720526669997</v>
      </c>
      <c r="AP40" s="44">
        <v>5860.8455294770001</v>
      </c>
      <c r="AQ40" s="44">
        <v>3953.4189495205001</v>
      </c>
      <c r="AR40" s="44">
        <v>3360.4931799578999</v>
      </c>
      <c r="AS40" s="44">
        <v>2714.1231040808998</v>
      </c>
      <c r="AT40" s="44">
        <v>4910.6751317566004</v>
      </c>
      <c r="AU40" s="44">
        <v>5244.0493887363</v>
      </c>
      <c r="AV40" s="40"/>
      <c r="AW40" s="40"/>
      <c r="AX40" s="40">
        <f t="shared" si="4"/>
        <v>2023</v>
      </c>
      <c r="AY40" s="41">
        <f>AO40*'Inflation indexes'!I132</f>
        <v>6774.5949911054968</v>
      </c>
      <c r="AZ40" s="41">
        <f>AU40*'Inflation indexes'!I132</f>
        <v>4864.1711273262927</v>
      </c>
      <c r="BA40" s="45">
        <f>AP40*'Inflation indexes'!I132</f>
        <v>5436.2866351781713</v>
      </c>
      <c r="BB40" s="45">
        <f>AQ40*'Inflation indexes'!I132</f>
        <v>3667.0337906783693</v>
      </c>
      <c r="BC40" s="45">
        <f>AR40*'Inflation indexes'!I132</f>
        <v>3117.0594873949435</v>
      </c>
      <c r="BD40" s="45">
        <f>AS40*'Inflation indexes'!I132</f>
        <v>2517.512376453973</v>
      </c>
      <c r="BE40" s="45">
        <f>AT40*'Inflation indexes'!I132</f>
        <v>4554.9464585278783</v>
      </c>
      <c r="BF40" s="44">
        <v>0.52737653009999996</v>
      </c>
      <c r="BG40" s="45">
        <f>Y40*'Inflation indexes'!I132</f>
        <v>4183.8877498009488</v>
      </c>
      <c r="BH40" s="45">
        <f t="shared" si="6"/>
        <v>3430.7879548367778</v>
      </c>
      <c r="BI40" s="41">
        <f>Z40*'Inflation indexes'!I132</f>
        <v>3285.8514113189785</v>
      </c>
    </row>
    <row r="41" spans="1:61">
      <c r="A41">
        <f t="shared" ref="A41:A72" si="7">A37+1</f>
        <v>2024</v>
      </c>
      <c r="B41" s="47">
        <v>6555.8352046225</v>
      </c>
      <c r="C41" s="44">
        <v>5412.4697114606997</v>
      </c>
      <c r="D41" s="44">
        <v>3685.4394521239001</v>
      </c>
      <c r="E41" s="44">
        <v>3135.6042170044998</v>
      </c>
      <c r="F41" s="44">
        <v>2520.2097901897</v>
      </c>
      <c r="G41" s="44">
        <v>4532.6040176430997</v>
      </c>
      <c r="H41" s="44">
        <v>4866.7413975127001</v>
      </c>
      <c r="I41" s="40">
        <f t="shared" si="1"/>
        <v>2024</v>
      </c>
      <c r="J41" s="47">
        <f>B41*'Inflation indexes'!I133</f>
        <v>6080.9313478869617</v>
      </c>
      <c r="K41" s="45">
        <f>H41*'Inflation indexes'!I133</f>
        <v>4514.1952783265979</v>
      </c>
      <c r="L41" s="45">
        <f>C41*'Inflation indexes'!I133</f>
        <v>5020.3911035932242</v>
      </c>
      <c r="M41" s="45">
        <f>D41*'Inflation indexes'!I133</f>
        <v>3418.4666935126297</v>
      </c>
      <c r="N41" s="45">
        <f>E41*'Inflation indexes'!I133</f>
        <v>2908.4614519146012</v>
      </c>
      <c r="O41" s="45">
        <f>F41*'Inflation indexes'!I133</f>
        <v>2337.6461180126066</v>
      </c>
      <c r="P41" s="45">
        <f>G41*'Inflation indexes'!I133</f>
        <v>4204.2627671620094</v>
      </c>
      <c r="Q41" s="44">
        <v>0.55953585159999997</v>
      </c>
      <c r="R41" s="32">
        <v>6940.8240293374201</v>
      </c>
      <c r="S41" s="38">
        <v>5700.6417547838</v>
      </c>
      <c r="T41" s="38">
        <v>3814.0564719757999</v>
      </c>
      <c r="U41" s="38">
        <v>3260.3483849304998</v>
      </c>
      <c r="V41" s="38">
        <v>2621.2899019790002</v>
      </c>
      <c r="W41" s="38">
        <v>4763.1099019305002</v>
      </c>
      <c r="X41" s="38">
        <v>5080.0666605800998</v>
      </c>
      <c r="Y41" s="37">
        <v>4533.0237545842001</v>
      </c>
      <c r="Z41" s="37">
        <v>3547.7415913700002</v>
      </c>
      <c r="AA41" s="34"/>
      <c r="AB41" s="34">
        <f t="shared" si="2"/>
        <v>2024</v>
      </c>
      <c r="AC41" s="35">
        <v>6940.8240293374201</v>
      </c>
      <c r="AD41" s="35">
        <f>X41*'Inflation indexes'!I133</f>
        <v>4712.0672868493448</v>
      </c>
      <c r="AE41" s="39">
        <f>S41*'Inflation indexes'!I133</f>
        <v>5287.6880012627234</v>
      </c>
      <c r="AF41" s="39">
        <f>T41*'Inflation indexes'!I133</f>
        <v>3537.7667130338273</v>
      </c>
      <c r="AG41" s="39">
        <f>U41*'Inflation indexes'!I133</f>
        <v>3024.1691684039401</v>
      </c>
      <c r="AH41" s="39">
        <f>V41*'Inflation indexes'!I133</f>
        <v>2431.4039995399025</v>
      </c>
      <c r="AI41" s="39">
        <f>W41*'Inflation indexes'!I133</f>
        <v>4418.0708349193155</v>
      </c>
      <c r="AJ41" s="39">
        <f>Y41*'Inflation indexes'!I133</f>
        <v>4204.6520984132285</v>
      </c>
      <c r="AK41" s="39">
        <f t="shared" si="5"/>
        <v>3447.8147206988469</v>
      </c>
      <c r="AL41" s="35">
        <f>Z41*'Inflation indexes'!I133</f>
        <v>3290.7436480332431</v>
      </c>
      <c r="AM41" s="38">
        <v>0.5447750307</v>
      </c>
      <c r="AN41" s="40">
        <f t="shared" si="3"/>
        <v>2024</v>
      </c>
      <c r="AO41" s="43">
        <v>7310.9546955980004</v>
      </c>
      <c r="AP41" s="44">
        <v>5899.7401148911003</v>
      </c>
      <c r="AQ41" s="44">
        <v>3994.4509094751002</v>
      </c>
      <c r="AR41" s="44">
        <v>3390.5842815677001</v>
      </c>
      <c r="AS41" s="44">
        <v>2725.0776455320001</v>
      </c>
      <c r="AT41" s="44">
        <v>4935.3694349294001</v>
      </c>
      <c r="AU41" s="44">
        <v>5290.2049254394997</v>
      </c>
      <c r="AV41" s="40"/>
      <c r="AW41" s="40"/>
      <c r="AX41" s="40">
        <f t="shared" si="4"/>
        <v>2024</v>
      </c>
      <c r="AY41" s="41">
        <f>AO41*'Inflation indexes'!I133</f>
        <v>6781.3500803217976</v>
      </c>
      <c r="AZ41" s="41">
        <f>AU41*'Inflation indexes'!I133</f>
        <v>4906.9831629032606</v>
      </c>
      <c r="BA41" s="45">
        <f>AP41*'Inflation indexes'!I133</f>
        <v>5472.3637018409972</v>
      </c>
      <c r="BB41" s="45">
        <f>AQ41*'Inflation indexes'!I133</f>
        <v>3705.0934007456326</v>
      </c>
      <c r="BC41" s="45">
        <f>AR41*'Inflation indexes'!I133</f>
        <v>3144.970793484893</v>
      </c>
      <c r="BD41" s="45">
        <f>AS41*'Inflation indexes'!I133</f>
        <v>2527.6733723351317</v>
      </c>
      <c r="BE41" s="45">
        <f>AT41*'Inflation indexes'!I133</f>
        <v>4577.8519095635938</v>
      </c>
      <c r="BF41" s="44">
        <v>0.53528119190000001</v>
      </c>
      <c r="BG41" s="45">
        <f>Y41*'Inflation indexes'!I133</f>
        <v>4204.6520984132285</v>
      </c>
      <c r="BH41" s="45">
        <f t="shared" si="6"/>
        <v>3447.8147206988469</v>
      </c>
      <c r="BI41" s="41">
        <f>Z41*'Inflation indexes'!I133</f>
        <v>3290.7436480332431</v>
      </c>
    </row>
    <row r="42" spans="1:61">
      <c r="A42">
        <f t="shared" si="7"/>
        <v>2024</v>
      </c>
      <c r="B42" s="47">
        <v>6556.5262072568003</v>
      </c>
      <c r="C42" s="44">
        <v>5443.9974984943001</v>
      </c>
      <c r="D42" s="44">
        <v>3689.1007758747</v>
      </c>
      <c r="E42" s="44">
        <v>3156.9595722771001</v>
      </c>
      <c r="F42" s="44">
        <v>2520.9950699472001</v>
      </c>
      <c r="G42" s="44">
        <v>4547.9159327532998</v>
      </c>
      <c r="H42" s="44">
        <v>4889.9046072054998</v>
      </c>
      <c r="I42" s="40">
        <f t="shared" si="1"/>
        <v>2024</v>
      </c>
      <c r="J42" s="47">
        <f>B42*'Inflation indexes'!I134</f>
        <v>6081.5722943795499</v>
      </c>
      <c r="K42" s="45">
        <f>H42*'Inflation indexes'!I134</f>
        <v>4535.680548096544</v>
      </c>
      <c r="L42" s="45">
        <f>C42*'Inflation indexes'!I134</f>
        <v>5049.6350218001598</v>
      </c>
      <c r="M42" s="45">
        <f>D42*'Inflation indexes'!I134</f>
        <v>3421.8627914431122</v>
      </c>
      <c r="N42" s="45">
        <f>E42*'Inflation indexes'!I134</f>
        <v>2928.2698280053933</v>
      </c>
      <c r="O42" s="45">
        <f>F42*'Inflation indexes'!I134</f>
        <v>2338.3745122057485</v>
      </c>
      <c r="P42" s="45">
        <f>G42*'Inflation indexes'!I134</f>
        <v>4218.4654891163609</v>
      </c>
      <c r="Q42" s="44">
        <v>0.55634480679999998</v>
      </c>
      <c r="R42" s="33">
        <v>6958.0503056109101</v>
      </c>
      <c r="S42" s="38">
        <v>5751.2452709250001</v>
      </c>
      <c r="T42" s="38">
        <v>3813.3603474359002</v>
      </c>
      <c r="U42" s="38">
        <v>3289.0783285071998</v>
      </c>
      <c r="V42" s="38">
        <v>2626.9709019194001</v>
      </c>
      <c r="W42" s="38">
        <v>4788.9533752146999</v>
      </c>
      <c r="X42" s="38">
        <v>5109.7796233681001</v>
      </c>
      <c r="Y42" s="37">
        <v>4555.5208412979</v>
      </c>
      <c r="Z42" s="37">
        <v>3553.0237509971998</v>
      </c>
      <c r="AA42" s="34"/>
      <c r="AB42" s="34">
        <f t="shared" si="2"/>
        <v>2024</v>
      </c>
      <c r="AC42" s="35">
        <v>6958.0503056109101</v>
      </c>
      <c r="AD42" s="35">
        <f>X42*'Inflation indexes'!I134</f>
        <v>4739.6278464449779</v>
      </c>
      <c r="AE42" s="39">
        <f>S42*'Inflation indexes'!I134</f>
        <v>5334.6258052208459</v>
      </c>
      <c r="AF42" s="39">
        <f>T42*'Inflation indexes'!I134</f>
        <v>3537.1210156658208</v>
      </c>
      <c r="AG42" s="39">
        <f>U42*'Inflation indexes'!I134</f>
        <v>3050.8179185731628</v>
      </c>
      <c r="AH42" s="39">
        <f>V42*'Inflation indexes'!I134</f>
        <v>2436.6734685772822</v>
      </c>
      <c r="AI42" s="39">
        <f>W42*'Inflation indexes'!I134</f>
        <v>4442.0422103317669</v>
      </c>
      <c r="AJ42" s="39">
        <f>Y42*'Inflation indexes'!I134</f>
        <v>4225.5194990667733</v>
      </c>
      <c r="AK42" s="39">
        <f t="shared" si="5"/>
        <v>3464.9259892347541</v>
      </c>
      <c r="AL42" s="35">
        <f>Z42*'Inflation indexes'!I134</f>
        <v>3295.6431686982733</v>
      </c>
      <c r="AM42" s="38">
        <v>0.54524342739999998</v>
      </c>
      <c r="AN42" s="40">
        <f t="shared" si="3"/>
        <v>2024</v>
      </c>
      <c r="AO42" s="46">
        <v>7352.9429823493001</v>
      </c>
      <c r="AP42" s="44">
        <v>5956.4129152975001</v>
      </c>
      <c r="AQ42" s="44">
        <v>4013.5931430085998</v>
      </c>
      <c r="AR42" s="44">
        <v>3426.8735678821999</v>
      </c>
      <c r="AS42" s="44">
        <v>2736.1047968909002</v>
      </c>
      <c r="AT42" s="44">
        <v>4971.7165755141996</v>
      </c>
      <c r="AU42" s="44">
        <v>5337.2700444658003</v>
      </c>
      <c r="AV42" s="40"/>
      <c r="AW42" s="40"/>
      <c r="AX42" s="40">
        <f t="shared" si="4"/>
        <v>2024</v>
      </c>
      <c r="AY42" s="41">
        <f>AO42*'Inflation indexes'!I134</f>
        <v>6820.2967409959419</v>
      </c>
      <c r="AZ42" s="41">
        <f>AU42*'Inflation indexes'!I134</f>
        <v>4950.6388907771498</v>
      </c>
      <c r="BA42" s="45">
        <f>AP42*'Inflation indexes'!I134</f>
        <v>5524.9311318948867</v>
      </c>
      <c r="BB42" s="45">
        <f>AQ42*'Inflation indexes'!I134</f>
        <v>3722.8489733506849</v>
      </c>
      <c r="BC42" s="45">
        <f>AR42*'Inflation indexes'!I134</f>
        <v>3178.6312885788957</v>
      </c>
      <c r="BD42" s="45">
        <f>AS42*'Inflation indexes'!I134</f>
        <v>2537.901718271733</v>
      </c>
      <c r="BE42" s="45">
        <f>AT42*'Inflation indexes'!I134</f>
        <v>4611.5660679720177</v>
      </c>
      <c r="BF42" s="44">
        <v>0.53974881939999997</v>
      </c>
      <c r="BG42" s="45">
        <f>Y42*'Inflation indexes'!I134</f>
        <v>4225.5194990667733</v>
      </c>
      <c r="BH42" s="45">
        <f t="shared" si="6"/>
        <v>3464.9259892347541</v>
      </c>
      <c r="BI42" s="41">
        <f>Z42*'Inflation indexes'!I134</f>
        <v>3295.6431686982733</v>
      </c>
    </row>
    <row r="43" spans="1:61">
      <c r="A43">
        <f t="shared" si="7"/>
        <v>2024</v>
      </c>
      <c r="B43" s="47">
        <v>6526.9650072398999</v>
      </c>
      <c r="C43" s="44">
        <v>5456.6575009147</v>
      </c>
      <c r="D43" s="44">
        <v>3711.2307995219999</v>
      </c>
      <c r="E43" s="44">
        <v>3169.5165471147002</v>
      </c>
      <c r="F43" s="44">
        <v>2521.6877182991998</v>
      </c>
      <c r="G43" s="44">
        <v>4550.0787268317999</v>
      </c>
      <c r="H43" s="44">
        <v>4906.4290561239004</v>
      </c>
      <c r="I43" s="40">
        <f t="shared" si="1"/>
        <v>2024</v>
      </c>
      <c r="J43" s="47">
        <f>B43*'Inflation indexes'!I135</f>
        <v>6054.1525038794498</v>
      </c>
      <c r="K43" s="45">
        <f>H43*'Inflation indexes'!I135</f>
        <v>4551.0079680664066</v>
      </c>
      <c r="L43" s="45">
        <f>C43*'Inflation indexes'!I135</f>
        <v>5061.3779352779502</v>
      </c>
      <c r="M43" s="45">
        <f>D43*'Inflation indexes'!I135</f>
        <v>3442.3897190314474</v>
      </c>
      <c r="N43" s="45">
        <f>E43*'Inflation indexes'!I135</f>
        <v>2939.917177205195</v>
      </c>
      <c r="O43" s="45">
        <f>F43*'Inflation indexes'!I135</f>
        <v>2339.0169852004583</v>
      </c>
      <c r="P43" s="45">
        <f>G43*'Inflation indexes'!I135</f>
        <v>4220.4716106707438</v>
      </c>
      <c r="Q43" s="44">
        <v>0.56384360909999998</v>
      </c>
      <c r="R43" s="33">
        <v>6950.6158774347005</v>
      </c>
      <c r="S43" s="38">
        <v>5784.3764170232998</v>
      </c>
      <c r="T43" s="38">
        <v>3825.1650982361998</v>
      </c>
      <c r="U43" s="38">
        <v>3308.8894277328</v>
      </c>
      <c r="V43" s="38">
        <v>2646.8296276228002</v>
      </c>
      <c r="W43" s="38">
        <v>4811.4193951957996</v>
      </c>
      <c r="X43" s="38">
        <v>5136.2265532966003</v>
      </c>
      <c r="Y43" s="37">
        <v>4578.1295795136002</v>
      </c>
      <c r="Z43" s="37">
        <v>3558.3137751233999</v>
      </c>
      <c r="AA43" s="34"/>
      <c r="AB43" s="34">
        <f t="shared" si="2"/>
        <v>2024</v>
      </c>
      <c r="AC43" s="35">
        <v>6950.6158774347005</v>
      </c>
      <c r="AD43" s="35">
        <f>X43*'Inflation indexes'!I135</f>
        <v>4764.158964180242</v>
      </c>
      <c r="AE43" s="39">
        <f>S43*'Inflation indexes'!I135</f>
        <v>5365.3569353686144</v>
      </c>
      <c r="AF43" s="39">
        <f>T43*'Inflation indexes'!I135</f>
        <v>3548.0706318405714</v>
      </c>
      <c r="AG43" s="39">
        <f>U43*'Inflation indexes'!I135</f>
        <v>3069.1939043258412</v>
      </c>
      <c r="AH43" s="39">
        <f>V43*'Inflation indexes'!I135</f>
        <v>2455.0936307518514</v>
      </c>
      <c r="AI43" s="39">
        <f>W43*'Inflation indexes'!I135</f>
        <v>4462.8807947228133</v>
      </c>
      <c r="AJ43" s="39">
        <f>Y43*'Inflation indexes'!I135</f>
        <v>4246.4904632019125</v>
      </c>
      <c r="AK43" s="39">
        <f t="shared" si="5"/>
        <v>3482.1221798255679</v>
      </c>
      <c r="AL43" s="35">
        <f>Z43*'Inflation indexes'!I135</f>
        <v>3300.5499841590108</v>
      </c>
      <c r="AM43" s="38">
        <v>0.55063216230000001</v>
      </c>
      <c r="AN43" s="40">
        <f t="shared" si="3"/>
        <v>2024</v>
      </c>
      <c r="AO43" s="46">
        <v>7353.1024850734002</v>
      </c>
      <c r="AP43" s="44">
        <v>6001.3644554698003</v>
      </c>
      <c r="AQ43" s="44">
        <v>4043.2314368532002</v>
      </c>
      <c r="AR43" s="44">
        <v>3453.3780462491</v>
      </c>
      <c r="AS43" s="44">
        <v>2747.0805311423001</v>
      </c>
      <c r="AT43" s="44">
        <v>4997.6986129921997</v>
      </c>
      <c r="AU43" s="44">
        <v>5378.3116220032998</v>
      </c>
      <c r="AV43" s="40"/>
      <c r="AW43" s="40"/>
      <c r="AX43" s="40">
        <f t="shared" si="4"/>
        <v>2024</v>
      </c>
      <c r="AY43" s="41">
        <f>AO43*'Inflation indexes'!I135</f>
        <v>6820.4446893632794</v>
      </c>
      <c r="AZ43" s="41">
        <f>AU43*'Inflation indexes'!I135</f>
        <v>4988.7074217308473</v>
      </c>
      <c r="BA43" s="45">
        <f>AP43*'Inflation indexes'!I135</f>
        <v>5566.6263882943767</v>
      </c>
      <c r="BB43" s="45">
        <f>AQ43*'Inflation indexes'!I135</f>
        <v>3750.3402730115481</v>
      </c>
      <c r="BC43" s="45">
        <f>AR43*'Inflation indexes'!I135</f>
        <v>3203.2157859511044</v>
      </c>
      <c r="BD43" s="45">
        <f>AS43*'Inflation indexes'!I135</f>
        <v>2548.0823717494709</v>
      </c>
      <c r="BE43" s="45">
        <f>AT43*'Inflation indexes'!I135</f>
        <v>4635.6659700059408</v>
      </c>
      <c r="BF43" s="44">
        <v>0.54182020819999999</v>
      </c>
      <c r="BG43" s="45">
        <f>Y43*'Inflation indexes'!I135</f>
        <v>4246.4904632019125</v>
      </c>
      <c r="BH43" s="45">
        <f t="shared" si="6"/>
        <v>3482.1221798255679</v>
      </c>
      <c r="BI43" s="41">
        <f>Z43*'Inflation indexes'!I135</f>
        <v>3300.5499841590108</v>
      </c>
    </row>
    <row r="44" spans="1:61">
      <c r="A44">
        <f t="shared" si="7"/>
        <v>2024</v>
      </c>
      <c r="B44" s="47">
        <v>6538.0548253920997</v>
      </c>
      <c r="C44" s="44">
        <v>5487.9222610385004</v>
      </c>
      <c r="D44" s="44">
        <v>3702.7889040861</v>
      </c>
      <c r="E44" s="44">
        <v>3169.5038288357</v>
      </c>
      <c r="F44" s="44">
        <v>2523.2018280167999</v>
      </c>
      <c r="G44" s="44">
        <v>4546.6859904511002</v>
      </c>
      <c r="H44" s="44">
        <v>4909.0534400163997</v>
      </c>
      <c r="I44" s="40">
        <f t="shared" si="1"/>
        <v>2024</v>
      </c>
      <c r="J44" s="47">
        <f>B44*'Inflation indexes'!I136</f>
        <v>6064.4389770349262</v>
      </c>
      <c r="K44" s="45">
        <f>H44*'Inflation indexes'!I136</f>
        <v>4553.4422419281927</v>
      </c>
      <c r="L44" s="45">
        <f>C44*'Inflation indexes'!I136</f>
        <v>5090.3778802105089</v>
      </c>
      <c r="M44" s="45">
        <f>D44*'Inflation indexes'!I136</f>
        <v>3434.5593534121972</v>
      </c>
      <c r="N44" s="45">
        <f>E44*'Inflation indexes'!I136</f>
        <v>2939.9053802366852</v>
      </c>
      <c r="O44" s="45">
        <f>F44*'Inflation indexes'!I136</f>
        <v>2340.4214130053861</v>
      </c>
      <c r="P44" s="45">
        <f>G44*'Inflation indexes'!I136</f>
        <v>4217.32464367591</v>
      </c>
      <c r="Q44" s="44">
        <v>0.57103368099999996</v>
      </c>
      <c r="R44" s="33">
        <v>6933.79830003802</v>
      </c>
      <c r="S44" s="38">
        <v>5806.8506826440998</v>
      </c>
      <c r="T44" s="38">
        <v>3829.2634225695001</v>
      </c>
      <c r="U44" s="38">
        <v>3315.0700109220002</v>
      </c>
      <c r="V44" s="38">
        <v>2651.9249098114001</v>
      </c>
      <c r="W44" s="38">
        <v>4804.5431804300997</v>
      </c>
      <c r="X44" s="38">
        <v>5144.7759288985999</v>
      </c>
      <c r="Y44" s="37">
        <v>4600.8505233499</v>
      </c>
      <c r="Z44" s="37">
        <v>3563.6116754579998</v>
      </c>
      <c r="AA44" s="34"/>
      <c r="AB44" s="34">
        <f t="shared" si="2"/>
        <v>2024</v>
      </c>
      <c r="AC44" s="35">
        <v>6933.79830003802</v>
      </c>
      <c r="AD44" s="35">
        <f>X44*'Inflation indexes'!I136</f>
        <v>4772.0890241162215</v>
      </c>
      <c r="AE44" s="39">
        <f>S44*'Inflation indexes'!I136</f>
        <v>5386.2031680862847</v>
      </c>
      <c r="AF44" s="39">
        <f>T44*'Inflation indexes'!I136</f>
        <v>3551.8720740877166</v>
      </c>
      <c r="AG44" s="39">
        <f>U44*'Inflation indexes'!I136</f>
        <v>3074.9267668659081</v>
      </c>
      <c r="AH44" s="39">
        <f>V44*'Inflation indexes'!I136</f>
        <v>2459.8198113558328</v>
      </c>
      <c r="AI44" s="39">
        <f>W44*'Inflation indexes'!I136</f>
        <v>4456.5026920679356</v>
      </c>
      <c r="AJ44" s="39">
        <f>Y44*'Inflation indexes'!I136</f>
        <v>4267.5655047969658</v>
      </c>
      <c r="AK44" s="39">
        <f t="shared" si="5"/>
        <v>3499.4037139335119</v>
      </c>
      <c r="AL44" s="35">
        <f>Z44*'Inflation indexes'!I136</f>
        <v>3305.4641052766274</v>
      </c>
      <c r="AM44" s="38">
        <v>0.54883151100000005</v>
      </c>
      <c r="AN44" s="40">
        <f t="shared" si="3"/>
        <v>2024</v>
      </c>
      <c r="AO44" s="46">
        <v>7389.9578537916004</v>
      </c>
      <c r="AP44" s="44">
        <v>6052.6752625145</v>
      </c>
      <c r="AQ44" s="44">
        <v>4061.1248668411999</v>
      </c>
      <c r="AR44" s="44">
        <v>3466.2470721012</v>
      </c>
      <c r="AS44" s="44">
        <v>2759.0259777154001</v>
      </c>
      <c r="AT44" s="44">
        <v>5008.8793809323997</v>
      </c>
      <c r="AU44" s="44">
        <v>5404.3193324745998</v>
      </c>
      <c r="AV44" s="40"/>
      <c r="AW44" s="40"/>
      <c r="AX44" s="40">
        <f t="shared" si="4"/>
        <v>2024</v>
      </c>
      <c r="AY44" s="41">
        <f>AO44*'Inflation indexes'!I136</f>
        <v>6854.6302599246646</v>
      </c>
      <c r="AZ44" s="41">
        <f>AU44*'Inflation indexes'!I136</f>
        <v>5012.8311370097463</v>
      </c>
      <c r="BA44" s="45">
        <f>AP44*'Inflation indexes'!I136</f>
        <v>5614.2202470941666</v>
      </c>
      <c r="BB44" s="45">
        <f>AQ44*'Inflation indexes'!I136</f>
        <v>3766.9375052388818</v>
      </c>
      <c r="BC44" s="45">
        <f>AR44*'Inflation indexes'!I136</f>
        <v>3215.1525812301597</v>
      </c>
      <c r="BD44" s="45">
        <f>AS44*'Inflation indexes'!I136</f>
        <v>2559.1624917133854</v>
      </c>
      <c r="BE44" s="45">
        <f>AT44*'Inflation indexes'!I136</f>
        <v>4646.0368045585037</v>
      </c>
      <c r="BF44" s="44">
        <v>0.53974881929999996</v>
      </c>
      <c r="BG44" s="45">
        <f>Y44*'Inflation indexes'!I136</f>
        <v>4267.5655047969658</v>
      </c>
      <c r="BH44" s="45">
        <f t="shared" si="6"/>
        <v>3499.4037139335119</v>
      </c>
      <c r="BI44" s="41">
        <f>Z44*'Inflation indexes'!I136</f>
        <v>3305.4641052766274</v>
      </c>
    </row>
    <row r="45" spans="1:61">
      <c r="A45">
        <f t="shared" si="7"/>
        <v>2025</v>
      </c>
      <c r="B45" s="47">
        <v>6543.4627086001001</v>
      </c>
      <c r="C45" s="44">
        <v>5515.9818984061003</v>
      </c>
      <c r="D45" s="44">
        <v>3704.5735103886</v>
      </c>
      <c r="E45" s="44">
        <v>3169.4923056197999</v>
      </c>
      <c r="F45" s="44">
        <v>2524.4121346748002</v>
      </c>
      <c r="G45" s="44">
        <v>4543.1381266271001</v>
      </c>
      <c r="H45" s="44">
        <v>4918.9716176781003</v>
      </c>
      <c r="I45" s="40">
        <f t="shared" si="1"/>
        <v>2025</v>
      </c>
      <c r="J45" s="47">
        <f>B45*'Inflation indexes'!I137</f>
        <v>6069.4551138807783</v>
      </c>
      <c r="K45" s="45">
        <f>H45*'Inflation indexes'!I137</f>
        <v>4562.6419480791992</v>
      </c>
      <c r="L45" s="45">
        <f>C45*'Inflation indexes'!I137</f>
        <v>5116.4048810659706</v>
      </c>
      <c r="M45" s="45">
        <f>D45*'Inflation indexes'!I137</f>
        <v>3436.2146830642996</v>
      </c>
      <c r="N45" s="45">
        <f>E45*'Inflation indexes'!I137</f>
        <v>2939.8946917610588</v>
      </c>
      <c r="O45" s="45">
        <f>F45*'Inflation indexes'!I137</f>
        <v>2341.5440452051703</v>
      </c>
      <c r="P45" s="45">
        <f>G45*'Inflation indexes'!I137</f>
        <v>4214.033786649763</v>
      </c>
      <c r="Q45" s="44">
        <v>0.56561876030000002</v>
      </c>
      <c r="R45" s="32">
        <v>6964.7897008476302</v>
      </c>
      <c r="S45" s="38">
        <v>5856.8611522413003</v>
      </c>
      <c r="T45" s="38">
        <v>3840.2111813656002</v>
      </c>
      <c r="U45" s="38">
        <v>3321.2637471429998</v>
      </c>
      <c r="V45" s="38">
        <v>2656.9992504421998</v>
      </c>
      <c r="W45" s="38">
        <v>4816.4089419289003</v>
      </c>
      <c r="X45" s="38">
        <v>5171.0192011950003</v>
      </c>
      <c r="Y45" s="37">
        <v>4623.6842296758996</v>
      </c>
      <c r="Z45" s="37">
        <v>3568.9174637276001</v>
      </c>
      <c r="AA45" s="34"/>
      <c r="AB45" s="34">
        <f t="shared" si="2"/>
        <v>2025</v>
      </c>
      <c r="AC45" s="35">
        <v>6964.7897008476302</v>
      </c>
      <c r="AD45" s="35">
        <f>X45*'Inflation indexes'!I137</f>
        <v>4796.4312371519909</v>
      </c>
      <c r="AE45" s="39">
        <f>S45*'Inflation indexes'!I137</f>
        <v>5432.5908857155719</v>
      </c>
      <c r="AF45" s="39">
        <f>T45*'Inflation indexes'!I137</f>
        <v>3562.0267786485283</v>
      </c>
      <c r="AG45" s="39">
        <f>U45*'Inflation indexes'!I137</f>
        <v>3080.6718296338468</v>
      </c>
      <c r="AH45" s="39">
        <f>V45*'Inflation indexes'!I137</f>
        <v>2464.5265674057605</v>
      </c>
      <c r="AI45" s="39">
        <f>W45*'Inflation indexes'!I137</f>
        <v>4467.508899334056</v>
      </c>
      <c r="AJ45" s="39">
        <f>Y45*'Inflation indexes'!I137</f>
        <v>4288.7451403815076</v>
      </c>
      <c r="AK45" s="39">
        <f t="shared" si="5"/>
        <v>3516.7710151128358</v>
      </c>
      <c r="AL45" s="35">
        <f>Z45*'Inflation indexes'!I137</f>
        <v>3310.3855429282503</v>
      </c>
      <c r="AM45" s="38">
        <v>0.54706699219999999</v>
      </c>
      <c r="AN45" s="40">
        <f t="shared" si="3"/>
        <v>2025</v>
      </c>
      <c r="AO45" s="43">
        <v>7455.3206253959997</v>
      </c>
      <c r="AP45" s="44">
        <v>6102.5421192248004</v>
      </c>
      <c r="AQ45" s="44">
        <v>4084.6572976446</v>
      </c>
      <c r="AR45" s="44">
        <v>3479.1673246259002</v>
      </c>
      <c r="AS45" s="44">
        <v>2770.5783318164999</v>
      </c>
      <c r="AT45" s="44">
        <v>5021.9622954701999</v>
      </c>
      <c r="AU45" s="44">
        <v>5434.2789683390001</v>
      </c>
      <c r="AV45" s="40"/>
      <c r="AW45" s="40"/>
      <c r="AX45" s="40">
        <f t="shared" si="4"/>
        <v>2025</v>
      </c>
      <c r="AY45" s="41">
        <f>AO45*'Inflation indexes'!I137</f>
        <v>6915.258160783691</v>
      </c>
      <c r="AZ45" s="41">
        <f>AU45*'Inflation indexes'!I137</f>
        <v>5040.6205007159388</v>
      </c>
      <c r="BA45" s="45">
        <f>AP45*'Inflation indexes'!I137</f>
        <v>5660.4747551355586</v>
      </c>
      <c r="BB45" s="45">
        <f>AQ45*'Inflation indexes'!I137</f>
        <v>3788.7652497897939</v>
      </c>
      <c r="BC45" s="45">
        <f>AR45*'Inflation indexes'!I137</f>
        <v>3227.1368923282589</v>
      </c>
      <c r="BD45" s="45">
        <f>AS45*'Inflation indexes'!I137</f>
        <v>2569.8779947732755</v>
      </c>
      <c r="BE45" s="45">
        <f>AT45*'Inflation indexes'!I137</f>
        <v>4658.171994454452</v>
      </c>
      <c r="BF45" s="44">
        <v>0.53105041379999995</v>
      </c>
      <c r="BG45" s="45">
        <f>Y45*'Inflation indexes'!I137</f>
        <v>4288.7451403815076</v>
      </c>
      <c r="BH45" s="45">
        <f t="shared" si="6"/>
        <v>3516.7710151128358</v>
      </c>
      <c r="BI45" s="41">
        <f>Z45*'Inflation indexes'!I137</f>
        <v>3310.3855429282503</v>
      </c>
    </row>
    <row r="46" spans="1:61">
      <c r="A46">
        <f t="shared" si="7"/>
        <v>2025</v>
      </c>
      <c r="B46" s="47">
        <v>6531.6634182698999</v>
      </c>
      <c r="C46" s="44">
        <v>5536.1496081765999</v>
      </c>
      <c r="D46" s="44">
        <v>3707.7792642313998</v>
      </c>
      <c r="E46" s="44">
        <v>3169.4812190388998</v>
      </c>
      <c r="F46" s="44">
        <v>2525.3618358110002</v>
      </c>
      <c r="G46" s="44">
        <v>4535.3860664809999</v>
      </c>
      <c r="H46" s="44">
        <v>4923.3715400997999</v>
      </c>
      <c r="I46" s="40">
        <f t="shared" si="1"/>
        <v>2025</v>
      </c>
      <c r="J46" s="47">
        <f>B46*'Inflation indexes'!I138</f>
        <v>6058.5105626203776</v>
      </c>
      <c r="K46" s="45">
        <f>H46*'Inflation indexes'!I138</f>
        <v>4566.7231406881165</v>
      </c>
      <c r="L46" s="45">
        <f>C46*'Inflation indexes'!I138</f>
        <v>5135.1116445416674</v>
      </c>
      <c r="M46" s="45">
        <f>D46*'Inflation indexes'!I138</f>
        <v>3439.1882125121638</v>
      </c>
      <c r="N46" s="45">
        <f>E46*'Inflation indexes'!I138</f>
        <v>2939.8844082906494</v>
      </c>
      <c r="O46" s="45">
        <f>F46*'Inflation indexes'!I138</f>
        <v>2342.4249501135441</v>
      </c>
      <c r="P46" s="45">
        <f>G46*'Inflation indexes'!I138</f>
        <v>4206.8432847408849</v>
      </c>
      <c r="Q46" s="44">
        <v>0.56931554929999995</v>
      </c>
      <c r="R46" s="33">
        <v>6960.0309032726</v>
      </c>
      <c r="S46" s="38">
        <v>5896.4889675958002</v>
      </c>
      <c r="T46" s="38">
        <v>3858.7253137509001</v>
      </c>
      <c r="U46" s="38">
        <v>3327.4681196421998</v>
      </c>
      <c r="V46" s="38">
        <v>2662.0483461966001</v>
      </c>
      <c r="W46" s="38">
        <v>4825.2458994460003</v>
      </c>
      <c r="X46" s="38">
        <v>5191.8944203253996</v>
      </c>
      <c r="Y46" s="37">
        <v>4646.6312581237999</v>
      </c>
      <c r="Z46" s="37">
        <v>3574.2311516764998</v>
      </c>
      <c r="AA46" s="34"/>
      <c r="AB46" s="34">
        <f t="shared" si="2"/>
        <v>2025</v>
      </c>
      <c r="AC46" s="35">
        <v>6960.0309032726</v>
      </c>
      <c r="AD46" s="35">
        <f>X46*'Inflation indexes'!I138</f>
        <v>4815.794258100801</v>
      </c>
      <c r="AE46" s="39">
        <f>S46*'Inflation indexes'!I138</f>
        <v>5469.3480672364776</v>
      </c>
      <c r="AF46" s="39">
        <f>T46*'Inflation indexes'!I138</f>
        <v>3579.1997496715517</v>
      </c>
      <c r="AG46" s="39">
        <f>U46*'Inflation indexes'!I138</f>
        <v>3086.426758189365</v>
      </c>
      <c r="AH46" s="39">
        <f>V46*'Inflation indexes'!I138</f>
        <v>2469.2099073148797</v>
      </c>
      <c r="AI46" s="39">
        <f>W46*'Inflation indexes'!I138</f>
        <v>4475.7057087882949</v>
      </c>
      <c r="AJ46" s="39">
        <f>Y46*'Inflation indexes'!I138</f>
        <v>4310.0298890480544</v>
      </c>
      <c r="AK46" s="39">
        <f t="shared" si="5"/>
        <v>3534.2245090194042</v>
      </c>
      <c r="AL46" s="35">
        <f>Z46*'Inflation indexes'!I138</f>
        <v>3315.3143080074228</v>
      </c>
      <c r="AM46" s="38">
        <v>0.55289258620000004</v>
      </c>
      <c r="AN46" s="40">
        <f t="shared" si="3"/>
        <v>2025</v>
      </c>
      <c r="AO46" s="46">
        <v>7492.8583004962002</v>
      </c>
      <c r="AP46" s="44">
        <v>6160.3913329100997</v>
      </c>
      <c r="AQ46" s="44">
        <v>4098.8146637605996</v>
      </c>
      <c r="AR46" s="44">
        <v>3492.1383625069998</v>
      </c>
      <c r="AS46" s="44">
        <v>2770.1125037634001</v>
      </c>
      <c r="AT46" s="44">
        <v>5040.1794413117004</v>
      </c>
      <c r="AU46" s="44">
        <v>5467.7374731543996</v>
      </c>
      <c r="AV46" s="40"/>
      <c r="AW46" s="40"/>
      <c r="AX46" s="40">
        <f t="shared" si="4"/>
        <v>2025</v>
      </c>
      <c r="AY46" s="41">
        <f>AO46*'Inflation indexes'!I138</f>
        <v>6950.0766115407596</v>
      </c>
      <c r="AZ46" s="41">
        <f>AU46*'Inflation indexes'!I138</f>
        <v>5071.6552757575582</v>
      </c>
      <c r="BA46" s="45">
        <f>AP46*'Inflation indexes'!I138</f>
        <v>5714.1333792421419</v>
      </c>
      <c r="BB46" s="45">
        <f>AQ46*'Inflation indexes'!I138</f>
        <v>3801.8970581301855</v>
      </c>
      <c r="BC46" s="45">
        <f>AR46*'Inflation indexes'!I138</f>
        <v>3239.1683098980893</v>
      </c>
      <c r="BD46" s="45">
        <f>AS46*'Inflation indexes'!I138</f>
        <v>2569.445911244266</v>
      </c>
      <c r="BE46" s="45">
        <f>AT46*'Inflation indexes'!I138</f>
        <v>4675.0694926006072</v>
      </c>
      <c r="BF46" s="44">
        <v>0.53035776010000002</v>
      </c>
      <c r="BG46" s="45">
        <f>Y46*'Inflation indexes'!I138</f>
        <v>4310.0298890480544</v>
      </c>
      <c r="BH46" s="45">
        <f t="shared" si="6"/>
        <v>3534.2245090194042</v>
      </c>
      <c r="BI46" s="41">
        <f>Z46*'Inflation indexes'!I138</f>
        <v>3315.3143080074228</v>
      </c>
    </row>
    <row r="47" spans="1:61">
      <c r="A47">
        <f t="shared" si="7"/>
        <v>2025</v>
      </c>
      <c r="B47" s="47">
        <v>6540.5313401233998</v>
      </c>
      <c r="C47" s="44">
        <v>5566.1850404838997</v>
      </c>
      <c r="D47" s="44">
        <v>3723.2057431718999</v>
      </c>
      <c r="E47" s="44">
        <v>3169.4631171371998</v>
      </c>
      <c r="F47" s="44">
        <v>2526.3196737705998</v>
      </c>
      <c r="G47" s="44">
        <v>4534.0278747390003</v>
      </c>
      <c r="H47" s="44">
        <v>4939.8757919369</v>
      </c>
      <c r="I47" s="40">
        <f t="shared" si="1"/>
        <v>2025</v>
      </c>
      <c r="J47" s="47">
        <f>B47*'Inflation indexes'!I139</f>
        <v>6066.7360933584805</v>
      </c>
      <c r="K47" s="45">
        <f>H47*'Inflation indexes'!I139</f>
        <v>4582.0318266506429</v>
      </c>
      <c r="L47" s="45">
        <f>C47*'Inflation indexes'!I139</f>
        <v>5162.9713140062104</v>
      </c>
      <c r="M47" s="45">
        <f>D47*'Inflation indexes'!I139</f>
        <v>3453.4971993077229</v>
      </c>
      <c r="N47" s="45">
        <f>E47*'Inflation indexes'!I139</f>
        <v>2939.8676176883741</v>
      </c>
      <c r="O47" s="45">
        <f>F47*'Inflation indexes'!I139</f>
        <v>2343.3134024148803</v>
      </c>
      <c r="P47" s="45">
        <f>G47*'Inflation indexes'!I139</f>
        <v>4205.5834802335139</v>
      </c>
      <c r="Q47" s="44">
        <v>0.56726705759999996</v>
      </c>
      <c r="R47" s="33">
        <v>6981.8006813407101</v>
      </c>
      <c r="S47" s="38">
        <v>5929.7583131609999</v>
      </c>
      <c r="T47" s="38">
        <v>3869.9545127588999</v>
      </c>
      <c r="U47" s="38">
        <v>3333.6796170954999</v>
      </c>
      <c r="V47" s="38">
        <v>2667.1325993183</v>
      </c>
      <c r="W47" s="38">
        <v>4821.0447236788004</v>
      </c>
      <c r="X47" s="38">
        <v>5204.3381395727001</v>
      </c>
      <c r="Y47" s="37">
        <v>4669.6921711038003</v>
      </c>
      <c r="Z47" s="37">
        <v>3579.5527510663001</v>
      </c>
      <c r="AA47" s="34"/>
      <c r="AB47" s="34">
        <f t="shared" si="2"/>
        <v>2025</v>
      </c>
      <c r="AC47" s="35">
        <v>6981.8006813407101</v>
      </c>
      <c r="AD47" s="35">
        <f>X47*'Inflation indexes'!I139</f>
        <v>4827.3365559306585</v>
      </c>
      <c r="AE47" s="39">
        <f>S47*'Inflation indexes'!I139</f>
        <v>5500.2073856995867</v>
      </c>
      <c r="AF47" s="39">
        <f>T47*'Inflation indexes'!I139</f>
        <v>3589.6155069516099</v>
      </c>
      <c r="AG47" s="39">
        <f>U47*'Inflation indexes'!I139</f>
        <v>3092.1882955682272</v>
      </c>
      <c r="AH47" s="39">
        <f>V47*'Inflation indexes'!I139</f>
        <v>2473.925857796145</v>
      </c>
      <c r="AI47" s="39">
        <f>W47*'Inflation indexes'!I139</f>
        <v>4471.8088656518566</v>
      </c>
      <c r="AJ47" s="39">
        <f>Y47*'Inflation indexes'!I139</f>
        <v>4331.4202724658844</v>
      </c>
      <c r="AK47" s="39">
        <f t="shared" si="5"/>
        <v>3551.7646234220251</v>
      </c>
      <c r="AL47" s="35">
        <f>Z47*'Inflation indexes'!I139</f>
        <v>3320.2504114237372</v>
      </c>
      <c r="AM47" s="38">
        <v>0.54779288420000005</v>
      </c>
      <c r="AN47" s="40">
        <f t="shared" si="3"/>
        <v>2025</v>
      </c>
      <c r="AO47" s="46">
        <v>7520.0010484799996</v>
      </c>
      <c r="AP47" s="44">
        <v>6221.2777844933998</v>
      </c>
      <c r="AQ47" s="44">
        <v>4112.1893744199997</v>
      </c>
      <c r="AR47" s="44">
        <v>3505.1529376345002</v>
      </c>
      <c r="AS47" s="44">
        <v>2793.1598683323</v>
      </c>
      <c r="AT47" s="44">
        <v>5062.0968372647003</v>
      </c>
      <c r="AU47" s="44">
        <v>5501.6506407916004</v>
      </c>
      <c r="AV47" s="40"/>
      <c r="AW47" s="40"/>
      <c r="AX47" s="40">
        <f t="shared" si="4"/>
        <v>2025</v>
      </c>
      <c r="AY47" s="41">
        <f>AO47*'Inflation indexes'!I139</f>
        <v>6975.2531423611345</v>
      </c>
      <c r="AZ47" s="41">
        <f>AU47*'Inflation indexes'!I139</f>
        <v>5103.1117779048045</v>
      </c>
      <c r="BA47" s="45">
        <f>AP47*'Inflation indexes'!I139</f>
        <v>5770.6092241250999</v>
      </c>
      <c r="BB47" s="45">
        <f>AQ47*'Inflation indexes'!I139</f>
        <v>3814.3029064743168</v>
      </c>
      <c r="BC47" s="45">
        <f>AR47*'Inflation indexes'!I139</f>
        <v>3251.2401108818058</v>
      </c>
      <c r="BD47" s="45">
        <f>AS47*'Inflation indexes'!I139</f>
        <v>2590.8237276961472</v>
      </c>
      <c r="BE47" s="45">
        <f>AT47*'Inflation indexes'!I139</f>
        <v>4695.3991952173956</v>
      </c>
      <c r="BF47" s="44">
        <v>0.52793598880000003</v>
      </c>
      <c r="BG47" s="45">
        <f>Y47*'Inflation indexes'!I139</f>
        <v>4331.4202724658844</v>
      </c>
      <c r="BH47" s="45">
        <f t="shared" si="6"/>
        <v>3551.7646234220251</v>
      </c>
      <c r="BI47" s="41">
        <f>Z47*'Inflation indexes'!I139</f>
        <v>3320.2504114237372</v>
      </c>
    </row>
    <row r="48" spans="1:61">
      <c r="A48">
        <f t="shared" si="7"/>
        <v>2025</v>
      </c>
      <c r="B48" s="47">
        <v>6496.3436746584002</v>
      </c>
      <c r="C48" s="44">
        <v>5604.300180833</v>
      </c>
      <c r="D48" s="44">
        <v>3727.4173232587</v>
      </c>
      <c r="E48" s="44">
        <v>3169.4555322753999</v>
      </c>
      <c r="F48" s="44">
        <v>2526.8740127014999</v>
      </c>
      <c r="G48" s="44">
        <v>4540.0550226924997</v>
      </c>
      <c r="H48" s="44">
        <v>4952.6449268607003</v>
      </c>
      <c r="I48" s="40">
        <f t="shared" si="1"/>
        <v>2025</v>
      </c>
      <c r="J48" s="47">
        <f>B48*'Inflation indexes'!I140</f>
        <v>6025.7493766810085</v>
      </c>
      <c r="K48" s="45">
        <f>H48*'Inflation indexes'!I140</f>
        <v>4593.8759670873615</v>
      </c>
      <c r="L48" s="45">
        <f>C48*'Inflation indexes'!I140</f>
        <v>5198.3253985040228</v>
      </c>
      <c r="M48" s="45">
        <f>D48*'Inflation indexes'!I140</f>
        <v>3457.4036930761908</v>
      </c>
      <c r="N48" s="45">
        <f>E48*'Inflation indexes'!I140</f>
        <v>2939.8605822729846</v>
      </c>
      <c r="O48" s="45">
        <f>F48*'Inflation indexes'!I140</f>
        <v>2343.8275851051171</v>
      </c>
      <c r="P48" s="45">
        <f>G48*'Inflation indexes'!I140</f>
        <v>4211.1740223665656</v>
      </c>
      <c r="Q48" s="44">
        <v>0.56931554929999995</v>
      </c>
      <c r="R48" s="33">
        <v>7001.5789902912502</v>
      </c>
      <c r="S48" s="38">
        <v>5987.6212371020001</v>
      </c>
      <c r="T48" s="38">
        <v>3881.1563654888</v>
      </c>
      <c r="U48" s="38">
        <v>3339.9034377172002</v>
      </c>
      <c r="V48" s="38">
        <v>2672.1690814016001</v>
      </c>
      <c r="W48" s="38">
        <v>4841.7857409605003</v>
      </c>
      <c r="X48" s="38">
        <v>5242.7813251302996</v>
      </c>
      <c r="Y48" s="37">
        <v>4692.8675338168996</v>
      </c>
      <c r="Z48" s="37">
        <v>3584.8822736761999</v>
      </c>
      <c r="AA48" s="34"/>
      <c r="AB48" s="34">
        <f t="shared" si="2"/>
        <v>2025</v>
      </c>
      <c r="AC48" s="35">
        <v>7001.5789902912502</v>
      </c>
      <c r="AD48" s="35">
        <f>X48*'Inflation indexes'!I140</f>
        <v>4862.9949220843728</v>
      </c>
      <c r="AE48" s="39">
        <f>S48*'Inflation indexes'!I140</f>
        <v>5553.8787268927163</v>
      </c>
      <c r="AF48" s="39">
        <f>T48*'Inflation indexes'!I140</f>
        <v>3600.0058989144268</v>
      </c>
      <c r="AG48" s="39">
        <f>U48*'Inflation indexes'!I140</f>
        <v>3097.9612634267596</v>
      </c>
      <c r="AH48" s="39">
        <f>V48*'Inflation indexes'!I140</f>
        <v>2478.5974977668716</v>
      </c>
      <c r="AI48" s="39">
        <f>W48*'Inflation indexes'!I140</f>
        <v>4491.0474063165802</v>
      </c>
      <c r="AJ48" s="39">
        <f>Y48*'Inflation indexes'!I140</f>
        <v>4352.9168148929066</v>
      </c>
      <c r="AK48" s="39">
        <f t="shared" si="5"/>
        <v>3569.3917882121832</v>
      </c>
      <c r="AL48" s="35">
        <f>Z48*'Inflation indexes'!I140</f>
        <v>3325.1938641031093</v>
      </c>
      <c r="AM48" s="38">
        <v>0.5475695733</v>
      </c>
      <c r="AN48" s="40">
        <f t="shared" si="3"/>
        <v>2025</v>
      </c>
      <c r="AO48" s="46">
        <v>7542.2985062571997</v>
      </c>
      <c r="AP48" s="44">
        <v>6275.3476491568999</v>
      </c>
      <c r="AQ48" s="44">
        <v>4133.3925964342998</v>
      </c>
      <c r="AR48" s="44">
        <v>3518.2178902791002</v>
      </c>
      <c r="AS48" s="44">
        <v>2804.1101754793999</v>
      </c>
      <c r="AT48" s="44">
        <v>5086.2618751637001</v>
      </c>
      <c r="AU48" s="44">
        <v>5536.9648787668002</v>
      </c>
      <c r="AV48" s="40"/>
      <c r="AW48" s="40"/>
      <c r="AX48" s="40">
        <f t="shared" si="4"/>
        <v>2025</v>
      </c>
      <c r="AY48" s="41">
        <f>AO48*'Inflation indexes'!I140</f>
        <v>6995.9353751725939</v>
      </c>
      <c r="AZ48" s="41">
        <f>AU48*'Inflation indexes'!I140</f>
        <v>5135.8678570354568</v>
      </c>
      <c r="BA48" s="45">
        <f>AP48*'Inflation indexes'!I140</f>
        <v>5820.7622747656114</v>
      </c>
      <c r="BB48" s="45">
        <f>AQ48*'Inflation indexes'!I140</f>
        <v>3833.9701698204199</v>
      </c>
      <c r="BC48" s="45">
        <f>AR48*'Inflation indexes'!I140</f>
        <v>3263.3586400417807</v>
      </c>
      <c r="BD48" s="45">
        <f>AS48*'Inflation indexes'!I140</f>
        <v>2600.980796005741</v>
      </c>
      <c r="BE48" s="45">
        <f>AT48*'Inflation indexes'!I140</f>
        <v>4717.8137208874878</v>
      </c>
      <c r="BF48" s="44">
        <v>0.53053303480000003</v>
      </c>
      <c r="BG48" s="45">
        <f>Y48*'Inflation indexes'!I140</f>
        <v>4352.9168148929066</v>
      </c>
      <c r="BH48" s="45">
        <f t="shared" si="6"/>
        <v>3569.3917882121832</v>
      </c>
      <c r="BI48" s="41">
        <f>Z48*'Inflation indexes'!I140</f>
        <v>3325.1938641031093</v>
      </c>
    </row>
    <row r="49" spans="1:61">
      <c r="A49">
        <f t="shared" si="7"/>
        <v>2026</v>
      </c>
      <c r="B49" s="47">
        <v>6485.8672753191004</v>
      </c>
      <c r="C49" s="44">
        <v>5625.7357635682001</v>
      </c>
      <c r="D49" s="44">
        <v>3752.6013884170002</v>
      </c>
      <c r="E49" s="44">
        <v>3169.4481119555999</v>
      </c>
      <c r="F49" s="44">
        <v>2520.5852531005999</v>
      </c>
      <c r="G49" s="44">
        <v>4531.3446699231999</v>
      </c>
      <c r="H49" s="44">
        <v>4964.0801530286999</v>
      </c>
      <c r="I49" s="40">
        <f t="shared" si="1"/>
        <v>2026</v>
      </c>
      <c r="J49" s="47">
        <f>B49*'Inflation indexes'!I141</f>
        <v>6016.0318863587363</v>
      </c>
      <c r="K49" s="45">
        <f>H49*'Inflation indexes'!I141</f>
        <v>4604.4828269465197</v>
      </c>
      <c r="L49" s="45">
        <f>C49*'Inflation indexes'!I141</f>
        <v>5218.20819039037</v>
      </c>
      <c r="M49" s="45">
        <f>D49*'Inflation indexes'!I141</f>
        <v>3480.7634278023406</v>
      </c>
      <c r="N49" s="45">
        <f>E49*'Inflation indexes'!I141</f>
        <v>2939.8536994801939</v>
      </c>
      <c r="O49" s="45">
        <f>F49*'Inflation indexes'!I141</f>
        <v>2337.9943824386633</v>
      </c>
      <c r="P49" s="45">
        <f>G49*'Inflation indexes'!I141</f>
        <v>4203.0946464285253</v>
      </c>
      <c r="Q49" s="44">
        <v>0.57103368099999996</v>
      </c>
      <c r="R49" s="32">
        <v>7005.7180690024197</v>
      </c>
      <c r="S49" s="38">
        <v>6019.7573535928996</v>
      </c>
      <c r="T49" s="38">
        <v>3897.2387696431001</v>
      </c>
      <c r="U49" s="38">
        <v>3346.1360055122</v>
      </c>
      <c r="V49" s="38">
        <v>2669.8170603233998</v>
      </c>
      <c r="W49" s="38">
        <v>4843.0304296118002</v>
      </c>
      <c r="X49" s="38">
        <v>5261.4457341636999</v>
      </c>
      <c r="Y49" s="37">
        <v>4716.1579142694</v>
      </c>
      <c r="Z49" s="37">
        <v>3590.2197313028</v>
      </c>
      <c r="AA49" s="34"/>
      <c r="AB49" s="34">
        <f t="shared" si="2"/>
        <v>2026</v>
      </c>
      <c r="AC49" s="35">
        <v>7005.7180690024197</v>
      </c>
      <c r="AD49" s="35">
        <f>X49*'Inflation indexes'!I141</f>
        <v>4880.3072837344889</v>
      </c>
      <c r="AE49" s="39">
        <f>S49*'Inflation indexes'!I141</f>
        <v>5583.6869072495183</v>
      </c>
      <c r="AF49" s="39">
        <f>T49*'Inflation indexes'!I141</f>
        <v>3614.9232957858912</v>
      </c>
      <c r="AG49" s="39">
        <f>U49*'Inflation indexes'!I141</f>
        <v>3103.7423448144864</v>
      </c>
      <c r="AH49" s="39">
        <f>V49*'Inflation indexes'!I141</f>
        <v>2476.4158567922427</v>
      </c>
      <c r="AI49" s="39">
        <f>W49*'Inflation indexes'!I141</f>
        <v>4492.2019298825035</v>
      </c>
      <c r="AJ49" s="39">
        <f>Y49*'Inflation indexes'!I141</f>
        <v>4374.5200431891217</v>
      </c>
      <c r="AK49" s="39">
        <f t="shared" si="5"/>
        <v>3587.1064354150794</v>
      </c>
      <c r="AL49" s="35">
        <f>Z49*'Inflation indexes'!I141</f>
        <v>3330.1446769875952</v>
      </c>
      <c r="AM49" s="38">
        <v>0.54877433730000003</v>
      </c>
      <c r="AN49" s="40">
        <f t="shared" si="3"/>
        <v>2026</v>
      </c>
      <c r="AO49" s="43">
        <v>7556.0505246133998</v>
      </c>
      <c r="AP49" s="44">
        <v>6331.8212899737</v>
      </c>
      <c r="AQ49" s="44">
        <v>4161.3470583096996</v>
      </c>
      <c r="AR49" s="44">
        <v>3531.3294754830999</v>
      </c>
      <c r="AS49" s="44">
        <v>2807.4041194911001</v>
      </c>
      <c r="AT49" s="44">
        <v>5104.5914923337996</v>
      </c>
      <c r="AU49" s="44">
        <v>5570.0167452228998</v>
      </c>
      <c r="AV49" s="40"/>
      <c r="AW49" s="40"/>
      <c r="AX49" s="40">
        <f t="shared" si="4"/>
        <v>2026</v>
      </c>
      <c r="AY49" s="41">
        <f>AO49*'Inflation indexes'!I141</f>
        <v>7008.6911990926292</v>
      </c>
      <c r="AZ49" s="41">
        <f>AU49*'Inflation indexes'!I141</f>
        <v>5166.5254505480816</v>
      </c>
      <c r="BA49" s="45">
        <f>AP49*'Inflation indexes'!I141</f>
        <v>5873.144972324887</v>
      </c>
      <c r="BB49" s="45">
        <f>AQ49*'Inflation indexes'!I141</f>
        <v>3859.8996140827726</v>
      </c>
      <c r="BC49" s="45">
        <f>AR49*'Inflation indexes'!I141</f>
        <v>3275.5204237045664</v>
      </c>
      <c r="BD49" s="45">
        <f>AS49*'Inflation indexes'!I141</f>
        <v>2604.0361271380443</v>
      </c>
      <c r="BE49" s="45">
        <f>AT49*'Inflation indexes'!I141</f>
        <v>4734.8155429537037</v>
      </c>
      <c r="BF49" s="44">
        <v>0.52673460760000002</v>
      </c>
      <c r="BG49" s="45">
        <f>Y49*'Inflation indexes'!I141</f>
        <v>4374.5200431891217</v>
      </c>
      <c r="BH49" s="45">
        <f t="shared" si="6"/>
        <v>3587.1064354150794</v>
      </c>
      <c r="BI49" s="41">
        <f>Z49*'Inflation indexes'!I141</f>
        <v>3330.1446769875952</v>
      </c>
    </row>
    <row r="50" spans="1:61">
      <c r="A50">
        <f t="shared" si="7"/>
        <v>2026</v>
      </c>
      <c r="B50" s="47">
        <v>6496.1294844596996</v>
      </c>
      <c r="C50" s="44">
        <v>5653.5486104435004</v>
      </c>
      <c r="D50" s="44">
        <v>3756.5678893607001</v>
      </c>
      <c r="E50" s="44">
        <v>3169.4409392686998</v>
      </c>
      <c r="F50" s="44">
        <v>2522.3229666973002</v>
      </c>
      <c r="G50" s="44">
        <v>4530.1846864463996</v>
      </c>
      <c r="H50" s="44">
        <v>4971.1295695569997</v>
      </c>
      <c r="I50" s="40">
        <f t="shared" si="1"/>
        <v>2026</v>
      </c>
      <c r="J50" s="47">
        <f>B50*'Inflation indexes'!I142</f>
        <v>6025.5507023926784</v>
      </c>
      <c r="K50" s="45">
        <f>H50*'Inflation indexes'!I142</f>
        <v>4611.0215846506526</v>
      </c>
      <c r="L50" s="45">
        <f>C50*'Inflation indexes'!I142</f>
        <v>5244.006278224967</v>
      </c>
      <c r="M50" s="45">
        <f>D50*'Inflation indexes'!I142</f>
        <v>3484.4425959292271</v>
      </c>
      <c r="N50" s="45">
        <f>E50*'Inflation indexes'!I142</f>
        <v>2939.847046381808</v>
      </c>
      <c r="O50" s="45">
        <f>F50*'Inflation indexes'!I142</f>
        <v>2339.6062162865264</v>
      </c>
      <c r="P50" s="45">
        <f>G50*'Inflation indexes'!I142</f>
        <v>4202.0186920051838</v>
      </c>
      <c r="Q50" s="44">
        <v>0.56238698249999997</v>
      </c>
      <c r="R50" s="33">
        <v>7005.8078502378003</v>
      </c>
      <c r="S50" s="38">
        <v>6061.6524760123002</v>
      </c>
      <c r="T50" s="38">
        <v>3919.0531336719</v>
      </c>
      <c r="U50" s="38">
        <v>3352.3822566450999</v>
      </c>
      <c r="V50" s="38">
        <v>2675.2595899057001</v>
      </c>
      <c r="W50" s="38">
        <v>4851.3065538269002</v>
      </c>
      <c r="X50" s="38">
        <v>5284.9785106416002</v>
      </c>
      <c r="Y50" s="37">
        <v>4739.5638832862996</v>
      </c>
      <c r="Z50" s="37">
        <v>3595.5651357605998</v>
      </c>
      <c r="AA50" s="34"/>
      <c r="AB50" s="34">
        <f t="shared" si="2"/>
        <v>2026</v>
      </c>
      <c r="AC50" s="35">
        <v>7005.8078502378003</v>
      </c>
      <c r="AD50" s="35">
        <f>X50*'Inflation indexes'!I142</f>
        <v>4902.1353489192852</v>
      </c>
      <c r="AE50" s="39">
        <f>S50*'Inflation indexes'!I142</f>
        <v>5622.5471524039513</v>
      </c>
      <c r="AF50" s="39">
        <f>T50*'Inflation indexes'!I142</f>
        <v>3635.1574300977809</v>
      </c>
      <c r="AG50" s="39">
        <f>U50*'Inflation indexes'!I142</f>
        <v>3109.5361183208802</v>
      </c>
      <c r="AH50" s="39">
        <f>V50*'Inflation indexes'!I142</f>
        <v>2481.4641302335085</v>
      </c>
      <c r="AI50" s="39">
        <f>W50*'Inflation indexes'!I142</f>
        <v>4499.8785327268097</v>
      </c>
      <c r="AJ50" s="39">
        <f>Y50*'Inflation indexes'!I142</f>
        <v>4396.2304868290385</v>
      </c>
      <c r="AK50" s="39">
        <f t="shared" si="5"/>
        <v>3604.9089991998112</v>
      </c>
      <c r="AL50" s="35">
        <f>Z50*'Inflation indexes'!I142</f>
        <v>3335.1028610358535</v>
      </c>
      <c r="AM50" s="38">
        <v>0.54718160230000001</v>
      </c>
      <c r="AN50" s="40">
        <f t="shared" si="3"/>
        <v>2026</v>
      </c>
      <c r="AO50" s="46">
        <v>7610.9512615947997</v>
      </c>
      <c r="AP50" s="44">
        <v>6388.881115098</v>
      </c>
      <c r="AQ50" s="44">
        <v>4193.2573766097003</v>
      </c>
      <c r="AR50" s="44">
        <v>3544.491639119</v>
      </c>
      <c r="AS50" s="44">
        <v>2818.8917297154999</v>
      </c>
      <c r="AT50" s="44">
        <v>5125.5867370021997</v>
      </c>
      <c r="AU50" s="44">
        <v>5603.0543973208996</v>
      </c>
      <c r="AV50" s="40"/>
      <c r="AW50" s="40"/>
      <c r="AX50" s="40">
        <f t="shared" si="4"/>
        <v>2026</v>
      </c>
      <c r="AY50" s="41">
        <f>AO50*'Inflation indexes'!I142</f>
        <v>7059.6149337674879</v>
      </c>
      <c r="AZ50" s="41">
        <f>AU50*'Inflation indexes'!I142</f>
        <v>5197.1698593888732</v>
      </c>
      <c r="BA50" s="45">
        <f>AP50*'Inflation indexes'!I142</f>
        <v>5926.0713910760251</v>
      </c>
      <c r="BB50" s="45">
        <f>AQ50*'Inflation indexes'!I142</f>
        <v>3889.4983530405038</v>
      </c>
      <c r="BC50" s="45">
        <f>AR50*'Inflation indexes'!I142</f>
        <v>3287.7291219041686</v>
      </c>
      <c r="BD50" s="45">
        <f>AS50*'Inflation indexes'!I142</f>
        <v>2614.6915763593129</v>
      </c>
      <c r="BE50" s="45">
        <f>AT50*'Inflation indexes'!I142</f>
        <v>4754.2898948060219</v>
      </c>
      <c r="BF50" s="44">
        <v>0.52153957409999996</v>
      </c>
      <c r="BG50" s="45">
        <f>Y50*'Inflation indexes'!I142</f>
        <v>4396.2304868290385</v>
      </c>
      <c r="BH50" s="45">
        <f t="shared" si="6"/>
        <v>3604.9089991998112</v>
      </c>
      <c r="BI50" s="41">
        <f>Z50*'Inflation indexes'!I142</f>
        <v>3335.1028610358535</v>
      </c>
    </row>
    <row r="51" spans="1:61">
      <c r="A51">
        <f t="shared" si="7"/>
        <v>2026</v>
      </c>
      <c r="B51" s="47">
        <v>6484.2979967315996</v>
      </c>
      <c r="C51" s="44">
        <v>5665.1451134115996</v>
      </c>
      <c r="D51" s="44">
        <v>3754.295179839</v>
      </c>
      <c r="E51" s="44">
        <v>3169.4285068027998</v>
      </c>
      <c r="F51" s="44">
        <v>2523.2878282389001</v>
      </c>
      <c r="G51" s="44">
        <v>4514.4653023625997</v>
      </c>
      <c r="H51" s="44">
        <v>4962.7543605768997</v>
      </c>
      <c r="I51" s="40">
        <f t="shared" si="1"/>
        <v>2026</v>
      </c>
      <c r="J51" s="47">
        <f>B51*'Inflation indexes'!I143</f>
        <v>6014.5762861097292</v>
      </c>
      <c r="K51" s="45">
        <f>H51*'Inflation indexes'!I143</f>
        <v>4603.2530747289447</v>
      </c>
      <c r="L51" s="45">
        <f>C51*'Inflation indexes'!I143</f>
        <v>5254.7627320136253</v>
      </c>
      <c r="M51" s="45">
        <f>D51*'Inflation indexes'!I143</f>
        <v>3482.3345211921742</v>
      </c>
      <c r="N51" s="45">
        <f>E51*'Inflation indexes'!I143</f>
        <v>2939.8355145221344</v>
      </c>
      <c r="O51" s="45">
        <f>F51*'Inflation indexes'!I143</f>
        <v>2340.5011833824883</v>
      </c>
      <c r="P51" s="45">
        <f>G51*'Inflation indexes'!I143</f>
        <v>4187.4380180771304</v>
      </c>
      <c r="Q51" s="44">
        <v>0.56359578740000005</v>
      </c>
      <c r="R51" s="33">
        <v>7030.2092788599202</v>
      </c>
      <c r="S51" s="38">
        <v>6084.8651535513</v>
      </c>
      <c r="T51" s="38">
        <v>3930.0120138850998</v>
      </c>
      <c r="U51" s="38">
        <v>3358.2366352313002</v>
      </c>
      <c r="V51" s="38">
        <v>2680.8574005802002</v>
      </c>
      <c r="W51" s="38">
        <v>4844.0144514949998</v>
      </c>
      <c r="X51" s="38">
        <v>5297.4122959049</v>
      </c>
      <c r="Y51" s="37">
        <v>4763.0860145259003</v>
      </c>
      <c r="Z51" s="37">
        <v>3600.9184988812999</v>
      </c>
      <c r="AA51" s="34"/>
      <c r="AB51" s="34">
        <f t="shared" si="2"/>
        <v>2026</v>
      </c>
      <c r="AC51" s="35">
        <v>7030.2092788599202</v>
      </c>
      <c r="AD51" s="35">
        <f>X51*'Inflation indexes'!I143</f>
        <v>4913.6684323816608</v>
      </c>
      <c r="AE51" s="39">
        <f>S51*'Inflation indexes'!I143</f>
        <v>5644.0783065756987</v>
      </c>
      <c r="AF51" s="39">
        <f>T51*'Inflation indexes'!I143</f>
        <v>3645.3224504416721</v>
      </c>
      <c r="AG51" s="39">
        <f>U51*'Inflation indexes'!I143</f>
        <v>3114.9664064773183</v>
      </c>
      <c r="AH51" s="39">
        <f>V51*'Inflation indexes'!I143</f>
        <v>2486.6564362246818</v>
      </c>
      <c r="AI51" s="39">
        <f>W51*'Inflation indexes'!I143</f>
        <v>4493.1146693473911</v>
      </c>
      <c r="AJ51" s="39">
        <f>Y51*'Inflation indexes'!I143</f>
        <v>4418.0486779152243</v>
      </c>
      <c r="AK51" s="39">
        <f t="shared" si="5"/>
        <v>3622.7999158904836</v>
      </c>
      <c r="AL51" s="35">
        <f>Z51*'Inflation indexes'!I143</f>
        <v>3340.068427222498</v>
      </c>
      <c r="AM51" s="38">
        <v>0.54718160230000001</v>
      </c>
      <c r="AN51" s="40">
        <f t="shared" si="3"/>
        <v>2026</v>
      </c>
      <c r="AO51" s="46">
        <v>7638.6404207549003</v>
      </c>
      <c r="AP51" s="44">
        <v>6448.8144771406996</v>
      </c>
      <c r="AQ51" s="44">
        <v>4204.9347020347004</v>
      </c>
      <c r="AR51" s="44">
        <v>3557.6965098945002</v>
      </c>
      <c r="AS51" s="44">
        <v>2830.6681823459999</v>
      </c>
      <c r="AT51" s="44">
        <v>5138.2490800892001</v>
      </c>
      <c r="AU51" s="44">
        <v>5628.3200908203999</v>
      </c>
      <c r="AV51" s="40"/>
      <c r="AW51" s="40"/>
      <c r="AX51" s="40">
        <f t="shared" si="4"/>
        <v>2026</v>
      </c>
      <c r="AY51" s="41">
        <f>AO51*'Inflation indexes'!I143</f>
        <v>7085.2982938090227</v>
      </c>
      <c r="AZ51" s="41">
        <f>AU51*'Inflation indexes'!I143</f>
        <v>5220.6053093097144</v>
      </c>
      <c r="BA51" s="45">
        <f>AP51*'Inflation indexes'!I143</f>
        <v>5981.6631881017856</v>
      </c>
      <c r="BB51" s="45">
        <f>AQ51*'Inflation indexes'!I143</f>
        <v>3900.3297745177083</v>
      </c>
      <c r="BC51" s="45">
        <f>AR51*'Inflation indexes'!I143</f>
        <v>3299.9774335436859</v>
      </c>
      <c r="BD51" s="45">
        <f>AS51*'Inflation indexes'!I143</f>
        <v>2625.6149442800347</v>
      </c>
      <c r="BE51" s="45">
        <f>AT51*'Inflation indexes'!I143</f>
        <v>4766.0349793928262</v>
      </c>
      <c r="BF51" s="44">
        <v>0.51623222189999995</v>
      </c>
      <c r="BG51" s="45">
        <f>Y51*'Inflation indexes'!I143</f>
        <v>4418.0486779152243</v>
      </c>
      <c r="BH51" s="45">
        <f t="shared" si="6"/>
        <v>3622.7999158904836</v>
      </c>
      <c r="BI51" s="41">
        <f>Z51*'Inflation indexes'!I143</f>
        <v>3340.068427222498</v>
      </c>
    </row>
    <row r="52" spans="1:61">
      <c r="A52">
        <f t="shared" si="7"/>
        <v>2026</v>
      </c>
      <c r="B52" s="47">
        <v>6523.3362167185996</v>
      </c>
      <c r="C52" s="44">
        <v>5667.2336442551004</v>
      </c>
      <c r="D52" s="44">
        <v>3769.3369975702999</v>
      </c>
      <c r="E52" s="44">
        <v>3169.4129787655002</v>
      </c>
      <c r="F52" s="44">
        <v>2523.9069553721001</v>
      </c>
      <c r="G52" s="44">
        <v>4495.5543374218996</v>
      </c>
      <c r="H52" s="44">
        <v>4967.1471210599002</v>
      </c>
      <c r="I52" s="40">
        <f t="shared" si="1"/>
        <v>2026</v>
      </c>
      <c r="J52" s="47">
        <f>B52*'Inflation indexes'!I144</f>
        <v>6050.7865824755181</v>
      </c>
      <c r="K52" s="45">
        <f>H52*'Inflation indexes'!I144</f>
        <v>4607.3276242090778</v>
      </c>
      <c r="L52" s="45">
        <f>C52*'Inflation indexes'!I144</f>
        <v>5256.6999699521748</v>
      </c>
      <c r="M52" s="45">
        <f>D52*'Inflation indexes'!I144</f>
        <v>3496.286711586919</v>
      </c>
      <c r="N52" s="45">
        <f>E52*'Inflation indexes'!I144</f>
        <v>2939.8211113338539</v>
      </c>
      <c r="O52" s="45">
        <f>F52*'Inflation indexes'!I144</f>
        <v>2341.0754610260065</v>
      </c>
      <c r="P52" s="45">
        <f>G52*'Inflation indexes'!I144</f>
        <v>4169.8969609978421</v>
      </c>
      <c r="Q52" s="44">
        <v>0.54991934710000001</v>
      </c>
      <c r="R52" s="33">
        <v>7029.4202354912204</v>
      </c>
      <c r="S52" s="38">
        <v>6114.5668456011999</v>
      </c>
      <c r="T52" s="38">
        <v>3949.3730249321002</v>
      </c>
      <c r="U52" s="38">
        <v>3364.4939465613002</v>
      </c>
      <c r="V52" s="38">
        <v>2686.2015678235998</v>
      </c>
      <c r="W52" s="38">
        <v>4847.6329637790996</v>
      </c>
      <c r="X52" s="38">
        <v>5317.6902948099996</v>
      </c>
      <c r="Y52" s="37">
        <v>4786.7248844933001</v>
      </c>
      <c r="Z52" s="37">
        <v>3606.2798325145</v>
      </c>
      <c r="AA52" s="34"/>
      <c r="AB52" s="34">
        <f t="shared" si="2"/>
        <v>2026</v>
      </c>
      <c r="AC52" s="35">
        <v>7029.4202354912204</v>
      </c>
      <c r="AD52" s="35">
        <f>X52*'Inflation indexes'!I144</f>
        <v>4932.477495661271</v>
      </c>
      <c r="AE52" s="39">
        <f>S52*'Inflation indexes'!I144</f>
        <v>5671.6284118840458</v>
      </c>
      <c r="AF52" s="39">
        <f>T52*'Inflation indexes'!I144</f>
        <v>3663.280952345362</v>
      </c>
      <c r="AG52" s="39">
        <f>U52*'Inflation indexes'!I144</f>
        <v>3120.7704389815608</v>
      </c>
      <c r="AH52" s="39">
        <f>V52*'Inflation indexes'!I144</f>
        <v>2491.6134726821915</v>
      </c>
      <c r="AI52" s="39">
        <f>W52*'Inflation indexes'!I144</f>
        <v>4496.4710570683001</v>
      </c>
      <c r="AJ52" s="39">
        <f>Y52*'Inflation indexes'!I144</f>
        <v>4439.9751511908225</v>
      </c>
      <c r="AK52" s="39">
        <f t="shared" si="5"/>
        <v>3640.7796239764743</v>
      </c>
      <c r="AL52" s="35">
        <f>Z52*'Inflation indexes'!I144</f>
        <v>3345.041386538745</v>
      </c>
      <c r="AM52" s="38">
        <v>0.54718160230000001</v>
      </c>
      <c r="AN52" s="40">
        <f t="shared" si="3"/>
        <v>2026</v>
      </c>
      <c r="AO52" s="46">
        <v>7672.368414949</v>
      </c>
      <c r="AP52" s="44">
        <v>6498.2591898911996</v>
      </c>
      <c r="AQ52" s="44">
        <v>4238.3264875955001</v>
      </c>
      <c r="AR52" s="44">
        <v>3570.9606318655001</v>
      </c>
      <c r="AS52" s="44">
        <v>2841.9309192146002</v>
      </c>
      <c r="AT52" s="44">
        <v>5153.5775609393004</v>
      </c>
      <c r="AU52" s="44">
        <v>5661.9093265823003</v>
      </c>
      <c r="AV52" s="40"/>
      <c r="AW52" s="40"/>
      <c r="AX52" s="40">
        <f t="shared" si="4"/>
        <v>2026</v>
      </c>
      <c r="AY52" s="41">
        <f>AO52*'Inflation indexes'!I144</f>
        <v>7116.5830364535041</v>
      </c>
      <c r="AZ52" s="41">
        <f>AU52*'Inflation indexes'!I144</f>
        <v>5251.7613451649304</v>
      </c>
      <c r="BA52" s="45">
        <f>AP52*'Inflation indexes'!I144</f>
        <v>6027.5261322373826</v>
      </c>
      <c r="BB52" s="45">
        <f>AQ52*'Inflation indexes'!I144</f>
        <v>3931.3026634389266</v>
      </c>
      <c r="BC52" s="45">
        <f>AR52*'Inflation indexes'!I144</f>
        <v>3312.2807042297422</v>
      </c>
      <c r="BD52" s="45">
        <f>AS52*'Inflation indexes'!I144</f>
        <v>2636.0618099423968</v>
      </c>
      <c r="BE52" s="45">
        <f>AT52*'Inflation indexes'!I144</f>
        <v>4780.2530670670149</v>
      </c>
      <c r="BF52" s="44">
        <v>0.51409008479999996</v>
      </c>
      <c r="BG52" s="45">
        <f>Y52*'Inflation indexes'!I144</f>
        <v>4439.9751511908225</v>
      </c>
      <c r="BH52" s="45">
        <f t="shared" si="6"/>
        <v>3640.7796239764743</v>
      </c>
      <c r="BI52" s="41">
        <f>Z52*'Inflation indexes'!I144</f>
        <v>3345.041386538745</v>
      </c>
    </row>
    <row r="53" spans="1:61">
      <c r="A53">
        <f t="shared" si="7"/>
        <v>2027</v>
      </c>
      <c r="B53" s="47">
        <v>6518.3410086539998</v>
      </c>
      <c r="C53" s="44">
        <v>5687.2537036911999</v>
      </c>
      <c r="D53" s="44">
        <v>3769.0417002910999</v>
      </c>
      <c r="E53" s="44">
        <v>3169.3991810163002</v>
      </c>
      <c r="F53" s="44">
        <v>2524.5401936663998</v>
      </c>
      <c r="G53" s="44">
        <v>4490.2447074204001</v>
      </c>
      <c r="H53" s="44">
        <v>4979.9752512955001</v>
      </c>
      <c r="I53" s="40">
        <f t="shared" si="1"/>
        <v>2027</v>
      </c>
      <c r="J53" s="47">
        <f>B53*'Inflation indexes'!I145</f>
        <v>6046.1532266389004</v>
      </c>
      <c r="K53" s="45">
        <f>H53*'Inflation indexes'!I145</f>
        <v>4619.2264863448181</v>
      </c>
      <c r="L53" s="45">
        <f>C53*'Inflation indexes'!I145</f>
        <v>5275.2697788646528</v>
      </c>
      <c r="M53" s="45">
        <f>D53*'Inflation indexes'!I145</f>
        <v>3496.0128056045405</v>
      </c>
      <c r="N53" s="45">
        <f>E53*'Inflation indexes'!I145</f>
        <v>2939.8083130918267</v>
      </c>
      <c r="O53" s="45">
        <f>F53*'Inflation indexes'!I145</f>
        <v>2341.662827619934</v>
      </c>
      <c r="P53" s="45">
        <f>G53*'Inflation indexes'!I145</f>
        <v>4164.971959908883</v>
      </c>
      <c r="Q53" s="44">
        <v>0.55706191120000004</v>
      </c>
      <c r="R53" s="32">
        <v>7057.8291668407501</v>
      </c>
      <c r="S53" s="38">
        <v>6139.7948109640001</v>
      </c>
      <c r="T53" s="38">
        <v>3976.2797108655</v>
      </c>
      <c r="U53" s="38">
        <v>3370.4116712912</v>
      </c>
      <c r="V53" s="38">
        <v>2691.5837278472</v>
      </c>
      <c r="W53" s="38">
        <v>4847.7497909161002</v>
      </c>
      <c r="X53" s="38">
        <v>5335.0295883207</v>
      </c>
      <c r="Y53" s="37">
        <v>4810.4810725548004</v>
      </c>
      <c r="Z53" s="37">
        <v>3611.6491485273</v>
      </c>
      <c r="AA53" s="34"/>
      <c r="AB53" s="34">
        <f t="shared" si="2"/>
        <v>2027</v>
      </c>
      <c r="AC53" s="35">
        <v>7057.8291668407501</v>
      </c>
      <c r="AD53" s="35">
        <f>X53*'Inflation indexes'!I145</f>
        <v>4948.5607329862551</v>
      </c>
      <c r="AE53" s="39">
        <f>S53*'Inflation indexes'!I145</f>
        <v>5695.028866689544</v>
      </c>
      <c r="AF53" s="39">
        <f>T53*'Inflation indexes'!I145</f>
        <v>3688.2385214198243</v>
      </c>
      <c r="AG53" s="39">
        <f>U53*'Inflation indexes'!I145</f>
        <v>3126.2594844952187</v>
      </c>
      <c r="AH53" s="39">
        <f>V53*'Inflation indexes'!I145</f>
        <v>2496.6057497278039</v>
      </c>
      <c r="AI53" s="39">
        <f>W53*'Inflation indexes'!I145</f>
        <v>4496.5794212625633</v>
      </c>
      <c r="AJ53" s="39">
        <f>Y53*'Inflation indexes'!I145</f>
        <v>4462.0104440529158</v>
      </c>
      <c r="AK53" s="39">
        <f t="shared" si="5"/>
        <v>3658.8485641233906</v>
      </c>
      <c r="AL53" s="35">
        <f>Z53*'Inflation indexes'!I145</f>
        <v>3350.0217499920432</v>
      </c>
      <c r="AM53" s="38">
        <v>0.54739353069999996</v>
      </c>
      <c r="AN53" s="40">
        <f t="shared" si="3"/>
        <v>2027</v>
      </c>
      <c r="AO53" s="43">
        <v>7690.5012424482002</v>
      </c>
      <c r="AP53" s="44">
        <v>6540.2272321749997</v>
      </c>
      <c r="AQ53" s="44">
        <v>4241.6631258883999</v>
      </c>
      <c r="AR53" s="44">
        <v>3584.2645216974001</v>
      </c>
      <c r="AS53" s="44">
        <v>2853.3892980388</v>
      </c>
      <c r="AT53" s="44">
        <v>5162.9591211486004</v>
      </c>
      <c r="AU53" s="44">
        <v>5673.3808553280996</v>
      </c>
      <c r="AV53" s="40"/>
      <c r="AW53" s="40"/>
      <c r="AX53" s="40">
        <f t="shared" si="4"/>
        <v>2027</v>
      </c>
      <c r="AY53" s="41">
        <f>AO53*'Inflation indexes'!I145</f>
        <v>7133.402324267201</v>
      </c>
      <c r="AZ53" s="41">
        <f>AU53*'Inflation indexes'!I145</f>
        <v>5262.4018778478339</v>
      </c>
      <c r="BA53" s="45">
        <f>AP53*'Inflation indexes'!I145</f>
        <v>6066.4540149506429</v>
      </c>
      <c r="BB53" s="45">
        <f>AQ53*'Inflation indexes'!I145</f>
        <v>3934.3975960842054</v>
      </c>
      <c r="BC53" s="45">
        <f>AR53*'Inflation indexes'!I145</f>
        <v>3324.6208619979843</v>
      </c>
      <c r="BD53" s="45">
        <f>AS53*'Inflation indexes'!I145</f>
        <v>2646.6901452823258</v>
      </c>
      <c r="BE53" s="45">
        <f>AT53*'Inflation indexes'!I145</f>
        <v>4788.9550282646669</v>
      </c>
      <c r="BF53" s="44">
        <v>0.51580339580000001</v>
      </c>
      <c r="BG53" s="45">
        <f>Y53*'Inflation indexes'!I145</f>
        <v>4462.0104440529158</v>
      </c>
      <c r="BH53" s="45">
        <f t="shared" si="6"/>
        <v>3658.8485641233906</v>
      </c>
      <c r="BI53" s="41">
        <f>Z53*'Inflation indexes'!I145</f>
        <v>3350.0217499920432</v>
      </c>
    </row>
    <row r="54" spans="1:61">
      <c r="A54">
        <f t="shared" si="7"/>
        <v>2027</v>
      </c>
      <c r="B54" s="47">
        <v>6506.2773443562</v>
      </c>
      <c r="C54" s="44">
        <v>5699.8405241316996</v>
      </c>
      <c r="D54" s="44">
        <v>3775.1564955928998</v>
      </c>
      <c r="E54" s="44">
        <v>3168.9517352783</v>
      </c>
      <c r="F54" s="44">
        <v>2525.1196296518001</v>
      </c>
      <c r="G54" s="44">
        <v>4478.7246790278996</v>
      </c>
      <c r="H54" s="44">
        <v>4979.3449398875</v>
      </c>
      <c r="I54" s="40">
        <f t="shared" si="1"/>
        <v>2027</v>
      </c>
      <c r="J54" s="47">
        <f>B54*'Inflation indexes'!I146</f>
        <v>6034.9634526270165</v>
      </c>
      <c r="K54" s="45">
        <f>H54*'Inflation indexes'!I146</f>
        <v>4618.6418346139244</v>
      </c>
      <c r="L54" s="45">
        <f>C54*'Inflation indexes'!I146</f>
        <v>5286.9448116557287</v>
      </c>
      <c r="M54" s="45">
        <f>D54*'Inflation indexes'!I146</f>
        <v>3501.6846459232856</v>
      </c>
      <c r="N54" s="45">
        <f>E54*'Inflation indexes'!I146</f>
        <v>2939.3932802653812</v>
      </c>
      <c r="O54" s="45">
        <f>F54*'Inflation indexes'!I146</f>
        <v>2342.2002893372801</v>
      </c>
      <c r="P54" s="45">
        <f>G54*'Inflation indexes'!I146</f>
        <v>4154.2864408874302</v>
      </c>
      <c r="Q54" s="44">
        <v>0.56189739760000001</v>
      </c>
      <c r="R54" s="33">
        <v>7055.30432699005</v>
      </c>
      <c r="S54" s="38">
        <v>6171.4495562423999</v>
      </c>
      <c r="T54" s="38">
        <v>3995.6788328543998</v>
      </c>
      <c r="U54" s="38">
        <v>3376.7039971711001</v>
      </c>
      <c r="V54" s="38">
        <v>2696.9589446622999</v>
      </c>
      <c r="W54" s="38">
        <v>4845.0229865485999</v>
      </c>
      <c r="X54" s="38">
        <v>5344.1414110076003</v>
      </c>
      <c r="Y54" s="37">
        <v>4834.3551609521001</v>
      </c>
      <c r="Z54" s="37">
        <v>3617.0264588045002</v>
      </c>
      <c r="AA54" s="34"/>
      <c r="AB54" s="34">
        <f t="shared" si="2"/>
        <v>2027</v>
      </c>
      <c r="AC54" s="35">
        <v>7055.30432699005</v>
      </c>
      <c r="AD54" s="35">
        <f>X54*'Inflation indexes'!I146</f>
        <v>4957.0124964128418</v>
      </c>
      <c r="AE54" s="39">
        <f>S54*'Inflation indexes'!I146</f>
        <v>5724.3905463023984</v>
      </c>
      <c r="AF54" s="39">
        <f>T54*'Inflation indexes'!I146</f>
        <v>3706.2323735136979</v>
      </c>
      <c r="AG54" s="39">
        <f>U54*'Inflation indexes'!I146</f>
        <v>3132.0959950998822</v>
      </c>
      <c r="AH54" s="39">
        <f>V54*'Inflation indexes'!I146</f>
        <v>2501.591586530044</v>
      </c>
      <c r="AI54" s="39">
        <f>W54*'Inflation indexes'!I146</f>
        <v>4494.0501462517759</v>
      </c>
      <c r="AJ54" s="39">
        <f>Y54*'Inflation indexes'!I146</f>
        <v>4484.1550965656879</v>
      </c>
      <c r="AK54" s="39">
        <f t="shared" si="5"/>
        <v>3677.0071791838641</v>
      </c>
      <c r="AL54" s="35">
        <f>Z54*'Inflation indexes'!I146</f>
        <v>3355.0095286062592</v>
      </c>
      <c r="AM54" s="38">
        <v>0.54706699209999998</v>
      </c>
      <c r="AN54" s="40">
        <f t="shared" si="3"/>
        <v>2027</v>
      </c>
      <c r="AO54" s="46">
        <v>7735.2585111648996</v>
      </c>
      <c r="AP54" s="44">
        <v>6580.3262097628003</v>
      </c>
      <c r="AQ54" s="44">
        <v>4264.4793214181</v>
      </c>
      <c r="AR54" s="44">
        <v>3597.6270590607</v>
      </c>
      <c r="AS54" s="44">
        <v>2864.8366309277999</v>
      </c>
      <c r="AT54" s="44">
        <v>5169.4760627926998</v>
      </c>
      <c r="AU54" s="44">
        <v>5694.1372230439001</v>
      </c>
      <c r="AV54" s="40"/>
      <c r="AW54" s="40"/>
      <c r="AX54" s="40">
        <f t="shared" si="4"/>
        <v>2027</v>
      </c>
      <c r="AY54" s="41">
        <f>AO54*'Inflation indexes'!I146</f>
        <v>7174.9173822102803</v>
      </c>
      <c r="AZ54" s="41">
        <f>AU54*'Inflation indexes'!I146</f>
        <v>5281.654656963191</v>
      </c>
      <c r="BA54" s="45">
        <f>AP54*'Inflation indexes'!I146</f>
        <v>6103.6482277734331</v>
      </c>
      <c r="BB54" s="45">
        <f>AQ54*'Inflation indexes'!I146</f>
        <v>3955.5609893522737</v>
      </c>
      <c r="BC54" s="45">
        <f>AR54*'Inflation indexes'!I146</f>
        <v>3337.0154188780148</v>
      </c>
      <c r="BD54" s="45">
        <f>AS54*'Inflation indexes'!I146</f>
        <v>2657.3082348531761</v>
      </c>
      <c r="BE54" s="45">
        <f>AT54*'Inflation indexes'!I146</f>
        <v>4794.999883496539</v>
      </c>
      <c r="BF54" s="44">
        <v>0.51507330750000002</v>
      </c>
      <c r="BG54" s="45">
        <f>Y54*'Inflation indexes'!I146</f>
        <v>4484.1550965656879</v>
      </c>
      <c r="BH54" s="45">
        <f t="shared" si="6"/>
        <v>3677.0071791838641</v>
      </c>
      <c r="BI54" s="41">
        <f>Z54*'Inflation indexes'!I146</f>
        <v>3355.0095286062592</v>
      </c>
    </row>
    <row r="55" spans="1:61">
      <c r="A55">
        <f t="shared" si="7"/>
        <v>2027</v>
      </c>
      <c r="B55" s="47">
        <v>6489.0943856201002</v>
      </c>
      <c r="C55" s="44">
        <v>5718.3444141727996</v>
      </c>
      <c r="D55" s="44">
        <v>3788.2874584767001</v>
      </c>
      <c r="E55" s="44">
        <v>3168.9333122034</v>
      </c>
      <c r="F55" s="44">
        <v>2525.6226818273999</v>
      </c>
      <c r="G55" s="44">
        <v>4469.4240433512005</v>
      </c>
      <c r="H55" s="44">
        <v>4987.2156971237</v>
      </c>
      <c r="I55" s="40">
        <f t="shared" si="1"/>
        <v>2027</v>
      </c>
      <c r="J55" s="47">
        <f>B55*'Inflation indexes'!I147</f>
        <v>6019.0252252057226</v>
      </c>
      <c r="K55" s="45">
        <f>H55*'Inflation indexes'!I147</f>
        <v>4625.9424352110036</v>
      </c>
      <c r="L55" s="45">
        <f>C55*'Inflation indexes'!I147</f>
        <v>5304.1082822886456</v>
      </c>
      <c r="M55" s="45">
        <f>D55*'Inflation indexes'!I147</f>
        <v>3513.8644035492462</v>
      </c>
      <c r="N55" s="45">
        <f>E55*'Inflation indexes'!I147</f>
        <v>2939.3761917556512</v>
      </c>
      <c r="O55" s="45">
        <f>F55*'Inflation indexes'!I147</f>
        <v>2342.6669004781565</v>
      </c>
      <c r="P55" s="45">
        <f>G55*'Inflation indexes'!I147</f>
        <v>4145.659542059675</v>
      </c>
      <c r="Q55" s="44">
        <v>0.56003612319999996</v>
      </c>
      <c r="R55" s="33">
        <v>7081.5472433968598</v>
      </c>
      <c r="S55" s="38">
        <v>6201.0430716909996</v>
      </c>
      <c r="T55" s="38">
        <v>4011.4809785668999</v>
      </c>
      <c r="U55" s="38">
        <v>3382.9940581341002</v>
      </c>
      <c r="V55" s="38">
        <v>2707.6841910663002</v>
      </c>
      <c r="W55" s="38">
        <v>4840.2725920017001</v>
      </c>
      <c r="X55" s="38">
        <v>5353.3856758548</v>
      </c>
      <c r="Y55" s="37">
        <v>4858.3477348163997</v>
      </c>
      <c r="Z55" s="37">
        <v>3622.4117752484999</v>
      </c>
      <c r="AA55" s="34"/>
      <c r="AB55" s="34">
        <f t="shared" si="2"/>
        <v>2027</v>
      </c>
      <c r="AC55" s="35">
        <v>7081.5472433968598</v>
      </c>
      <c r="AD55" s="35">
        <f>X55*'Inflation indexes'!I147</f>
        <v>4965.5871079067174</v>
      </c>
      <c r="AE55" s="39">
        <f>S55*'Inflation indexes'!I147</f>
        <v>5751.8403113084923</v>
      </c>
      <c r="AF55" s="39">
        <f>T55*'Inflation indexes'!I147</f>
        <v>3720.8898138287418</v>
      </c>
      <c r="AG55" s="39">
        <f>U55*'Inflation indexes'!I147</f>
        <v>3137.9304048579338</v>
      </c>
      <c r="AH55" s="39">
        <f>V55*'Inflation indexes'!I147</f>
        <v>2511.5398974677428</v>
      </c>
      <c r="AI55" s="39">
        <f>W55*'Inflation indexes'!I147</f>
        <v>4489.6438696732093</v>
      </c>
      <c r="AJ55" s="39">
        <f>Y55*'Inflation indexes'!I147</f>
        <v>4506.4096514735111</v>
      </c>
      <c r="AK55" s="39">
        <f t="shared" si="5"/>
        <v>3695.2559142082787</v>
      </c>
      <c r="AL55" s="35">
        <f>Z55*'Inflation indexes'!I147</f>
        <v>3360.0047334215842</v>
      </c>
      <c r="AM55" s="38">
        <v>0.54706699209999998</v>
      </c>
      <c r="AN55" s="40">
        <f t="shared" si="3"/>
        <v>2027</v>
      </c>
      <c r="AO55" s="46">
        <v>7750.6249166487996</v>
      </c>
      <c r="AP55" s="44">
        <v>6599.1285281604996</v>
      </c>
      <c r="AQ55" s="44">
        <v>4279.9656146686002</v>
      </c>
      <c r="AR55" s="44">
        <v>3611.0357158181</v>
      </c>
      <c r="AS55" s="44">
        <v>2875.3585120438001</v>
      </c>
      <c r="AT55" s="44">
        <v>5156.2875769275997</v>
      </c>
      <c r="AU55" s="44">
        <v>5705.3007713279003</v>
      </c>
      <c r="AV55" s="40"/>
      <c r="AW55" s="40"/>
      <c r="AX55" s="40">
        <f t="shared" si="4"/>
        <v>2027</v>
      </c>
      <c r="AY55" s="41">
        <f>AO55*'Inflation indexes'!I147</f>
        <v>7189.1706472626875</v>
      </c>
      <c r="AZ55" s="41">
        <f>AU55*'Inflation indexes'!I147</f>
        <v>5292.009519249229</v>
      </c>
      <c r="BA55" s="45">
        <f>AP55*'Inflation indexes'!I147</f>
        <v>6121.0885086512844</v>
      </c>
      <c r="BB55" s="45">
        <f>AQ55*'Inflation indexes'!I147</f>
        <v>3969.9254575169307</v>
      </c>
      <c r="BC55" s="45">
        <f>AR55*'Inflation indexes'!I147</f>
        <v>3349.4527542691849</v>
      </c>
      <c r="BD55" s="45">
        <f>AS55*'Inflation indexes'!I147</f>
        <v>2667.0679122581105</v>
      </c>
      <c r="BE55" s="45">
        <f>AT55*'Inflation indexes'!I147</f>
        <v>4782.7667698466248</v>
      </c>
      <c r="BF55" s="44">
        <v>0.50900343820000005</v>
      </c>
      <c r="BG55" s="45">
        <f>Y55*'Inflation indexes'!I147</f>
        <v>4506.4096514735111</v>
      </c>
      <c r="BH55" s="45">
        <f t="shared" si="6"/>
        <v>3695.2559142082787</v>
      </c>
      <c r="BI55" s="41">
        <f>Z55*'Inflation indexes'!I147</f>
        <v>3360.0047334215842</v>
      </c>
    </row>
    <row r="56" spans="1:61">
      <c r="A56">
        <f t="shared" si="7"/>
        <v>2027</v>
      </c>
      <c r="B56" s="47">
        <v>6486.6106530737998</v>
      </c>
      <c r="C56" s="44">
        <v>5734.8110142080004</v>
      </c>
      <c r="D56" s="44">
        <v>3806.5072628633998</v>
      </c>
      <c r="E56" s="44">
        <v>3168.9228613619998</v>
      </c>
      <c r="F56" s="44">
        <v>2525.5293841826001</v>
      </c>
      <c r="G56" s="44">
        <v>4456.6213792843</v>
      </c>
      <c r="H56" s="44">
        <v>5001.9411403353997</v>
      </c>
      <c r="I56" s="40">
        <f t="shared" si="1"/>
        <v>2027</v>
      </c>
      <c r="J56" s="47">
        <f>B56*'Inflation indexes'!I148</f>
        <v>6016.7214139247562</v>
      </c>
      <c r="K56" s="45">
        <f>H56*'Inflation indexes'!I148</f>
        <v>4639.6011692155453</v>
      </c>
      <c r="L56" s="45">
        <f>C56*'Inflation indexes'!I148</f>
        <v>5319.3820439409465</v>
      </c>
      <c r="M56" s="45">
        <f>D56*'Inflation indexes'!I148</f>
        <v>3530.7643676559296</v>
      </c>
      <c r="N56" s="45">
        <f>E56*'Inflation indexes'!I148</f>
        <v>2939.3664979718542</v>
      </c>
      <c r="O56" s="45">
        <f>F56*'Inflation indexes'!I148</f>
        <v>2342.5803613027138</v>
      </c>
      <c r="P56" s="45">
        <f>G56*'Inflation indexes'!I148</f>
        <v>4133.7843013266574</v>
      </c>
      <c r="Q56" s="44">
        <v>0.56556648949999999</v>
      </c>
      <c r="R56" s="33">
        <v>7091.7570059889304</v>
      </c>
      <c r="S56" s="38">
        <v>6234.2007885633002</v>
      </c>
      <c r="T56" s="38">
        <v>4027.6247335881999</v>
      </c>
      <c r="U56" s="38">
        <v>3389.3051480372001</v>
      </c>
      <c r="V56" s="38">
        <v>2712.1195020511</v>
      </c>
      <c r="W56" s="38">
        <v>4838.0698947706996</v>
      </c>
      <c r="X56" s="38">
        <v>5367.3090368268004</v>
      </c>
      <c r="Y56" s="37">
        <v>4882.4593821831004</v>
      </c>
      <c r="Z56" s="37">
        <v>3627.8051097797002</v>
      </c>
      <c r="AA56" s="34"/>
      <c r="AB56" s="34">
        <f t="shared" si="2"/>
        <v>2027</v>
      </c>
      <c r="AC56" s="35">
        <v>7091.7570059889304</v>
      </c>
      <c r="AD56" s="35">
        <f>X56*'Inflation indexes'!I148</f>
        <v>4978.501862405562</v>
      </c>
      <c r="AE56" s="39">
        <f>S56*'Inflation indexes'!I148</f>
        <v>5782.5960874468192</v>
      </c>
      <c r="AF56" s="39">
        <f>T56*'Inflation indexes'!I148</f>
        <v>3735.8641173183128</v>
      </c>
      <c r="AG56" s="39">
        <f>U56*'Inflation indexes'!I148</f>
        <v>3143.7843202223762</v>
      </c>
      <c r="AH56" s="39">
        <f>V56*'Inflation indexes'!I148</f>
        <v>2515.6539150968133</v>
      </c>
      <c r="AI56" s="39">
        <f>W56*'Inflation indexes'!I148</f>
        <v>4487.6007355455467</v>
      </c>
      <c r="AJ56" s="39">
        <f>Y56*'Inflation indexes'!I148</f>
        <v>4528.7746542145787</v>
      </c>
      <c r="AK56" s="39">
        <f t="shared" si="5"/>
        <v>3713.5952164559544</v>
      </c>
      <c r="AL56" s="35">
        <f>Z56*'Inflation indexes'!I148</f>
        <v>3365.0073754949076</v>
      </c>
      <c r="AM56" s="38">
        <v>0.54477503049999998</v>
      </c>
      <c r="AN56" s="40">
        <f t="shared" si="3"/>
        <v>2027</v>
      </c>
      <c r="AO56" s="46">
        <v>7808.0787986511004</v>
      </c>
      <c r="AP56" s="44">
        <v>6644.7872501718002</v>
      </c>
      <c r="AQ56" s="44">
        <v>4318.0579389492996</v>
      </c>
      <c r="AR56" s="44">
        <v>3623.7586628509998</v>
      </c>
      <c r="AS56" s="44">
        <v>2886.0173630423001</v>
      </c>
      <c r="AT56" s="44">
        <v>5166.4839162873996</v>
      </c>
      <c r="AU56" s="44">
        <v>5735.9281911451999</v>
      </c>
      <c r="AV56" s="40"/>
      <c r="AW56" s="40"/>
      <c r="AX56" s="40">
        <f t="shared" si="4"/>
        <v>2027</v>
      </c>
      <c r="AY56" s="41">
        <f>AO56*'Inflation indexes'!I148</f>
        <v>7242.4625774624046</v>
      </c>
      <c r="AZ56" s="41">
        <f>AU56*'Inflation indexes'!I148</f>
        <v>5320.4182927248949</v>
      </c>
      <c r="BA56" s="45">
        <f>AP56*'Inflation indexes'!I148</f>
        <v>6163.4397187285613</v>
      </c>
      <c r="BB56" s="45">
        <f>AQ56*'Inflation indexes'!I148</f>
        <v>4005.2583787393942</v>
      </c>
      <c r="BC56" s="45">
        <f>AR56*'Inflation indexes'!I148</f>
        <v>3361.2540526598636</v>
      </c>
      <c r="BD56" s="45">
        <f>AS56*'Inflation indexes'!I148</f>
        <v>2676.9546374649208</v>
      </c>
      <c r="BE56" s="45">
        <f>AT56*'Inflation indexes'!I148</f>
        <v>4792.224487698194</v>
      </c>
      <c r="BF56" s="44">
        <v>0.50498576890000002</v>
      </c>
      <c r="BG56" s="45">
        <f>Y56*'Inflation indexes'!I148</f>
        <v>4528.7746542145787</v>
      </c>
      <c r="BH56" s="45">
        <f t="shared" si="6"/>
        <v>3713.5952164559544</v>
      </c>
      <c r="BI56" s="41">
        <f>Z56*'Inflation indexes'!I148</f>
        <v>3365.0073754949076</v>
      </c>
    </row>
    <row r="57" spans="1:61">
      <c r="A57">
        <f t="shared" si="7"/>
        <v>2028</v>
      </c>
      <c r="B57" s="47">
        <v>6480.8523799902996</v>
      </c>
      <c r="C57" s="44">
        <v>5758.1719129817002</v>
      </c>
      <c r="D57" s="44">
        <v>3805.2308121210999</v>
      </c>
      <c r="E57" s="44">
        <v>3168.8951639627999</v>
      </c>
      <c r="F57" s="44">
        <v>2526.0567896459002</v>
      </c>
      <c r="G57" s="44">
        <v>4449.9555461300997</v>
      </c>
      <c r="H57" s="44">
        <v>5009.2269257997004</v>
      </c>
      <c r="I57" s="40">
        <f t="shared" si="1"/>
        <v>2028</v>
      </c>
      <c r="J57" s="47">
        <f>B57*'Inflation indexes'!I149</f>
        <v>6011.3802694007973</v>
      </c>
      <c r="K57" s="45">
        <f>H57*'Inflation indexes'!I149</f>
        <v>4646.3591733204394</v>
      </c>
      <c r="L57" s="45">
        <f>C57*'Inflation indexes'!I149</f>
        <v>5341.0506822202678</v>
      </c>
      <c r="M57" s="45">
        <f>D57*'Inflation indexes'!I149</f>
        <v>3529.5803828407816</v>
      </c>
      <c r="N57" s="45">
        <f>E57*'Inflation indexes'!I149</f>
        <v>2939.3408069686802</v>
      </c>
      <c r="O57" s="45">
        <f>F57*'Inflation indexes'!I149</f>
        <v>2343.0695615822701</v>
      </c>
      <c r="P57" s="45">
        <f>G57*'Inflation indexes'!I149</f>
        <v>4127.6013402664739</v>
      </c>
      <c r="Q57" s="44">
        <v>0.56386480760000002</v>
      </c>
      <c r="R57" s="32">
        <v>7097.3773301197098</v>
      </c>
      <c r="S57" s="38">
        <v>6256.1117435190999</v>
      </c>
      <c r="T57" s="38">
        <v>4035.5138380425001</v>
      </c>
      <c r="U57" s="38">
        <v>3395.6264458705</v>
      </c>
      <c r="V57" s="38">
        <v>2717.2464068106001</v>
      </c>
      <c r="W57" s="38">
        <v>4833.5007894544997</v>
      </c>
      <c r="X57" s="38">
        <v>5382.4948109585002</v>
      </c>
      <c r="Y57" s="37">
        <v>4906.6906940058998</v>
      </c>
      <c r="Z57" s="37">
        <v>3633.2064743359001</v>
      </c>
      <c r="AA57" s="34"/>
      <c r="AB57" s="34">
        <f t="shared" si="2"/>
        <v>2028</v>
      </c>
      <c r="AC57" s="35">
        <v>7097.3773301197098</v>
      </c>
      <c r="AD57" s="35">
        <f>X57*'Inflation indexes'!I149</f>
        <v>4992.5875810176276</v>
      </c>
      <c r="AE57" s="39">
        <f>S57*'Inflation indexes'!I149</f>
        <v>5802.919815651414</v>
      </c>
      <c r="AF57" s="39">
        <f>T57*'Inflation indexes'!I149</f>
        <v>3743.1817360633786</v>
      </c>
      <c r="AG57" s="39">
        <f>U57*'Inflation indexes'!I149</f>
        <v>3149.6477040558716</v>
      </c>
      <c r="AH57" s="39">
        <f>V57*'Inflation indexes'!I149</f>
        <v>2520.4094275367374</v>
      </c>
      <c r="AI57" s="39">
        <f>W57*'Inflation indexes'!I149</f>
        <v>4483.3626156291875</v>
      </c>
      <c r="AJ57" s="39">
        <f>Y57*'Inflation indexes'!I149</f>
        <v>4551.2506529339771</v>
      </c>
      <c r="AK57" s="39">
        <f t="shared" si="5"/>
        <v>3732.0255354058609</v>
      </c>
      <c r="AL57" s="35">
        <f>Z57*'Inflation indexes'!I149</f>
        <v>3370.0174658992546</v>
      </c>
      <c r="AM57" s="38">
        <v>0.54477503049999998</v>
      </c>
      <c r="AN57" s="40">
        <f t="shared" si="3"/>
        <v>2028</v>
      </c>
      <c r="AO57" s="43">
        <v>7807.0859928327</v>
      </c>
      <c r="AP57" s="44">
        <v>6691.8114984867998</v>
      </c>
      <c r="AQ57" s="44">
        <v>4366.9108795131997</v>
      </c>
      <c r="AR57" s="44">
        <v>3637.2590869526998</v>
      </c>
      <c r="AS57" s="44">
        <v>2902.7333805342</v>
      </c>
      <c r="AT57" s="44">
        <v>5172.6047896986001</v>
      </c>
      <c r="AU57" s="44">
        <v>5769.1652445914997</v>
      </c>
      <c r="AV57" s="40"/>
      <c r="AW57" s="40"/>
      <c r="AX57" s="40">
        <f t="shared" si="4"/>
        <v>2028</v>
      </c>
      <c r="AY57" s="41">
        <f>AO57*'Inflation indexes'!I149</f>
        <v>7241.5416903694495</v>
      </c>
      <c r="AZ57" s="41">
        <f>AU57*'Inflation indexes'!I149</f>
        <v>5351.2476583060325</v>
      </c>
      <c r="BA57" s="45">
        <f>AP57*'Inflation indexes'!I149</f>
        <v>6207.0575365602053</v>
      </c>
      <c r="BB57" s="45">
        <f>AQ57*'Inflation indexes'!I149</f>
        <v>4050.5724185892695</v>
      </c>
      <c r="BC57" s="45">
        <f>AR57*'Inflation indexes'!I149</f>
        <v>3373.7765077807476</v>
      </c>
      <c r="BD57" s="45">
        <f>AS57*'Inflation indexes'!I149</f>
        <v>2692.4597488055242</v>
      </c>
      <c r="BE57" s="45">
        <f>AT57*'Inflation indexes'!I149</f>
        <v>4797.9019658288789</v>
      </c>
      <c r="BF57" s="44">
        <v>0.50802404099999998</v>
      </c>
      <c r="BG57" s="45">
        <f>Y57*'Inflation indexes'!I149</f>
        <v>4551.2506529339771</v>
      </c>
      <c r="BH57" s="45">
        <f t="shared" si="6"/>
        <v>3732.0255354058609</v>
      </c>
      <c r="BI57" s="41">
        <f>Z57*'Inflation indexes'!I149</f>
        <v>3370.0174658992546</v>
      </c>
    </row>
    <row r="58" spans="1:61">
      <c r="A58">
        <f t="shared" si="7"/>
        <v>2028</v>
      </c>
      <c r="B58" s="47">
        <v>6472.8786709325996</v>
      </c>
      <c r="C58" s="44">
        <v>5776.2804119388002</v>
      </c>
      <c r="D58" s="44">
        <v>3818.7283291077001</v>
      </c>
      <c r="E58" s="44">
        <v>3168.8792155872002</v>
      </c>
      <c r="F58" s="44">
        <v>2526.5853361551999</v>
      </c>
      <c r="G58" s="44">
        <v>4440.0118811516004</v>
      </c>
      <c r="H58" s="44">
        <v>5013.9387432310996</v>
      </c>
      <c r="I58" s="40">
        <f t="shared" si="1"/>
        <v>2028</v>
      </c>
      <c r="J58" s="47">
        <f>B58*'Inflation indexes'!I150</f>
        <v>6003.9841747988903</v>
      </c>
      <c r="K58" s="45">
        <f>H58*'Inflation indexes'!I150</f>
        <v>4650.7296673047776</v>
      </c>
      <c r="L58" s="45">
        <f>C58*'Inflation indexes'!I150</f>
        <v>5357.8474038483173</v>
      </c>
      <c r="M58" s="45">
        <f>D58*'Inflation indexes'!I150</f>
        <v>3542.1001414376087</v>
      </c>
      <c r="N58" s="45">
        <f>E58*'Inflation indexes'!I150</f>
        <v>2939.326013891352</v>
      </c>
      <c r="O58" s="45">
        <f>F58*'Inflation indexes'!I150</f>
        <v>2343.5598202506017</v>
      </c>
      <c r="P58" s="45">
        <f>G58*'Inflation indexes'!I150</f>
        <v>4118.3779930966111</v>
      </c>
      <c r="Q58" s="44">
        <v>0.57017840519999996</v>
      </c>
      <c r="R58" s="33">
        <v>7105.5298579835999</v>
      </c>
      <c r="S58" s="38">
        <v>6294.8495540228996</v>
      </c>
      <c r="T58" s="38">
        <v>4044.4873510551001</v>
      </c>
      <c r="U58" s="38">
        <v>3401.9596899479002</v>
      </c>
      <c r="V58" s="38">
        <v>2722.3867388403</v>
      </c>
      <c r="W58" s="38">
        <v>4833.5515465525004</v>
      </c>
      <c r="X58" s="38">
        <v>5398.2836414290005</v>
      </c>
      <c r="Y58" s="37">
        <v>4931.0422641711002</v>
      </c>
      <c r="Z58" s="37">
        <v>3638.6158808729001</v>
      </c>
      <c r="AA58" s="34"/>
      <c r="AB58" s="34">
        <f t="shared" si="2"/>
        <v>2028</v>
      </c>
      <c r="AC58" s="35">
        <v>7105.5298579835999</v>
      </c>
      <c r="AD58" s="35">
        <f>X58*'Inflation indexes'!I150</f>
        <v>5007.2326706450849</v>
      </c>
      <c r="AE58" s="39">
        <f>S58*'Inflation indexes'!I150</f>
        <v>5838.8514641582233</v>
      </c>
      <c r="AF58" s="39">
        <f>T58*'Inflation indexes'!I150</f>
        <v>3751.5052089506344</v>
      </c>
      <c r="AG58" s="39">
        <f>U58*'Inflation indexes'!I150</f>
        <v>3155.5221687490853</v>
      </c>
      <c r="AH58" s="39">
        <f>V58*'Inflation indexes'!I150</f>
        <v>2525.1773945771397</v>
      </c>
      <c r="AI58" s="39">
        <f>W58*'Inflation indexes'!I150</f>
        <v>4483.4096958895552</v>
      </c>
      <c r="AJ58" s="39">
        <f>Y58*'Inflation indexes'!I150</f>
        <v>4573.8381984969628</v>
      </c>
      <c r="AK58" s="39">
        <f t="shared" si="5"/>
        <v>3750.5473227675093</v>
      </c>
      <c r="AL58" s="35">
        <f>Z58*'Inflation indexes'!I150</f>
        <v>3375.0350157243502</v>
      </c>
      <c r="AM58" s="38">
        <v>0.54477503049999998</v>
      </c>
      <c r="AN58" s="40">
        <f t="shared" si="3"/>
        <v>2028</v>
      </c>
      <c r="AO58" s="46">
        <v>7840.1926317670004</v>
      </c>
      <c r="AP58" s="44">
        <v>6754.0400408908999</v>
      </c>
      <c r="AQ58" s="44">
        <v>4397.8347559350004</v>
      </c>
      <c r="AR58" s="44">
        <v>3651.5520017038002</v>
      </c>
      <c r="AS58" s="44">
        <v>2913.9821090598998</v>
      </c>
      <c r="AT58" s="44">
        <v>5184.2126227788003</v>
      </c>
      <c r="AU58" s="44">
        <v>5790.2912245209</v>
      </c>
      <c r="AV58" s="40"/>
      <c r="AW58" s="40"/>
      <c r="AX58" s="40">
        <f t="shared" si="4"/>
        <v>2028</v>
      </c>
      <c r="AY58" s="41">
        <f>AO58*'Inflation indexes'!I150</f>
        <v>7272.2500886490179</v>
      </c>
      <c r="AZ58" s="41">
        <f>AU58*'Inflation indexes'!I150</f>
        <v>5370.843274973904</v>
      </c>
      <c r="BA58" s="45">
        <f>AP58*'Inflation indexes'!I150</f>
        <v>6264.7782513779894</v>
      </c>
      <c r="BB58" s="45">
        <f>AQ58*'Inflation indexes'!I150</f>
        <v>4079.2561733912389</v>
      </c>
      <c r="BC58" s="45">
        <f>AR58*'Inflation indexes'!I150</f>
        <v>3387.0340456305944</v>
      </c>
      <c r="BD58" s="45">
        <f>AS58*'Inflation indexes'!I150</f>
        <v>2702.8936208875389</v>
      </c>
      <c r="BE58" s="45">
        <f>AT58*'Inflation indexes'!I150</f>
        <v>4808.6689289777778</v>
      </c>
      <c r="BF58" s="44">
        <v>0.50487999689999996</v>
      </c>
      <c r="BG58" s="45">
        <f>Y58*'Inflation indexes'!I150</f>
        <v>4573.8381984969628</v>
      </c>
      <c r="BH58" s="45">
        <f t="shared" si="6"/>
        <v>3750.5473227675093</v>
      </c>
      <c r="BI58" s="41">
        <f>Z58*'Inflation indexes'!I150</f>
        <v>3375.0350157243502</v>
      </c>
    </row>
    <row r="59" spans="1:61">
      <c r="A59">
        <f t="shared" si="7"/>
        <v>2028</v>
      </c>
      <c r="B59" s="47">
        <v>6449.8823356066996</v>
      </c>
      <c r="C59" s="44">
        <v>5796.3380333225005</v>
      </c>
      <c r="D59" s="44">
        <v>3829.963302653</v>
      </c>
      <c r="E59" s="44">
        <v>3168.8696321189</v>
      </c>
      <c r="F59" s="44">
        <v>2526.9333840135</v>
      </c>
      <c r="G59" s="44">
        <v>4431.8643608262</v>
      </c>
      <c r="H59" s="44">
        <v>5022.8035972227999</v>
      </c>
      <c r="I59" s="40">
        <f t="shared" si="1"/>
        <v>2028</v>
      </c>
      <c r="J59" s="47">
        <f>B59*'Inflation indexes'!I151</f>
        <v>5982.6536910382274</v>
      </c>
      <c r="K59" s="45">
        <f>H59*'Inflation indexes'!I151</f>
        <v>4658.9523524165943</v>
      </c>
      <c r="L59" s="45">
        <f>C59*'Inflation indexes'!I151</f>
        <v>5376.4520537257558</v>
      </c>
      <c r="M59" s="45">
        <f>D59*'Inflation indexes'!I151</f>
        <v>3552.5212549482294</v>
      </c>
      <c r="N59" s="45">
        <f>E59*'Inflation indexes'!I151</f>
        <v>2939.3171246482598</v>
      </c>
      <c r="O59" s="45">
        <f>F59*'Inflation indexes'!I151</f>
        <v>2343.882655566933</v>
      </c>
      <c r="P59" s="45">
        <f>G59*'Inflation indexes'!I151</f>
        <v>4110.8206780928203</v>
      </c>
      <c r="Q59" s="44">
        <v>0.57548367739999995</v>
      </c>
      <c r="R59" s="33">
        <v>7114.2697687542104</v>
      </c>
      <c r="S59" s="38">
        <v>6315.5404014838005</v>
      </c>
      <c r="T59" s="38">
        <v>4067.6650553147001</v>
      </c>
      <c r="U59" s="38">
        <v>3408.3027019753999</v>
      </c>
      <c r="V59" s="38">
        <v>2727.5256895112002</v>
      </c>
      <c r="W59" s="38">
        <v>4825.7030913297003</v>
      </c>
      <c r="X59" s="38">
        <v>5409.7915646836</v>
      </c>
      <c r="Y59" s="37">
        <v>4955.5146895128</v>
      </c>
      <c r="Z59" s="37">
        <v>3644.0333413643002</v>
      </c>
      <c r="AA59" s="34"/>
      <c r="AB59" s="34">
        <f t="shared" si="2"/>
        <v>2028</v>
      </c>
      <c r="AC59" s="35">
        <v>7114.2697687542104</v>
      </c>
      <c r="AD59" s="35">
        <f>X59*'Inflation indexes'!I151</f>
        <v>5017.9069614232649</v>
      </c>
      <c r="AE59" s="39">
        <f>S59*'Inflation indexes'!I151</f>
        <v>5858.0434692974959</v>
      </c>
      <c r="AF59" s="39">
        <f>T59*'Inflation indexes'!I151</f>
        <v>3773.003923302831</v>
      </c>
      <c r="AG59" s="39">
        <f>U59*'Inflation indexes'!I151</f>
        <v>3161.4056938033532</v>
      </c>
      <c r="AH59" s="39">
        <f>V59*'Inflation indexes'!I151</f>
        <v>2529.944080324196</v>
      </c>
      <c r="AI59" s="39">
        <f>W59*'Inflation indexes'!I151</f>
        <v>4476.1297817509021</v>
      </c>
      <c r="AJ59" s="39">
        <f>Y59*'Inflation indexes'!I151</f>
        <v>4596.5378445030483</v>
      </c>
      <c r="AK59" s="39">
        <f t="shared" si="5"/>
        <v>3769.1610324924995</v>
      </c>
      <c r="AL59" s="35">
        <f>Z59*'Inflation indexes'!I151</f>
        <v>3380.0600360764279</v>
      </c>
      <c r="AM59" s="38">
        <v>0.54706699209999998</v>
      </c>
      <c r="AN59" s="40">
        <f t="shared" si="3"/>
        <v>2028</v>
      </c>
      <c r="AO59" s="46">
        <v>7885.5696457494996</v>
      </c>
      <c r="AP59" s="44">
        <v>6796.1782784431998</v>
      </c>
      <c r="AQ59" s="44">
        <v>4430.5171028617997</v>
      </c>
      <c r="AR59" s="44">
        <v>3665.1506492828998</v>
      </c>
      <c r="AS59" s="44">
        <v>2925.0917844083001</v>
      </c>
      <c r="AT59" s="44">
        <v>5199.8879897786001</v>
      </c>
      <c r="AU59" s="44">
        <v>5827.6207696375004</v>
      </c>
      <c r="AV59" s="40"/>
      <c r="AW59" s="40"/>
      <c r="AX59" s="40">
        <f t="shared" si="4"/>
        <v>2028</v>
      </c>
      <c r="AY59" s="41">
        <f>AO59*'Inflation indexes'!I151</f>
        <v>7314.3399975907687</v>
      </c>
      <c r="AZ59" s="41">
        <f>AU59*'Inflation indexes'!I151</f>
        <v>5405.4686726565424</v>
      </c>
      <c r="BA59" s="45">
        <f>AP59*'Inflation indexes'!I151</f>
        <v>6303.8640004364488</v>
      </c>
      <c r="BB59" s="45">
        <f>AQ59*'Inflation indexes'!I151</f>
        <v>4109.5710153216096</v>
      </c>
      <c r="BC59" s="45">
        <f>AR59*'Inflation indexes'!I151</f>
        <v>3399.6476089328426</v>
      </c>
      <c r="BD59" s="45">
        <f>AS59*'Inflation indexes'!I151</f>
        <v>2713.1985127864841</v>
      </c>
      <c r="BE59" s="45">
        <f>AT59*'Inflation indexes'!I151</f>
        <v>4823.2087744137198</v>
      </c>
      <c r="BF59" s="44">
        <v>0.50396514879999998</v>
      </c>
      <c r="BG59" s="45">
        <f>Y59*'Inflation indexes'!I151</f>
        <v>4596.5378445030483</v>
      </c>
      <c r="BH59" s="45">
        <f t="shared" si="6"/>
        <v>3769.1610324924995</v>
      </c>
      <c r="BI59" s="41">
        <f>Z59*'Inflation indexes'!I151</f>
        <v>3380.0600360764279</v>
      </c>
    </row>
    <row r="60" spans="1:61">
      <c r="A60">
        <f t="shared" si="7"/>
        <v>2028</v>
      </c>
      <c r="B60" s="47">
        <v>6457.3798110006001</v>
      </c>
      <c r="C60" s="44">
        <v>5833.1976409111003</v>
      </c>
      <c r="D60" s="44">
        <v>3834.6696489011001</v>
      </c>
      <c r="E60" s="44">
        <v>3168.8466059545999</v>
      </c>
      <c r="F60" s="44">
        <v>2527.3090959368001</v>
      </c>
      <c r="G60" s="44">
        <v>4435.7057252887998</v>
      </c>
      <c r="H60" s="44">
        <v>5033.2632228513003</v>
      </c>
      <c r="I60" s="40">
        <f t="shared" si="1"/>
        <v>2028</v>
      </c>
      <c r="J60" s="47">
        <f>B60*'Inflation indexes'!I152</f>
        <v>5989.6080502815212</v>
      </c>
      <c r="K60" s="45">
        <f>H60*'Inflation indexes'!I152</f>
        <v>4668.6542841135142</v>
      </c>
      <c r="L60" s="45">
        <f>C60*'Inflation indexes'!I152</f>
        <v>5410.641556094316</v>
      </c>
      <c r="M60" s="45">
        <f>D60*'Inflation indexes'!I152</f>
        <v>3556.8866740810813</v>
      </c>
      <c r="N60" s="45">
        <f>E60*'Inflation indexes'!I152</f>
        <v>2939.2957664963319</v>
      </c>
      <c r="O60" s="45">
        <f>F60*'Inflation indexes'!I152</f>
        <v>2344.2311509669639</v>
      </c>
      <c r="P60" s="45">
        <f>G60*'Inflation indexes'!I152</f>
        <v>4114.3837746091594</v>
      </c>
      <c r="Q60" s="44">
        <v>0.57068864050000001</v>
      </c>
      <c r="R60" s="33">
        <v>7121.3428506171203</v>
      </c>
      <c r="S60" s="38">
        <v>6343.4037991777004</v>
      </c>
      <c r="T60" s="38">
        <v>4092.5042547306998</v>
      </c>
      <c r="U60" s="38">
        <v>3414.6566975742999</v>
      </c>
      <c r="V60" s="38">
        <v>2732.6693293077001</v>
      </c>
      <c r="W60" s="38">
        <v>4824.5207984781</v>
      </c>
      <c r="X60" s="38">
        <v>5428.9427213278996</v>
      </c>
      <c r="Y60" s="37">
        <v>4980.1085698267998</v>
      </c>
      <c r="Z60" s="37">
        <v>3649.4588678014002</v>
      </c>
      <c r="AA60" s="34"/>
      <c r="AB60" s="34">
        <f t="shared" si="2"/>
        <v>2028</v>
      </c>
      <c r="AC60" s="35">
        <v>7121.3428506171203</v>
      </c>
      <c r="AD60" s="35">
        <f>X60*'Inflation indexes'!I152</f>
        <v>5035.6708107501217</v>
      </c>
      <c r="AE60" s="39">
        <f>S60*'Inflation indexes'!I152</f>
        <v>5883.888446055912</v>
      </c>
      <c r="AF60" s="39">
        <f>T60*'Inflation indexes'!I152</f>
        <v>3796.0437743165762</v>
      </c>
      <c r="AG60" s="39">
        <f>U60*'Inflation indexes'!I152</f>
        <v>3167.2994067805253</v>
      </c>
      <c r="AH60" s="39">
        <f>V60*'Inflation indexes'!I152</f>
        <v>2534.7151155171978</v>
      </c>
      <c r="AI60" s="39">
        <f>W60*'Inflation indexes'!I152</f>
        <v>4475.0331340409948</v>
      </c>
      <c r="AJ60" s="39">
        <f>Y60*'Inflation indexes'!I152</f>
        <v>4619.3501472989046</v>
      </c>
      <c r="AK60" s="39">
        <f t="shared" si="5"/>
        <v>3787.8671207851016</v>
      </c>
      <c r="AL60" s="35">
        <f>Z60*'Inflation indexes'!I152</f>
        <v>3385.0925380781387</v>
      </c>
      <c r="AM60" s="38">
        <v>0.54706699209999998</v>
      </c>
      <c r="AN60" s="40">
        <f t="shared" si="3"/>
        <v>2028</v>
      </c>
      <c r="AO60" s="46">
        <v>7923.0122317364003</v>
      </c>
      <c r="AP60" s="44">
        <v>6840.5298423529002</v>
      </c>
      <c r="AQ60" s="44">
        <v>4466.1703486430997</v>
      </c>
      <c r="AR60" s="44">
        <v>3678.8003879595999</v>
      </c>
      <c r="AS60" s="44">
        <v>2936.2621556762001</v>
      </c>
      <c r="AT60" s="44">
        <v>5215.7181876895002</v>
      </c>
      <c r="AU60" s="44">
        <v>5872.3440190568999</v>
      </c>
      <c r="AV60" s="40"/>
      <c r="AW60" s="40"/>
      <c r="AX60" s="40">
        <f t="shared" si="4"/>
        <v>2028</v>
      </c>
      <c r="AY60" s="41">
        <f>AO60*'Inflation indexes'!I152</f>
        <v>7349.0702474776417</v>
      </c>
      <c r="AZ60" s="41">
        <f>AU60*'Inflation indexes'!I152</f>
        <v>5446.9521756558297</v>
      </c>
      <c r="BA60" s="45">
        <f>AP60*'Inflation indexes'!I152</f>
        <v>6345.0027427764244</v>
      </c>
      <c r="BB60" s="45">
        <f>AQ60*'Inflation indexes'!I152</f>
        <v>4142.6415445766097</v>
      </c>
      <c r="BC60" s="45">
        <f>AR60*'Inflation indexes'!I152</f>
        <v>3412.3085623001703</v>
      </c>
      <c r="BD60" s="45">
        <f>AS60*'Inflation indexes'!I152</f>
        <v>2723.559703800348</v>
      </c>
      <c r="BE60" s="45">
        <f>AT60*'Inflation indexes'!I152</f>
        <v>4837.8922348295291</v>
      </c>
      <c r="BF60" s="44">
        <v>0.5088387795</v>
      </c>
      <c r="BG60" s="45">
        <f>Y60*'Inflation indexes'!I152</f>
        <v>4619.3501472989046</v>
      </c>
      <c r="BH60" s="45">
        <f t="shared" si="6"/>
        <v>3787.8671207851016</v>
      </c>
      <c r="BI60" s="41">
        <f>Z60*'Inflation indexes'!I152</f>
        <v>3385.0925380781387</v>
      </c>
    </row>
    <row r="61" spans="1:61">
      <c r="A61">
        <f t="shared" si="7"/>
        <v>2029</v>
      </c>
      <c r="B61" s="47">
        <v>6435.9926402875999</v>
      </c>
      <c r="C61" s="44">
        <v>5860.4124786691</v>
      </c>
      <c r="D61" s="44">
        <v>3849.3183253015</v>
      </c>
      <c r="E61" s="44">
        <v>3166.7093877664001</v>
      </c>
      <c r="F61" s="44">
        <v>2527.7355998409998</v>
      </c>
      <c r="G61" s="44">
        <v>4426.4711397110996</v>
      </c>
      <c r="H61" s="44">
        <v>5038.6364614668</v>
      </c>
      <c r="I61" s="40">
        <f t="shared" si="1"/>
        <v>2029</v>
      </c>
      <c r="J61" s="47">
        <f>B61*'Inflation indexes'!I153</f>
        <v>5969.7701634567284</v>
      </c>
      <c r="K61" s="45">
        <f>H61*'Inflation indexes'!I153</f>
        <v>4673.6382860166777</v>
      </c>
      <c r="L61" s="45">
        <f>C61*'Inflation indexes'!I153</f>
        <v>5435.884954514946</v>
      </c>
      <c r="M61" s="45">
        <f>D61*'Inflation indexes'!I153</f>
        <v>3570.4742022522337</v>
      </c>
      <c r="N61" s="45">
        <f>E61*'Inflation indexes'!I153</f>
        <v>2937.3133681180543</v>
      </c>
      <c r="O61" s="45">
        <f>F61*'Inflation indexes'!I153</f>
        <v>2344.6267589833483</v>
      </c>
      <c r="P61" s="45">
        <f>G61*'Inflation indexes'!I153</f>
        <v>4105.81814121975</v>
      </c>
      <c r="Q61" s="44">
        <v>0.57548367739999995</v>
      </c>
      <c r="R61" s="32">
        <v>7115.6899420418004</v>
      </c>
      <c r="S61" s="38">
        <v>6379.0783993898003</v>
      </c>
      <c r="T61" s="38">
        <v>4130.0696243128004</v>
      </c>
      <c r="U61" s="38">
        <v>3421.0270884225001</v>
      </c>
      <c r="V61" s="38">
        <v>2729.2764845398001</v>
      </c>
      <c r="W61" s="38">
        <v>4823.5097391791996</v>
      </c>
      <c r="X61" s="38">
        <v>5447.2761528463998</v>
      </c>
      <c r="Y61" s="37">
        <v>5004.824507886</v>
      </c>
      <c r="Z61" s="37">
        <v>3654.8924721935</v>
      </c>
      <c r="AA61" s="34"/>
      <c r="AB61" s="34">
        <f t="shared" si="2"/>
        <v>2029</v>
      </c>
      <c r="AC61" s="35">
        <v>7115.6899420418004</v>
      </c>
      <c r="AD61" s="35">
        <f>X61*'Inflation indexes'!I153</f>
        <v>5052.6761708538315</v>
      </c>
      <c r="AE61" s="39">
        <f>S61*'Inflation indexes'!I153</f>
        <v>5916.9787828294993</v>
      </c>
      <c r="AF61" s="39">
        <f>T61*'Inflation indexes'!I153</f>
        <v>3830.8879133708479</v>
      </c>
      <c r="AG61" s="39">
        <f>U61*'Inflation indexes'!I153</f>
        <v>3173.2083273372532</v>
      </c>
      <c r="AH61" s="39">
        <f>V61*'Inflation indexes'!I153</f>
        <v>2531.5680479867187</v>
      </c>
      <c r="AI61" s="39">
        <f>W61*'Inflation indexes'!I153</f>
        <v>4474.0953157473132</v>
      </c>
      <c r="AJ61" s="39">
        <f>Y61*'Inflation indexes'!I153</f>
        <v>4642.2756659926399</v>
      </c>
      <c r="AK61" s="39">
        <f t="shared" si="5"/>
        <v>3806.6660461139645</v>
      </c>
      <c r="AL61" s="35">
        <f>Z61*'Inflation indexes'!I153</f>
        <v>3390.1325328688313</v>
      </c>
      <c r="AM61" s="38">
        <v>0.54706699209999998</v>
      </c>
      <c r="AN61" s="40">
        <f t="shared" si="3"/>
        <v>2029</v>
      </c>
      <c r="AO61" s="43">
        <v>7951.4958077400997</v>
      </c>
      <c r="AP61" s="44">
        <v>6875.7474754361001</v>
      </c>
      <c r="AQ61" s="44">
        <v>4494.1218704140001</v>
      </c>
      <c r="AR61" s="44">
        <v>3692.5072124088001</v>
      </c>
      <c r="AS61" s="44">
        <v>2947.5927564734002</v>
      </c>
      <c r="AT61" s="44">
        <v>5215.2199534498004</v>
      </c>
      <c r="AU61" s="44">
        <v>5891.3397638092001</v>
      </c>
      <c r="AV61" s="40"/>
      <c r="AW61" s="40"/>
      <c r="AX61" s="40">
        <f t="shared" si="4"/>
        <v>2029</v>
      </c>
      <c r="AY61" s="41">
        <f>AO61*'Inflation indexes'!I153</f>
        <v>7375.4904769090781</v>
      </c>
      <c r="AZ61" s="41">
        <f>AU61*'Inflation indexes'!I153</f>
        <v>5464.5718711081008</v>
      </c>
      <c r="BA61" s="45">
        <f>AP61*'Inflation indexes'!I153</f>
        <v>6377.6692150609952</v>
      </c>
      <c r="BB61" s="45">
        <f>AQ61*'Inflation indexes'!I153</f>
        <v>4168.5682617152534</v>
      </c>
      <c r="BC61" s="45">
        <f>AR61*'Inflation indexes'!I153</f>
        <v>3425.0224661540005</v>
      </c>
      <c r="BD61" s="45">
        <f>AS61*'Inflation indexes'!I153</f>
        <v>2734.0695173370741</v>
      </c>
      <c r="BE61" s="45">
        <f>AT61*'Inflation indexes'!I153</f>
        <v>4837.4300926138976</v>
      </c>
      <c r="BF61" s="44">
        <v>0.50751035560000002</v>
      </c>
      <c r="BG61" s="45">
        <f>Y61*'Inflation indexes'!I153</f>
        <v>4642.2756659926399</v>
      </c>
      <c r="BH61" s="45">
        <f t="shared" si="6"/>
        <v>3806.6660461139645</v>
      </c>
      <c r="BI61" s="41">
        <f>Z61*'Inflation indexes'!I153</f>
        <v>3390.1325328688313</v>
      </c>
    </row>
    <row r="62" spans="1:61">
      <c r="A62">
        <f t="shared" si="7"/>
        <v>2029</v>
      </c>
      <c r="B62" s="47">
        <v>6442.2844891625</v>
      </c>
      <c r="C62" s="44">
        <v>5872.3871594443999</v>
      </c>
      <c r="D62" s="44">
        <v>3859.1543792124999</v>
      </c>
      <c r="E62" s="44">
        <v>3166.660800178</v>
      </c>
      <c r="F62" s="44">
        <v>2528.0258648235999</v>
      </c>
      <c r="G62" s="44">
        <v>4416.9443688624997</v>
      </c>
      <c r="H62" s="44">
        <v>5043.4088519249999</v>
      </c>
      <c r="I62" s="40">
        <f t="shared" si="1"/>
        <v>2029</v>
      </c>
      <c r="J62" s="47">
        <f>B62*'Inflation indexes'!I154</f>
        <v>5975.6062316105726</v>
      </c>
      <c r="K62" s="45">
        <f>H62*'Inflation indexes'!I154</f>
        <v>4678.0649651255671</v>
      </c>
      <c r="L62" s="45">
        <f>C62*'Inflation indexes'!I154</f>
        <v>5446.9921909592231</v>
      </c>
      <c r="M62" s="45">
        <f>D62*'Inflation indexes'!I154</f>
        <v>3579.5977336864489</v>
      </c>
      <c r="N62" s="45">
        <f>E62*'Inflation indexes'!I154</f>
        <v>2937.2683002082917</v>
      </c>
      <c r="O62" s="45">
        <f>F62*'Inflation indexes'!I154</f>
        <v>2344.8959972080434</v>
      </c>
      <c r="P62" s="45">
        <f>G62*'Inflation indexes'!I154</f>
        <v>4096.9814884227817</v>
      </c>
      <c r="Q62" s="44">
        <v>0.57548367739999995</v>
      </c>
      <c r="R62" s="33">
        <v>7128.6886905908996</v>
      </c>
      <c r="S62" s="38">
        <v>6407.3871011443998</v>
      </c>
      <c r="T62" s="38">
        <v>4141.0599170078003</v>
      </c>
      <c r="U62" s="38">
        <v>3427.4161375696999</v>
      </c>
      <c r="V62" s="38">
        <v>2734.6815063426002</v>
      </c>
      <c r="W62" s="38">
        <v>4820.2525645566002</v>
      </c>
      <c r="X62" s="38">
        <v>5459.6006087075002</v>
      </c>
      <c r="Y62" s="37">
        <v>5029.6631094545</v>
      </c>
      <c r="Z62" s="37">
        <v>3660.3341665674998</v>
      </c>
      <c r="AA62" s="34"/>
      <c r="AB62" s="34">
        <f t="shared" si="2"/>
        <v>2029</v>
      </c>
      <c r="AC62" s="35">
        <v>7128.6886905908996</v>
      </c>
      <c r="AD62" s="35">
        <f>X62*'Inflation indexes'!I154</f>
        <v>5064.1078447218042</v>
      </c>
      <c r="AE62" s="39">
        <f>S62*'Inflation indexes'!I154</f>
        <v>5943.2368058798875</v>
      </c>
      <c r="AF62" s="39">
        <f>T62*'Inflation indexes'!I154</f>
        <v>3841.0820706804084</v>
      </c>
      <c r="AG62" s="39">
        <f>U62*'Inflation indexes'!I154</f>
        <v>3179.1345545882068</v>
      </c>
      <c r="AH62" s="39">
        <f>V62*'Inflation indexes'!I154</f>
        <v>2536.5815307071944</v>
      </c>
      <c r="AI62" s="39">
        <f>W62*'Inflation indexes'!I154</f>
        <v>4471.0740904343065</v>
      </c>
      <c r="AJ62" s="39">
        <f>Y62*'Inflation indexes'!I154</f>
        <v>4665.3149624668813</v>
      </c>
      <c r="AK62" s="39">
        <f t="shared" si="5"/>
        <v>3825.5582692228422</v>
      </c>
      <c r="AL62" s="35">
        <f>Z62*'Inflation indexes'!I154</f>
        <v>3395.1800316041781</v>
      </c>
      <c r="AM62" s="38">
        <v>0.54477503049999998</v>
      </c>
      <c r="AN62" s="40">
        <f t="shared" si="3"/>
        <v>2029</v>
      </c>
      <c r="AO62" s="46">
        <v>7959.5688904875997</v>
      </c>
      <c r="AP62" s="44">
        <v>6912.8484414094</v>
      </c>
      <c r="AQ62" s="44">
        <v>4509.4833453946003</v>
      </c>
      <c r="AR62" s="44">
        <v>3704.8969249672</v>
      </c>
      <c r="AS62" s="44">
        <v>2958.7791193456001</v>
      </c>
      <c r="AT62" s="44">
        <v>5224.3065540571997</v>
      </c>
      <c r="AU62" s="44">
        <v>5906.7261029277997</v>
      </c>
      <c r="AV62" s="40"/>
      <c r="AW62" s="40"/>
      <c r="AX62" s="40">
        <f t="shared" si="4"/>
        <v>2029</v>
      </c>
      <c r="AY62" s="41">
        <f>AO62*'Inflation indexes'!I154</f>
        <v>7382.9787465835116</v>
      </c>
      <c r="AZ62" s="41">
        <f>AU62*'Inflation indexes'!I154</f>
        <v>5478.8436258052807</v>
      </c>
      <c r="BA62" s="45">
        <f>AP62*'Inflation indexes'!I154</f>
        <v>6412.0825918439941</v>
      </c>
      <c r="BB62" s="45">
        <f>AQ62*'Inflation indexes'!I154</f>
        <v>4182.8169534293847</v>
      </c>
      <c r="BC62" s="45">
        <f>AR62*'Inflation indexes'!I154</f>
        <v>3436.5146695325357</v>
      </c>
      <c r="BD62" s="45">
        <f>AS62*'Inflation indexes'!I154</f>
        <v>2744.4455415254852</v>
      </c>
      <c r="BE62" s="45">
        <f>AT62*'Inflation indexes'!I154</f>
        <v>4845.8584610451699</v>
      </c>
      <c r="BF62" s="44">
        <v>0.50407072909999995</v>
      </c>
      <c r="BG62" s="45">
        <f>Y62*'Inflation indexes'!I154</f>
        <v>4665.3149624668813</v>
      </c>
      <c r="BH62" s="45">
        <f t="shared" si="6"/>
        <v>3825.5582692228422</v>
      </c>
      <c r="BI62" s="41">
        <f>Z62*'Inflation indexes'!I154</f>
        <v>3395.1800316041781</v>
      </c>
    </row>
    <row r="63" spans="1:61">
      <c r="A63">
        <f t="shared" si="7"/>
        <v>2029</v>
      </c>
      <c r="B63" s="47">
        <v>6421.5393694902996</v>
      </c>
      <c r="C63" s="44">
        <v>5869.8931010761999</v>
      </c>
      <c r="D63" s="44">
        <v>3883.3619009065001</v>
      </c>
      <c r="E63" s="44">
        <v>3166.6338399480001</v>
      </c>
      <c r="F63" s="44">
        <v>2527.7317012915</v>
      </c>
      <c r="G63" s="44">
        <v>4402.5354139536003</v>
      </c>
      <c r="H63" s="44">
        <v>5041.7629866662</v>
      </c>
      <c r="I63" s="40">
        <f t="shared" si="1"/>
        <v>2029</v>
      </c>
      <c r="J63" s="47">
        <f>B63*'Inflation indexes'!I155</f>
        <v>5956.3638857319875</v>
      </c>
      <c r="K63" s="45">
        <f>H63*'Inflation indexes'!I155</f>
        <v>4676.538326133852</v>
      </c>
      <c r="L63" s="45">
        <f>C63*'Inflation indexes'!I155</f>
        <v>5444.6788018575644</v>
      </c>
      <c r="M63" s="45">
        <f>D63*'Inflation indexes'!I155</f>
        <v>3602.0516656309105</v>
      </c>
      <c r="N63" s="45">
        <f>E63*'Inflation indexes'!I155</f>
        <v>2937.2432929738761</v>
      </c>
      <c r="O63" s="45">
        <f>F63*'Inflation indexes'!I155</f>
        <v>2344.6231428442716</v>
      </c>
      <c r="P63" s="45">
        <f>G63*'Inflation indexes'!I155</f>
        <v>4083.6163163492015</v>
      </c>
      <c r="Q63" s="44">
        <v>0.57548367739999995</v>
      </c>
      <c r="R63" s="33">
        <v>7172.0231285628897</v>
      </c>
      <c r="S63" s="38">
        <v>6447.8624402798996</v>
      </c>
      <c r="T63" s="38">
        <v>4165.8134687591</v>
      </c>
      <c r="U63" s="38">
        <v>3433.8040118274998</v>
      </c>
      <c r="V63" s="38">
        <v>2736.2037145401</v>
      </c>
      <c r="W63" s="38">
        <v>4830.9497966132003</v>
      </c>
      <c r="X63" s="38">
        <v>5476.1580286456001</v>
      </c>
      <c r="Y63" s="37">
        <v>5054.6249833029997</v>
      </c>
      <c r="Z63" s="37">
        <v>3665.7839629687001</v>
      </c>
      <c r="AA63" s="34"/>
      <c r="AB63" s="34">
        <f t="shared" si="2"/>
        <v>2029</v>
      </c>
      <c r="AC63" s="35">
        <v>7172.0231285628897</v>
      </c>
      <c r="AD63" s="35">
        <f>X63*'Inflation indexes'!I155</f>
        <v>5079.4658472949504</v>
      </c>
      <c r="AE63" s="39">
        <f>S63*'Inflation indexes'!I155</f>
        <v>5980.7801166684003</v>
      </c>
      <c r="AF63" s="39">
        <f>T63*'Inflation indexes'!I155</f>
        <v>3864.0424783352387</v>
      </c>
      <c r="AG63" s="39">
        <f>U63*'Inflation indexes'!I155</f>
        <v>3185.0596920585976</v>
      </c>
      <c r="AH63" s="39">
        <f>V63*'Inflation indexes'!I155</f>
        <v>2537.9934703391823</v>
      </c>
      <c r="AI63" s="39">
        <f>W63*'Inflation indexes'!I155</f>
        <v>4480.9964163803179</v>
      </c>
      <c r="AJ63" s="39">
        <f>Y63*'Inflation indexes'!I155</f>
        <v>4688.4686013930568</v>
      </c>
      <c r="AK63" s="39">
        <f t="shared" si="5"/>
        <v>3844.5442531423064</v>
      </c>
      <c r="AL63" s="35">
        <f>Z63*'Inflation indexes'!I155</f>
        <v>3400.23504545692</v>
      </c>
      <c r="AM63" s="38">
        <v>0.5403172369</v>
      </c>
      <c r="AN63" s="40">
        <f t="shared" si="3"/>
        <v>2029</v>
      </c>
      <c r="AO63" s="46">
        <v>7999.2146748522</v>
      </c>
      <c r="AP63" s="44">
        <v>6963.585496789</v>
      </c>
      <c r="AQ63" s="44">
        <v>4546.6856217615996</v>
      </c>
      <c r="AR63" s="44">
        <v>3718.6938497438</v>
      </c>
      <c r="AS63" s="44">
        <v>2964.8680731648001</v>
      </c>
      <c r="AT63" s="44">
        <v>5243.1661418658996</v>
      </c>
      <c r="AU63" s="44">
        <v>5950.9670470892997</v>
      </c>
      <c r="AV63" s="40"/>
      <c r="AW63" s="40"/>
      <c r="AX63" s="40">
        <f t="shared" si="4"/>
        <v>2029</v>
      </c>
      <c r="AY63" s="41">
        <f>AO63*'Inflation indexes'!I155</f>
        <v>7419.7525954417442</v>
      </c>
      <c r="AZ63" s="41">
        <f>AU63*'Inflation indexes'!I155</f>
        <v>5519.87976167735</v>
      </c>
      <c r="BA63" s="45">
        <f>AP63*'Inflation indexes'!I155</f>
        <v>6459.1442614753087</v>
      </c>
      <c r="BB63" s="45">
        <f>AQ63*'Inflation indexes'!I155</f>
        <v>4217.3243016942297</v>
      </c>
      <c r="BC63" s="45">
        <f>AR63*'Inflation indexes'!I155</f>
        <v>3449.3121468576687</v>
      </c>
      <c r="BD63" s="45">
        <f>AS63*'Inflation indexes'!I155</f>
        <v>2750.0934123152974</v>
      </c>
      <c r="BE63" s="45">
        <f>AT63*'Inflation indexes'!I155</f>
        <v>4863.351862745275</v>
      </c>
      <c r="BF63" s="44">
        <v>0.5088387794</v>
      </c>
      <c r="BG63" s="45">
        <f>Y63*'Inflation indexes'!I155</f>
        <v>4688.4686013930568</v>
      </c>
      <c r="BH63" s="45">
        <f t="shared" si="6"/>
        <v>3844.5442531423064</v>
      </c>
      <c r="BI63" s="41">
        <f>Z63*'Inflation indexes'!I155</f>
        <v>3400.23504545692</v>
      </c>
    </row>
    <row r="64" spans="1:61">
      <c r="A64">
        <f t="shared" si="7"/>
        <v>2029</v>
      </c>
      <c r="B64" s="47">
        <v>6413.8600560190998</v>
      </c>
      <c r="C64" s="44">
        <v>5870.8581996449002</v>
      </c>
      <c r="D64" s="44">
        <v>3881.5926751191</v>
      </c>
      <c r="E64" s="44">
        <v>3166.6054870354001</v>
      </c>
      <c r="F64" s="44">
        <v>2527.4393283205</v>
      </c>
      <c r="G64" s="44">
        <v>4380.5317222496997</v>
      </c>
      <c r="H64" s="44">
        <v>5019.8948620328001</v>
      </c>
      <c r="I64" s="40">
        <f t="shared" si="1"/>
        <v>2029</v>
      </c>
      <c r="J64" s="47">
        <f>B64*'Inflation indexes'!I156</f>
        <v>5949.2408607382631</v>
      </c>
      <c r="K64" s="45">
        <f>H64*'Inflation indexes'!I156</f>
        <v>4656.2543256286262</v>
      </c>
      <c r="L64" s="45">
        <f>C64*'Inflation indexes'!I156</f>
        <v>5445.5739888104135</v>
      </c>
      <c r="M64" s="45">
        <f>D64*'Inflation indexes'!I156</f>
        <v>3600.4106023313775</v>
      </c>
      <c r="N64" s="45">
        <f>E64*'Inflation indexes'!I156</f>
        <v>2937.216993942608</v>
      </c>
      <c r="O64" s="45">
        <f>F64*'Inflation indexes'!I156</f>
        <v>2344.3519493335843</v>
      </c>
      <c r="P64" s="45">
        <f>G64*'Inflation indexes'!I156</f>
        <v>4063.2065692345786</v>
      </c>
      <c r="Q64" s="44">
        <v>0.57548367739999995</v>
      </c>
      <c r="R64" s="33">
        <v>7193.8112166498404</v>
      </c>
      <c r="S64" s="38">
        <v>6466.6617536671001</v>
      </c>
      <c r="T64" s="38">
        <v>4194.0092228494996</v>
      </c>
      <c r="U64" s="38">
        <v>3440.2034597474999</v>
      </c>
      <c r="V64" s="38">
        <v>2741.6654365592999</v>
      </c>
      <c r="W64" s="38">
        <v>4823.1134540467001</v>
      </c>
      <c r="X64" s="38">
        <v>5488.6318683105001</v>
      </c>
      <c r="Y64" s="37">
        <v>5079.7107412232999</v>
      </c>
      <c r="Z64" s="37">
        <v>3671.2418734598</v>
      </c>
      <c r="AA64" s="34"/>
      <c r="AB64" s="34">
        <f t="shared" si="2"/>
        <v>2029</v>
      </c>
      <c r="AC64" s="35">
        <v>7193.8112166498404</v>
      </c>
      <c r="AD64" s="35">
        <f>X64*'Inflation indexes'!I156</f>
        <v>5091.0360836232412</v>
      </c>
      <c r="AE64" s="39">
        <f>S64*'Inflation indexes'!I156</f>
        <v>5998.2176102183257</v>
      </c>
      <c r="AF64" s="39">
        <f>T64*'Inflation indexes'!I156</f>
        <v>3890.1957356356556</v>
      </c>
      <c r="AG64" s="39">
        <f>U64*'Inflation indexes'!I156</f>
        <v>3190.9955647965917</v>
      </c>
      <c r="AH64" s="39">
        <f>V64*'Inflation indexes'!I156</f>
        <v>2543.0595459196938</v>
      </c>
      <c r="AI64" s="39">
        <f>W64*'Inflation indexes'!I156</f>
        <v>4473.7277374587038</v>
      </c>
      <c r="AJ64" s="39">
        <f>Y64*'Inflation indexes'!I156</f>
        <v>4711.7371502448495</v>
      </c>
      <c r="AK64" s="39">
        <f t="shared" si="5"/>
        <v>3863.6244632007765</v>
      </c>
      <c r="AL64" s="35">
        <f>Z64*'Inflation indexes'!I156</f>
        <v>3405.297585615936</v>
      </c>
      <c r="AM64" s="38">
        <v>0.54156853920000003</v>
      </c>
      <c r="AN64" s="40">
        <f t="shared" si="3"/>
        <v>2029</v>
      </c>
      <c r="AO64" s="46">
        <v>8049.5921996106999</v>
      </c>
      <c r="AP64" s="44">
        <v>7007.0454642270997</v>
      </c>
      <c r="AQ64" s="44">
        <v>4571.0552322938001</v>
      </c>
      <c r="AR64" s="44">
        <v>3732.5456296709999</v>
      </c>
      <c r="AS64" s="44">
        <v>2976.3213445738002</v>
      </c>
      <c r="AT64" s="44">
        <v>5249.8214828388</v>
      </c>
      <c r="AU64" s="44">
        <v>5973.0363138286002</v>
      </c>
      <c r="AV64" s="40"/>
      <c r="AW64" s="40"/>
      <c r="AX64" s="40">
        <f t="shared" si="4"/>
        <v>2029</v>
      </c>
      <c r="AY64" s="41">
        <f>AO64*'Inflation indexes'!I156</f>
        <v>7466.4807788037833</v>
      </c>
      <c r="AZ64" s="41">
        <f>AU64*'Inflation indexes'!I156</f>
        <v>5540.3503335802661</v>
      </c>
      <c r="BA64" s="45">
        <f>AP64*'Inflation indexes'!I156</f>
        <v>6499.4559944771008</v>
      </c>
      <c r="BB64" s="45">
        <f>AQ64*'Inflation indexes'!I156</f>
        <v>4239.9285807823562</v>
      </c>
      <c r="BC64" s="45">
        <f>AR64*'Inflation indexes'!I156</f>
        <v>3462.1605056333665</v>
      </c>
      <c r="BD64" s="45">
        <f>AS64*'Inflation indexes'!I156</f>
        <v>2760.717010220525</v>
      </c>
      <c r="BE64" s="45">
        <f>AT64*'Inflation indexes'!I156</f>
        <v>4869.525091676418</v>
      </c>
      <c r="BF64" s="44">
        <v>0.5088387794</v>
      </c>
      <c r="BG64" s="45">
        <f>Y64*'Inflation indexes'!I156</f>
        <v>4711.7371502448495</v>
      </c>
      <c r="BH64" s="45">
        <f t="shared" si="6"/>
        <v>3863.6244632007765</v>
      </c>
      <c r="BI64" s="41">
        <f>Z64*'Inflation indexes'!I156</f>
        <v>3405.297585615936</v>
      </c>
    </row>
    <row r="65" spans="1:61">
      <c r="A65">
        <f t="shared" si="7"/>
        <v>2030</v>
      </c>
      <c r="B65" s="47">
        <v>6440.3344939299004</v>
      </c>
      <c r="C65" s="44">
        <v>5914.9411540111996</v>
      </c>
      <c r="D65" s="44">
        <v>3882.6874797628002</v>
      </c>
      <c r="E65" s="44">
        <v>3165.6537753165999</v>
      </c>
      <c r="F65" s="44">
        <v>2527.1065855635002</v>
      </c>
      <c r="G65" s="44">
        <v>4376.4685975340999</v>
      </c>
      <c r="H65" s="44">
        <v>5031.2208590445998</v>
      </c>
      <c r="I65" s="40">
        <f t="shared" si="1"/>
        <v>2030</v>
      </c>
      <c r="J65" s="47">
        <f>B65*'Inflation indexes'!I157</f>
        <v>5973.7974937811377</v>
      </c>
      <c r="K65" s="45">
        <f>H65*'Inflation indexes'!I157</f>
        <v>4666.7598688775724</v>
      </c>
      <c r="L65" s="45">
        <f>C65*'Inflation indexes'!I157</f>
        <v>5486.4635796476714</v>
      </c>
      <c r="M65" s="45">
        <f>D65*'Inflation indexes'!I157</f>
        <v>3601.4260994678821</v>
      </c>
      <c r="N65" s="45">
        <f>E65*'Inflation indexes'!I157</f>
        <v>2936.3342240979782</v>
      </c>
      <c r="O65" s="45">
        <f>F65*'Inflation indexes'!I157</f>
        <v>2344.0433104189883</v>
      </c>
      <c r="P65" s="45">
        <f>G65*'Inflation indexes'!I157</f>
        <v>4059.437776749367</v>
      </c>
      <c r="Q65" s="44">
        <v>0.57548367739999995</v>
      </c>
      <c r="R65" s="32">
        <v>7222.4657600508099</v>
      </c>
      <c r="S65" s="38">
        <v>6491.3976731021003</v>
      </c>
      <c r="T65" s="38">
        <v>4208.0278745143996</v>
      </c>
      <c r="U65" s="38">
        <v>3446.6176848178002</v>
      </c>
      <c r="V65" s="38">
        <v>2747.0622886253</v>
      </c>
      <c r="W65" s="38">
        <v>4827.2650422802999</v>
      </c>
      <c r="X65" s="38">
        <v>5503.4419678902996</v>
      </c>
      <c r="Y65" s="37">
        <v>5104.9209980436999</v>
      </c>
      <c r="Z65" s="37">
        <v>3676.7079101218001</v>
      </c>
      <c r="AA65" s="34"/>
      <c r="AB65" s="34">
        <f t="shared" si="2"/>
        <v>2030</v>
      </c>
      <c r="AC65" s="35">
        <v>7222.4657600508099</v>
      </c>
      <c r="AD65" s="35">
        <f>X65*'Inflation indexes'!I157</f>
        <v>5104.7733414994955</v>
      </c>
      <c r="AE65" s="39">
        <f>S65*'Inflation indexes'!I157</f>
        <v>6021.161662839575</v>
      </c>
      <c r="AF65" s="39">
        <f>T65*'Inflation indexes'!I157</f>
        <v>3903.1988779818957</v>
      </c>
      <c r="AG65" s="39">
        <f>U65*'Inflation indexes'!I157</f>
        <v>3196.9451442300237</v>
      </c>
      <c r="AH65" s="39">
        <f>V65*'Inflation indexes'!I157</f>
        <v>2548.0654507180493</v>
      </c>
      <c r="AI65" s="39">
        <f>W65*'Inflation indexes'!I157</f>
        <v>4477.5785851760802</v>
      </c>
      <c r="AJ65" s="39">
        <f>Y65*'Inflation indexes'!I157</f>
        <v>4735.1211793124739</v>
      </c>
      <c r="AK65" s="39">
        <f t="shared" si="5"/>
        <v>3882.7993670362284</v>
      </c>
      <c r="AL65" s="35">
        <f>Z65*'Inflation indexes'!I157</f>
        <v>3410.3676632870797</v>
      </c>
      <c r="AM65" s="38">
        <v>0.54477503049999998</v>
      </c>
      <c r="AN65" s="40">
        <f t="shared" si="3"/>
        <v>2030</v>
      </c>
      <c r="AO65" s="43">
        <v>8105.6939640751998</v>
      </c>
      <c r="AP65" s="44">
        <v>7076.5662012624998</v>
      </c>
      <c r="AQ65" s="44">
        <v>4585.6926020269002</v>
      </c>
      <c r="AR65" s="44">
        <v>3745.9461808614001</v>
      </c>
      <c r="AS65" s="44">
        <v>2987.7608287828002</v>
      </c>
      <c r="AT65" s="44">
        <v>5279.6946435348</v>
      </c>
      <c r="AU65" s="44">
        <v>6017.0823315502003</v>
      </c>
      <c r="AV65" s="40"/>
      <c r="AW65" s="40"/>
      <c r="AX65" s="40">
        <f t="shared" si="4"/>
        <v>2030</v>
      </c>
      <c r="AY65" s="41">
        <f>AO65*'Inflation indexes'!I157</f>
        <v>7518.5185386857593</v>
      </c>
      <c r="AZ65" s="41">
        <f>AU65*'Inflation indexes'!I157</f>
        <v>5581.2056634586015</v>
      </c>
      <c r="BA65" s="45">
        <f>AP65*'Inflation indexes'!I157</f>
        <v>6563.9406582875472</v>
      </c>
      <c r="BB65" s="45">
        <f>AQ65*'Inflation indexes'!I157</f>
        <v>4253.5056213397302</v>
      </c>
      <c r="BC65" s="45">
        <f>AR65*'Inflation indexes'!I157</f>
        <v>3474.5903226237651</v>
      </c>
      <c r="BD65" s="45">
        <f>AS65*'Inflation indexes'!I157</f>
        <v>2771.3278196687424</v>
      </c>
      <c r="BE65" s="45">
        <f>AT65*'Inflation indexes'!I157</f>
        <v>4897.2342444642563</v>
      </c>
      <c r="BF65" s="44">
        <v>0.5088387794</v>
      </c>
      <c r="BG65" s="45">
        <f>Y65*'Inflation indexes'!I157</f>
        <v>4735.1211793124739</v>
      </c>
      <c r="BH65" s="45">
        <f t="shared" si="6"/>
        <v>3882.7993670362284</v>
      </c>
      <c r="BI65" s="41">
        <f>Z65*'Inflation indexes'!I157</f>
        <v>3410.3676632870797</v>
      </c>
    </row>
    <row r="66" spans="1:61">
      <c r="A66">
        <f t="shared" si="7"/>
        <v>2030</v>
      </c>
      <c r="B66" s="47">
        <v>6421.8943675890996</v>
      </c>
      <c r="C66" s="44">
        <v>5939.1488877393003</v>
      </c>
      <c r="D66" s="44">
        <v>3888.8235504371</v>
      </c>
      <c r="E66" s="44">
        <v>3165.6035275384002</v>
      </c>
      <c r="F66" s="44">
        <v>2526.7289321530002</v>
      </c>
      <c r="G66" s="44">
        <v>4375.5356348109999</v>
      </c>
      <c r="H66" s="44">
        <v>5042.1415823952002</v>
      </c>
      <c r="I66" s="40">
        <f t="shared" si="1"/>
        <v>2030</v>
      </c>
      <c r="J66" s="47">
        <f>B66*'Inflation indexes'!I158</f>
        <v>5956.6931678142937</v>
      </c>
      <c r="K66" s="45">
        <f>H66*'Inflation indexes'!I158</f>
        <v>4676.8894964370702</v>
      </c>
      <c r="L66" s="45">
        <f>C66*'Inflation indexes'!I158</f>
        <v>5508.9177082665101</v>
      </c>
      <c r="M66" s="45">
        <f>D66*'Inflation indexes'!I158</f>
        <v>3607.1176739738871</v>
      </c>
      <c r="N66" s="45">
        <f>E66*'Inflation indexes'!I158</f>
        <v>2936.2876162623511</v>
      </c>
      <c r="O66" s="45">
        <f>F66*'Inflation indexes'!I158</f>
        <v>2343.6930141728403</v>
      </c>
      <c r="P66" s="45">
        <f>G66*'Inflation indexes'!I158</f>
        <v>4058.5723977256071</v>
      </c>
      <c r="Q66" s="44">
        <v>0.57564866609999998</v>
      </c>
      <c r="R66" s="33">
        <v>7229.8405374755503</v>
      </c>
      <c r="S66" s="38">
        <v>6545.4357852289004</v>
      </c>
      <c r="T66" s="38">
        <v>4229.2063145798002</v>
      </c>
      <c r="U66" s="38">
        <v>3446.2764416685</v>
      </c>
      <c r="V66" s="38">
        <v>2752.5739399839999</v>
      </c>
      <c r="W66" s="38">
        <v>4843.4550340988999</v>
      </c>
      <c r="X66" s="38">
        <v>5539.2074940535003</v>
      </c>
      <c r="Y66" s="37">
        <v>5130.2563716435998</v>
      </c>
      <c r="Z66" s="37">
        <v>3682.1820850535</v>
      </c>
      <c r="AA66" s="34"/>
      <c r="AB66" s="34">
        <f t="shared" si="2"/>
        <v>2030</v>
      </c>
      <c r="AC66" s="35">
        <v>7229.8405374755503</v>
      </c>
      <c r="AD66" s="35">
        <f>X66*'Inflation indexes'!I158</f>
        <v>5137.948017560012</v>
      </c>
      <c r="AE66" s="39">
        <f>S66*'Inflation indexes'!I158</f>
        <v>6071.2852610930504</v>
      </c>
      <c r="AF66" s="39">
        <f>T66*'Inflation indexes'!I158</f>
        <v>3922.8431545802814</v>
      </c>
      <c r="AG66" s="39">
        <f>U66*'Inflation indexes'!I158</f>
        <v>3196.6286206904492</v>
      </c>
      <c r="AH66" s="39">
        <f>V66*'Inflation indexes'!I158</f>
        <v>2553.1778387631471</v>
      </c>
      <c r="AI66" s="39">
        <f>W66*'Inflation indexes'!I158</f>
        <v>4492.5957760753181</v>
      </c>
      <c r="AJ66" s="39">
        <f>Y66*'Inflation indexes'!I158</f>
        <v>4758.6212617162282</v>
      </c>
      <c r="AK66" s="39">
        <f t="shared" si="5"/>
        <v>3902.0694346073069</v>
      </c>
      <c r="AL66" s="35">
        <f>Z66*'Inflation indexes'!I158</f>
        <v>3415.4452896927164</v>
      </c>
      <c r="AM66" s="38">
        <v>0.54099131410000001</v>
      </c>
      <c r="AN66" s="40">
        <f t="shared" si="3"/>
        <v>2030</v>
      </c>
      <c r="AO66" s="46">
        <v>8122.4993413282</v>
      </c>
      <c r="AP66" s="44">
        <v>7137.9013523537997</v>
      </c>
      <c r="AQ66" s="44">
        <v>4617.2055612149998</v>
      </c>
      <c r="AR66" s="44">
        <v>3759.8913032293999</v>
      </c>
      <c r="AS66" s="44">
        <v>2999.2360643559</v>
      </c>
      <c r="AT66" s="44">
        <v>5303.9274972447001</v>
      </c>
      <c r="AU66" s="44">
        <v>6062.8082223235997</v>
      </c>
      <c r="AV66" s="40"/>
      <c r="AW66" s="40"/>
      <c r="AX66" s="40">
        <f t="shared" si="4"/>
        <v>2030</v>
      </c>
      <c r="AY66" s="41">
        <f>AO66*'Inflation indexes'!I158</f>
        <v>7534.1065365778932</v>
      </c>
      <c r="AZ66" s="41">
        <f>AU66*'Inflation indexes'!I158</f>
        <v>5623.6191766015136</v>
      </c>
      <c r="BA66" s="45">
        <f>AP66*'Inflation indexes'!I158</f>
        <v>6620.832698944012</v>
      </c>
      <c r="BB66" s="45">
        <f>AQ66*'Inflation indexes'!I158</f>
        <v>4282.7357858283804</v>
      </c>
      <c r="BC66" s="45">
        <f>AR66*'Inflation indexes'!I158</f>
        <v>3487.5252621258896</v>
      </c>
      <c r="BD66" s="45">
        <f>AS66*'Inflation indexes'!I158</f>
        <v>2781.9717906568553</v>
      </c>
      <c r="BE66" s="45">
        <f>AT66*'Inflation indexes'!I158</f>
        <v>4919.7116733766534</v>
      </c>
      <c r="BF66" s="44">
        <v>0.5088387794</v>
      </c>
      <c r="BG66" s="45">
        <f>Y66*'Inflation indexes'!I158</f>
        <v>4758.6212617162282</v>
      </c>
      <c r="BH66" s="45">
        <f t="shared" si="6"/>
        <v>3902.0694346073069</v>
      </c>
      <c r="BI66" s="41">
        <f>Z66*'Inflation indexes'!I158</f>
        <v>3415.4452896927164</v>
      </c>
    </row>
    <row r="67" spans="1:61">
      <c r="A67">
        <f t="shared" si="7"/>
        <v>2030</v>
      </c>
      <c r="B67" s="47">
        <v>6419.8722118548003</v>
      </c>
      <c r="C67" s="44">
        <v>5950.9754891250004</v>
      </c>
      <c r="D67" s="44">
        <v>3903.5757409726002</v>
      </c>
      <c r="E67" s="44">
        <v>3165.0770759871998</v>
      </c>
      <c r="F67" s="44">
        <v>2530.1650168813999</v>
      </c>
      <c r="G67" s="44">
        <v>4371.9494367431998</v>
      </c>
      <c r="H67" s="44">
        <v>5040.1491211291996</v>
      </c>
      <c r="I67" s="40">
        <f t="shared" si="1"/>
        <v>2030</v>
      </c>
      <c r="J67" s="47">
        <f>B67*'Inflation indexes'!I159</f>
        <v>5954.8174967805953</v>
      </c>
      <c r="K67" s="45">
        <f>H67*'Inflation indexes'!I159</f>
        <v>4675.0413688082162</v>
      </c>
      <c r="L67" s="45">
        <f>C67*'Inflation indexes'!I159</f>
        <v>5519.8875921730732</v>
      </c>
      <c r="M67" s="45">
        <f>D67*'Inflation indexes'!I159</f>
        <v>3620.8012177295432</v>
      </c>
      <c r="N67" s="45">
        <f>E67*'Inflation indexes'!I159</f>
        <v>2935.7993007936248</v>
      </c>
      <c r="O67" s="45">
        <f>F67*'Inflation indexes'!I159</f>
        <v>2346.8801893666569</v>
      </c>
      <c r="P67" s="45">
        <f>G67*'Inflation indexes'!I159</f>
        <v>4055.2459833833368</v>
      </c>
      <c r="Q67" s="44">
        <v>0.57564866609999998</v>
      </c>
      <c r="R67" s="33">
        <v>7226.6407389521801</v>
      </c>
      <c r="S67" s="38">
        <v>6572.0924200616</v>
      </c>
      <c r="T67" s="38">
        <v>4249.670554452</v>
      </c>
      <c r="U67" s="38">
        <v>3452.6704810878</v>
      </c>
      <c r="V67" s="38">
        <v>2758.0509021878001</v>
      </c>
      <c r="W67" s="38">
        <v>4841.4369467471997</v>
      </c>
      <c r="X67" s="38">
        <v>5549.2859726458</v>
      </c>
      <c r="Y67" s="37">
        <v>5155.7174829691003</v>
      </c>
      <c r="Z67" s="37">
        <v>3687.664410372</v>
      </c>
      <c r="AA67" s="34"/>
      <c r="AB67" s="34">
        <f t="shared" si="2"/>
        <v>2030</v>
      </c>
      <c r="AC67" s="35">
        <v>7226.6407389521801</v>
      </c>
      <c r="AD67" s="35">
        <f>X67*'Inflation indexes'!I159</f>
        <v>5147.2964124628779</v>
      </c>
      <c r="AE67" s="39">
        <f>S67*'Inflation indexes'!I159</f>
        <v>6096.0108927362999</v>
      </c>
      <c r="AF67" s="39">
        <f>T67*'Inflation indexes'!I159</f>
        <v>3941.8249675553539</v>
      </c>
      <c r="AG67" s="39">
        <f>U67*'Inflation indexes'!I159</f>
        <v>3202.5594767188363</v>
      </c>
      <c r="AH67" s="39">
        <f>V67*'Inflation indexes'!I159</f>
        <v>2558.2580505312521</v>
      </c>
      <c r="AI67" s="39">
        <f>W67*'Inflation indexes'!I159</f>
        <v>4490.7238787111082</v>
      </c>
      <c r="AJ67" s="39">
        <f>Y67*'Inflation indexes'!I159</f>
        <v>4782.2379734209562</v>
      </c>
      <c r="AK67" s="39">
        <f t="shared" si="5"/>
        <v>3921.4351382051836</v>
      </c>
      <c r="AL67" s="35">
        <f>Z67*'Inflation indexes'!I159</f>
        <v>3420.5304760721838</v>
      </c>
      <c r="AM67" s="38">
        <v>0.54477503039999997</v>
      </c>
      <c r="AN67" s="40">
        <f t="shared" si="3"/>
        <v>2030</v>
      </c>
      <c r="AO67" s="46">
        <v>8130.5811499365</v>
      </c>
      <c r="AP67" s="44">
        <v>7165.3581379362004</v>
      </c>
      <c r="AQ67" s="44">
        <v>4642.2923991335001</v>
      </c>
      <c r="AR67" s="44">
        <v>3765.3611197444002</v>
      </c>
      <c r="AS67" s="44">
        <v>3010.6288121006</v>
      </c>
      <c r="AT67" s="44">
        <v>5309.7857836036001</v>
      </c>
      <c r="AU67" s="44">
        <v>6083.3777228965</v>
      </c>
      <c r="AV67" s="40"/>
      <c r="AW67" s="40"/>
      <c r="AX67" s="40">
        <f t="shared" si="4"/>
        <v>2030</v>
      </c>
      <c r="AY67" s="41">
        <f>AO67*'Inflation indexes'!I159</f>
        <v>7541.6029000128956</v>
      </c>
      <c r="AZ67" s="41">
        <f>AU67*'Inflation indexes'!I159</f>
        <v>5642.6986252057031</v>
      </c>
      <c r="BA67" s="45">
        <f>AP67*'Inflation indexes'!I159</f>
        <v>6646.3005185198463</v>
      </c>
      <c r="BB67" s="45">
        <f>AQ67*'Inflation indexes'!I159</f>
        <v>4306.0053364434425</v>
      </c>
      <c r="BC67" s="45">
        <f>AR67*'Inflation indexes'!I159</f>
        <v>3492.5988458379697</v>
      </c>
      <c r="BD67" s="45">
        <f>AS67*'Inflation indexes'!I159</f>
        <v>2792.5392492242195</v>
      </c>
      <c r="BE67" s="45">
        <f>AT67*'Inflation indexes'!I159</f>
        <v>4925.1455862272405</v>
      </c>
      <c r="BF67" s="44">
        <v>0.50883877929999999</v>
      </c>
      <c r="BG67" s="45">
        <f>Y67*'Inflation indexes'!I159</f>
        <v>4782.2379734209562</v>
      </c>
      <c r="BH67" s="45">
        <f t="shared" si="6"/>
        <v>3921.4351382051836</v>
      </c>
      <c r="BI67" s="41">
        <f>Z67*'Inflation indexes'!I159</f>
        <v>3420.5304760721838</v>
      </c>
    </row>
    <row r="68" spans="1:61">
      <c r="A68">
        <f t="shared" si="7"/>
        <v>2030</v>
      </c>
      <c r="B68" s="47">
        <v>6406.9424841368</v>
      </c>
      <c r="C68" s="44">
        <v>5968.6611847763998</v>
      </c>
      <c r="D68" s="44">
        <v>3915.4259825393001</v>
      </c>
      <c r="E68" s="44">
        <v>3165.0083079921001</v>
      </c>
      <c r="F68" s="44">
        <v>2530.8919372526998</v>
      </c>
      <c r="G68" s="44">
        <v>4376.4864433455004</v>
      </c>
      <c r="H68" s="44">
        <v>5053.9110807338002</v>
      </c>
      <c r="I68" s="40">
        <f t="shared" si="1"/>
        <v>2030</v>
      </c>
      <c r="J68" s="47">
        <f>B68*'Inflation indexes'!I160</f>
        <v>5942.8243968709776</v>
      </c>
      <c r="K68" s="45">
        <f>H68*'Inflation indexes'!I160</f>
        <v>4687.8064138339005</v>
      </c>
      <c r="L68" s="45">
        <f>C68*'Inflation indexes'!I160</f>
        <v>5536.2921383123585</v>
      </c>
      <c r="M68" s="45">
        <f>D68*'Inflation indexes'!I160</f>
        <v>3631.7930293254431</v>
      </c>
      <c r="N68" s="45">
        <f>E68*'Inflation indexes'!I160</f>
        <v>2935.7355143432214</v>
      </c>
      <c r="O68" s="45">
        <f>F68*'Inflation indexes'!I160</f>
        <v>2347.5544517200083</v>
      </c>
      <c r="P68" s="45">
        <f>G68*'Inflation indexes'!I160</f>
        <v>4059.4543298124913</v>
      </c>
      <c r="Q68" s="44">
        <v>0.57548367739999995</v>
      </c>
      <c r="R68" s="33">
        <v>7227.6968203198103</v>
      </c>
      <c r="S68" s="38">
        <v>6589.2488586477002</v>
      </c>
      <c r="T68" s="38">
        <v>4265.9181038925999</v>
      </c>
      <c r="U68" s="38">
        <v>3459.1059754859998</v>
      </c>
      <c r="V68" s="38">
        <v>2763.3474465653999</v>
      </c>
      <c r="W68" s="38">
        <v>4839.0441745683001</v>
      </c>
      <c r="X68" s="38">
        <v>5560.6928236049998</v>
      </c>
      <c r="Y68" s="37">
        <v>5181.3049560478003</v>
      </c>
      <c r="Z68" s="37">
        <v>3693.1548982120999</v>
      </c>
      <c r="AA68" s="34"/>
      <c r="AB68" s="34">
        <f t="shared" si="2"/>
        <v>2030</v>
      </c>
      <c r="AC68" s="35">
        <v>7227.6968203198103</v>
      </c>
      <c r="AD68" s="35">
        <f>X68*'Inflation indexes'!I160</f>
        <v>5157.8769526097021</v>
      </c>
      <c r="AE68" s="39">
        <f>S68*'Inflation indexes'!I160</f>
        <v>6111.9245211238394</v>
      </c>
      <c r="AF68" s="39">
        <f>T68*'Inflation indexes'!I160</f>
        <v>3956.8955466098764</v>
      </c>
      <c r="AG68" s="39">
        <f>U68*'Inflation indexes'!I160</f>
        <v>3208.5287847327977</v>
      </c>
      <c r="AH68" s="39">
        <f>V68*'Inflation indexes'!I160</f>
        <v>2563.170913917219</v>
      </c>
      <c r="AI68" s="39">
        <f>W68*'Inflation indexes'!I160</f>
        <v>4488.5044386402587</v>
      </c>
      <c r="AJ68" s="39">
        <f>Y68*'Inflation indexes'!I160</f>
        <v>4805.9718932497781</v>
      </c>
      <c r="AK68" s="39">
        <f t="shared" si="5"/>
        <v>3940.8969524648178</v>
      </c>
      <c r="AL68" s="35">
        <f>Z68*'Inflation indexes'!I160</f>
        <v>3425.6232336812395</v>
      </c>
      <c r="AM68" s="38">
        <v>0.54477503039999997</v>
      </c>
      <c r="AN68" s="40">
        <f t="shared" si="3"/>
        <v>2030</v>
      </c>
      <c r="AO68" s="46">
        <v>8155.6649127401997</v>
      </c>
      <c r="AP68" s="44">
        <v>7204.4555322322003</v>
      </c>
      <c r="AQ68" s="44">
        <v>4670.4413131437996</v>
      </c>
      <c r="AR68" s="44">
        <v>3778.4682962772999</v>
      </c>
      <c r="AS68" s="44">
        <v>3021.9758463886001</v>
      </c>
      <c r="AT68" s="44">
        <v>5326.6794024189003</v>
      </c>
      <c r="AU68" s="44">
        <v>6116.1033332969</v>
      </c>
      <c r="AV68" s="40"/>
      <c r="AW68" s="40"/>
      <c r="AX68" s="40">
        <f t="shared" si="4"/>
        <v>2030</v>
      </c>
      <c r="AY68" s="41">
        <f>AO68*'Inflation indexes'!I160</f>
        <v>7564.8695982740765</v>
      </c>
      <c r="AZ68" s="41">
        <f>AU68*'Inflation indexes'!I160</f>
        <v>5673.0535966092266</v>
      </c>
      <c r="BA68" s="45">
        <f>AP68*'Inflation indexes'!I160</f>
        <v>6682.5657026153231</v>
      </c>
      <c r="BB68" s="45">
        <f>AQ68*'Inflation indexes'!I160</f>
        <v>4332.1151467531208</v>
      </c>
      <c r="BC68" s="45">
        <f>AR68*'Inflation indexes'!I160</f>
        <v>3504.7565401932211</v>
      </c>
      <c r="BD68" s="45">
        <f>AS68*'Inflation indexes'!I160</f>
        <v>2803.0643058117912</v>
      </c>
      <c r="BE68" s="45">
        <f>AT68*'Inflation indexes'!I160</f>
        <v>4940.8154334742821</v>
      </c>
      <c r="BF68" s="44">
        <v>0.50683573749999999</v>
      </c>
      <c r="BG68" s="45">
        <f>Y68*'Inflation indexes'!I160</f>
        <v>4805.9718932497781</v>
      </c>
      <c r="BH68" s="45">
        <f t="shared" si="6"/>
        <v>3940.8969524648178</v>
      </c>
      <c r="BI68" s="41">
        <f>Z68*'Inflation indexes'!I160</f>
        <v>3425.6232336812395</v>
      </c>
    </row>
    <row r="69" spans="1:61">
      <c r="A69">
        <f t="shared" si="7"/>
        <v>2031</v>
      </c>
      <c r="B69" s="47">
        <v>6386.5444613889003</v>
      </c>
      <c r="C69" s="44">
        <v>5992.3837977942003</v>
      </c>
      <c r="D69" s="44">
        <v>3911.0874130408001</v>
      </c>
      <c r="E69" s="44">
        <v>3164.9170480247999</v>
      </c>
      <c r="F69" s="44">
        <v>2531.0227021665</v>
      </c>
      <c r="G69" s="44">
        <v>4379.1094231115003</v>
      </c>
      <c r="H69" s="44">
        <v>5064.1077200548998</v>
      </c>
      <c r="I69" s="40">
        <f t="shared" si="1"/>
        <v>2031</v>
      </c>
      <c r="J69" s="47">
        <f>B69*'Inflation indexes'!I161</f>
        <v>5923.904004260261</v>
      </c>
      <c r="K69" s="45">
        <f>H69*'Inflation indexes'!I161</f>
        <v>4697.2644099176114</v>
      </c>
      <c r="L69" s="45">
        <f>C69*'Inflation indexes'!I161</f>
        <v>5558.2962883025875</v>
      </c>
      <c r="M69" s="45">
        <f>D69*'Inflation indexes'!I161</f>
        <v>3627.7687452418818</v>
      </c>
      <c r="N69" s="45">
        <f>E69*'Inflation indexes'!I161</f>
        <v>2935.6508652361827</v>
      </c>
      <c r="O69" s="45">
        <f>F69*'Inflation indexes'!I161</f>
        <v>2347.6757440403176</v>
      </c>
      <c r="P69" s="45">
        <f>G69*'Inflation indexes'!I161</f>
        <v>4061.8873012625204</v>
      </c>
      <c r="Q69" s="44">
        <v>0.57564866609999998</v>
      </c>
      <c r="R69" s="32">
        <v>7260.9590262870497</v>
      </c>
      <c r="S69" s="38">
        <v>6635.3838713022997</v>
      </c>
      <c r="T69" s="38">
        <v>4284.7795507895999</v>
      </c>
      <c r="U69" s="38">
        <v>3465.4840841752998</v>
      </c>
      <c r="V69" s="38">
        <v>2768.7419073766</v>
      </c>
      <c r="W69" s="38">
        <v>4854.1989934681997</v>
      </c>
      <c r="X69" s="38">
        <v>5588.6979753044998</v>
      </c>
      <c r="Y69" s="37">
        <v>5207.0194180046001</v>
      </c>
      <c r="Z69" s="37">
        <v>3698.6535607268002</v>
      </c>
      <c r="AA69" s="34"/>
      <c r="AB69" s="34">
        <f t="shared" si="2"/>
        <v>2031</v>
      </c>
      <c r="AC69" s="35">
        <v>7260.9590262870497</v>
      </c>
      <c r="AD69" s="35">
        <f>X69*'Inflation indexes'!I161</f>
        <v>5183.8534147318351</v>
      </c>
      <c r="AE69" s="39">
        <f>S69*'Inflation indexes'!I161</f>
        <v>6154.7175194116408</v>
      </c>
      <c r="AF69" s="39">
        <f>T69*'Inflation indexes'!I161</f>
        <v>3974.3906727261647</v>
      </c>
      <c r="AG69" s="39">
        <f>U69*'Inflation indexes'!I161</f>
        <v>3214.4448640512114</v>
      </c>
      <c r="AH69" s="39">
        <f>V69*'Inflation indexes'!I161</f>
        <v>2568.174600682964</v>
      </c>
      <c r="AI69" s="39">
        <f>W69*'Inflation indexes'!I161</f>
        <v>4502.5614444135235</v>
      </c>
      <c r="AJ69" s="39">
        <f>Y69*'Inflation indexes'!I161</f>
        <v>4829.8236028987485</v>
      </c>
      <c r="AK69" s="39">
        <f t="shared" si="5"/>
        <v>3960.4553543769734</v>
      </c>
      <c r="AL69" s="35">
        <f>Z69*'Inflation indexes'!I161</f>
        <v>3430.7235737925216</v>
      </c>
      <c r="AM69" s="38">
        <v>0.54832526410000004</v>
      </c>
      <c r="AN69" s="40">
        <f t="shared" si="3"/>
        <v>2031</v>
      </c>
      <c r="AO69" s="43">
        <v>8216.4841325604993</v>
      </c>
      <c r="AP69" s="44">
        <v>7257.7380095648004</v>
      </c>
      <c r="AQ69" s="44">
        <v>4704.4942529299997</v>
      </c>
      <c r="AR69" s="44">
        <v>3792.4667656687998</v>
      </c>
      <c r="AS69" s="44">
        <v>3034.1701128154</v>
      </c>
      <c r="AT69" s="44">
        <v>5342.2278074348997</v>
      </c>
      <c r="AU69" s="44">
        <v>6139.8901379842</v>
      </c>
      <c r="AV69" s="40"/>
      <c r="AW69" s="40"/>
      <c r="AX69" s="40">
        <f t="shared" si="4"/>
        <v>2031</v>
      </c>
      <c r="AY69" s="41">
        <f>AO69*'Inflation indexes'!I161</f>
        <v>7621.2830816542746</v>
      </c>
      <c r="AZ69" s="41">
        <f>AU69*'Inflation indexes'!I161</f>
        <v>5695.1172882326946</v>
      </c>
      <c r="BA69" s="45">
        <f>AP69*'Inflation indexes'!I161</f>
        <v>6731.9884041616388</v>
      </c>
      <c r="BB69" s="45">
        <f>AQ69*'Inflation indexes'!I161</f>
        <v>4363.7012959729182</v>
      </c>
      <c r="BC69" s="45">
        <f>AR69*'Inflation indexes'!I161</f>
        <v>3517.7409622673435</v>
      </c>
      <c r="BD69" s="45">
        <f>AS69*'Inflation indexes'!I161</f>
        <v>2814.3752211512933</v>
      </c>
      <c r="BE69" s="45">
        <f>AT69*'Inflation indexes'!I161</f>
        <v>4955.2375140361564</v>
      </c>
      <c r="BF69" s="44">
        <v>0.50883877929999999</v>
      </c>
      <c r="BG69" s="45">
        <f>Y69*'Inflation indexes'!I161</f>
        <v>4829.8236028987485</v>
      </c>
      <c r="BH69" s="45">
        <f t="shared" si="6"/>
        <v>3960.4553543769734</v>
      </c>
      <c r="BI69" s="41">
        <f>Z69*'Inflation indexes'!I161</f>
        <v>3430.7235737925216</v>
      </c>
    </row>
    <row r="70" spans="1:61">
      <c r="A70">
        <f t="shared" si="7"/>
        <v>2031</v>
      </c>
      <c r="B70" s="47">
        <v>6398.8911372028997</v>
      </c>
      <c r="C70" s="44">
        <v>6001.7988438241</v>
      </c>
      <c r="D70" s="44">
        <v>3917.602146361</v>
      </c>
      <c r="E70" s="44">
        <v>3164.8574478414998</v>
      </c>
      <c r="F70" s="44">
        <v>2531.2056109619998</v>
      </c>
      <c r="G70" s="44">
        <v>4365.1000886255997</v>
      </c>
      <c r="H70" s="44">
        <v>5060.8603426668997</v>
      </c>
      <c r="I70" s="40">
        <f t="shared" si="1"/>
        <v>2031</v>
      </c>
      <c r="J70" s="47">
        <f>B70*'Inflation indexes'!I162</f>
        <v>5935.3562884706098</v>
      </c>
      <c r="K70" s="45">
        <f>H70*'Inflation indexes'!I162</f>
        <v>4694.2522721287924</v>
      </c>
      <c r="L70" s="45">
        <f>C70*'Inflation indexes'!I162</f>
        <v>5567.0293096123123</v>
      </c>
      <c r="M70" s="45">
        <f>D70*'Inflation indexes'!I162</f>
        <v>3633.8115521205527</v>
      </c>
      <c r="N70" s="45">
        <f>E70*'Inflation indexes'!I162</f>
        <v>2935.5955824824746</v>
      </c>
      <c r="O70" s="45">
        <f>F70*'Inflation indexes'!I162</f>
        <v>2347.8454029462605</v>
      </c>
      <c r="P70" s="45">
        <f>G70*'Inflation indexes'!I162</f>
        <v>4048.8928011600347</v>
      </c>
      <c r="Q70" s="44">
        <v>0.57548367739999995</v>
      </c>
      <c r="R70" s="33">
        <v>7285.2347626267901</v>
      </c>
      <c r="S70" s="38">
        <v>6656.9029440751001</v>
      </c>
      <c r="T70" s="38">
        <v>4309.1832585845004</v>
      </c>
      <c r="U70" s="38">
        <v>3470.7219566657</v>
      </c>
      <c r="V70" s="38">
        <v>2774.2648922645999</v>
      </c>
      <c r="W70" s="38">
        <v>4849.6141245065</v>
      </c>
      <c r="X70" s="38">
        <v>5594.4090274236996</v>
      </c>
      <c r="Y70" s="37">
        <v>5232.8614990765</v>
      </c>
      <c r="Z70" s="37">
        <v>3704.1604100873001</v>
      </c>
      <c r="AA70" s="34"/>
      <c r="AB70" s="34">
        <f t="shared" si="2"/>
        <v>2031</v>
      </c>
      <c r="AC70" s="35">
        <v>7285.2347626267901</v>
      </c>
      <c r="AD70" s="35">
        <f>X70*'Inflation indexes'!I162</f>
        <v>5189.1507589720577</v>
      </c>
      <c r="AE70" s="39">
        <f>S70*'Inflation indexes'!I162</f>
        <v>6174.6777533280328</v>
      </c>
      <c r="AF70" s="39">
        <f>T70*'Inflation indexes'!I162</f>
        <v>3997.0265790756789</v>
      </c>
      <c r="AG70" s="39">
        <f>U70*'Inflation indexes'!I162</f>
        <v>3219.3033057339203</v>
      </c>
      <c r="AH70" s="39">
        <f>V70*'Inflation indexes'!I162</f>
        <v>2573.2975012579604</v>
      </c>
      <c r="AI70" s="39">
        <f>W70*'Inflation indexes'!I162</f>
        <v>4498.3087027681122</v>
      </c>
      <c r="AJ70" s="39">
        <f>Y70*'Inflation indexes'!I162</f>
        <v>4853.7936869505784</v>
      </c>
      <c r="AK70" s="39">
        <f t="shared" si="5"/>
        <v>3980.1108232994739</v>
      </c>
      <c r="AL70" s="35">
        <f>Z70*'Inflation indexes'!I162</f>
        <v>3435.8315076955496</v>
      </c>
      <c r="AM70" s="38">
        <v>0.53773923209999996</v>
      </c>
      <c r="AN70" s="40">
        <f t="shared" si="3"/>
        <v>2031</v>
      </c>
      <c r="AO70" s="46">
        <v>8260.7726398875002</v>
      </c>
      <c r="AP70" s="44">
        <v>7291.0037556348998</v>
      </c>
      <c r="AQ70" s="44">
        <v>4745.6965521324</v>
      </c>
      <c r="AR70" s="44">
        <v>3806.5289266707</v>
      </c>
      <c r="AS70" s="44">
        <v>3045.8633601312999</v>
      </c>
      <c r="AT70" s="44">
        <v>5337.5342035955</v>
      </c>
      <c r="AU70" s="44">
        <v>6161.1449099115998</v>
      </c>
      <c r="AV70" s="40"/>
      <c r="AW70" s="40"/>
      <c r="AX70" s="40">
        <f t="shared" si="4"/>
        <v>2031</v>
      </c>
      <c r="AY70" s="41">
        <f>AO70*'Inflation indexes'!I162</f>
        <v>7662.3633352222696</v>
      </c>
      <c r="AZ70" s="41">
        <f>AU70*'Inflation indexes'!I162</f>
        <v>5714.8323672228407</v>
      </c>
      <c r="BA70" s="45">
        <f>AP70*'Inflation indexes'!I162</f>
        <v>6762.8443838766079</v>
      </c>
      <c r="BB70" s="45">
        <f>AQ70*'Inflation indexes'!I162</f>
        <v>4401.91890593484</v>
      </c>
      <c r="BC70" s="45">
        <f>AR70*'Inflation indexes'!I162</f>
        <v>3530.7844621398226</v>
      </c>
      <c r="BD70" s="45">
        <f>AS70*'Inflation indexes'!I162</f>
        <v>2825.2214111396743</v>
      </c>
      <c r="BE70" s="45">
        <f>AT70*'Inflation indexes'!I162</f>
        <v>4950.8839142535617</v>
      </c>
      <c r="BF70" s="44">
        <v>0.5020679575</v>
      </c>
      <c r="BG70" s="45">
        <f>Y70*'Inflation indexes'!I162</f>
        <v>4853.7936869505784</v>
      </c>
      <c r="BH70" s="45">
        <f t="shared" si="6"/>
        <v>3980.1108232994739</v>
      </c>
      <c r="BI70" s="41">
        <f>Z70*'Inflation indexes'!I162</f>
        <v>3435.8315076955496</v>
      </c>
    </row>
    <row r="71" spans="1:61">
      <c r="A71">
        <f t="shared" si="7"/>
        <v>2031</v>
      </c>
      <c r="B71" s="47">
        <v>6393.3803649391002</v>
      </c>
      <c r="C71" s="44">
        <v>6023.1086956002</v>
      </c>
      <c r="D71" s="44">
        <v>3939.6055864071</v>
      </c>
      <c r="E71" s="44">
        <v>3164.4360753525002</v>
      </c>
      <c r="F71" s="44">
        <v>2528.5324432194998</v>
      </c>
      <c r="G71" s="44">
        <v>4365.6435277230003</v>
      </c>
      <c r="H71" s="44">
        <v>5072.0444351689002</v>
      </c>
      <c r="I71" s="40">
        <f t="shared" si="1"/>
        <v>2031</v>
      </c>
      <c r="J71" s="47">
        <f>B71*'Inflation indexes'!I163</f>
        <v>5930.2447158388914</v>
      </c>
      <c r="K71" s="45">
        <f>H71*'Inflation indexes'!I163</f>
        <v>4704.6261904123285</v>
      </c>
      <c r="L71" s="45">
        <f>C71*'Inflation indexes'!I163</f>
        <v>5586.7954784740223</v>
      </c>
      <c r="M71" s="45">
        <f>D71*'Inflation indexes'!I163</f>
        <v>3654.2210658074341</v>
      </c>
      <c r="N71" s="45">
        <f>E71*'Inflation indexes'!I163</f>
        <v>2935.2047341622347</v>
      </c>
      <c r="O71" s="45">
        <f>F71*'Inflation indexes'!I163</f>
        <v>2345.3658791302764</v>
      </c>
      <c r="P71" s="45">
        <f>G71*'Inflation indexes'!I163</f>
        <v>4049.3968735993053</v>
      </c>
      <c r="Q71" s="44">
        <v>0.57309948519999998</v>
      </c>
      <c r="R71" s="33">
        <v>7279.6454821015896</v>
      </c>
      <c r="S71" s="38">
        <v>6689.1990125882003</v>
      </c>
      <c r="T71" s="38">
        <v>4332.4180500913999</v>
      </c>
      <c r="U71" s="38">
        <v>3477.1160546997999</v>
      </c>
      <c r="V71" s="38">
        <v>2778.2839354519001</v>
      </c>
      <c r="W71" s="38">
        <v>4851.4466912688004</v>
      </c>
      <c r="X71" s="38">
        <v>5619.2059453395996</v>
      </c>
      <c r="Y71" s="37">
        <v>5258.8318326284998</v>
      </c>
      <c r="Z71" s="37">
        <v>3709.6754584826999</v>
      </c>
      <c r="AA71" s="34"/>
      <c r="AB71" s="34">
        <f t="shared" si="2"/>
        <v>2031</v>
      </c>
      <c r="AC71" s="35">
        <v>7279.6454821015896</v>
      </c>
      <c r="AD71" s="35">
        <f>X71*'Inflation indexes'!I163</f>
        <v>5212.1513913521176</v>
      </c>
      <c r="AE71" s="39">
        <f>S71*'Inflation indexes'!I163</f>
        <v>6204.6342988031756</v>
      </c>
      <c r="AF71" s="39">
        <f>T71*'Inflation indexes'!I163</f>
        <v>4018.5782452823432</v>
      </c>
      <c r="AG71" s="39">
        <f>U71*'Inflation indexes'!I163</f>
        <v>3225.2342161310585</v>
      </c>
      <c r="AH71" s="39">
        <f>V71*'Inflation indexes'!I163</f>
        <v>2577.0254054750972</v>
      </c>
      <c r="AI71" s="39">
        <f>W71*'Inflation indexes'!I163</f>
        <v>4500.0085186304923</v>
      </c>
      <c r="AJ71" s="39">
        <f>Y71*'Inflation indexes'!I163</f>
        <v>4877.8827328893913</v>
      </c>
      <c r="AK71" s="39">
        <f t="shared" si="5"/>
        <v>3999.8638409693008</v>
      </c>
      <c r="AL71" s="35">
        <f>Z71*'Inflation indexes'!I163</f>
        <v>3440.9470466964467</v>
      </c>
      <c r="AM71" s="38">
        <v>0.54693411339999998</v>
      </c>
      <c r="AN71" s="40">
        <f t="shared" si="3"/>
        <v>2031</v>
      </c>
      <c r="AO71" s="46">
        <v>8315.2011687823997</v>
      </c>
      <c r="AP71" s="44">
        <v>7345.7603654331997</v>
      </c>
      <c r="AQ71" s="44">
        <v>4772.3821623968997</v>
      </c>
      <c r="AR71" s="44">
        <v>3819.5296070221998</v>
      </c>
      <c r="AS71" s="44">
        <v>3057.4437908902</v>
      </c>
      <c r="AT71" s="44">
        <v>5355.0145322664002</v>
      </c>
      <c r="AU71" s="44">
        <v>6188.8536698477001</v>
      </c>
      <c r="AV71" s="40"/>
      <c r="AW71" s="40"/>
      <c r="AX71" s="40">
        <f t="shared" si="4"/>
        <v>2031</v>
      </c>
      <c r="AY71" s="41">
        <f>AO71*'Inflation indexes'!I163</f>
        <v>7712.849068503514</v>
      </c>
      <c r="AZ71" s="41">
        <f>AU71*'Inflation indexes'!I163</f>
        <v>5740.5339081626889</v>
      </c>
      <c r="BA71" s="45">
        <f>AP71*'Inflation indexes'!I163</f>
        <v>6813.6344319229229</v>
      </c>
      <c r="BB71" s="45">
        <f>AQ71*'Inflation indexes'!I163</f>
        <v>4426.6714140333461</v>
      </c>
      <c r="BC71" s="45">
        <f>AR71*'Inflation indexes'!I163</f>
        <v>3542.8433748833204</v>
      </c>
      <c r="BD71" s="45">
        <f>AS71*'Inflation indexes'!I163</f>
        <v>2835.9629569878948</v>
      </c>
      <c r="BE71" s="45">
        <f>AT71*'Inflation indexes'!I163</f>
        <v>4967.0979701699298</v>
      </c>
      <c r="BF71" s="44">
        <v>0.50077999900000003</v>
      </c>
      <c r="BG71" s="45">
        <f>Y71*'Inflation indexes'!I163</f>
        <v>4877.8827328893913</v>
      </c>
      <c r="BH71" s="45">
        <f t="shared" si="6"/>
        <v>3999.8638409693008</v>
      </c>
      <c r="BI71" s="41">
        <f>Z71*'Inflation indexes'!I163</f>
        <v>3440.9470466964467</v>
      </c>
    </row>
    <row r="72" spans="1:61">
      <c r="A72">
        <f t="shared" si="7"/>
        <v>2031</v>
      </c>
      <c r="B72" s="47">
        <v>6381.8515326986999</v>
      </c>
      <c r="C72" s="44">
        <v>6033.2936303606002</v>
      </c>
      <c r="D72" s="44">
        <v>3948.9030755468998</v>
      </c>
      <c r="E72" s="44">
        <v>3164.4148503998999</v>
      </c>
      <c r="F72" s="44">
        <v>2528.6589881318</v>
      </c>
      <c r="G72" s="44">
        <v>4360.0793681114001</v>
      </c>
      <c r="H72" s="44">
        <v>5079.8156010698003</v>
      </c>
      <c r="I72" s="40">
        <f t="shared" si="1"/>
        <v>2031</v>
      </c>
      <c r="J72" s="47">
        <f>B72*'Inflation indexes'!I164</f>
        <v>5919.5510307191453</v>
      </c>
      <c r="K72" s="45">
        <f>H72*'Inflation indexes'!I164</f>
        <v>4711.8344140575928</v>
      </c>
      <c r="L72" s="45">
        <f>C72*'Inflation indexes'!I164</f>
        <v>5596.2426178739015</v>
      </c>
      <c r="M72" s="45">
        <f>D72*'Inflation indexes'!I164</f>
        <v>3662.8450460330173</v>
      </c>
      <c r="N72" s="45">
        <f>E72*'Inflation indexes'!I164</f>
        <v>2935.1850467424638</v>
      </c>
      <c r="O72" s="45">
        <f>F72*'Inflation indexes'!I164</f>
        <v>2345.4832571454494</v>
      </c>
      <c r="P72" s="45">
        <f>G72*'Inflation indexes'!I164</f>
        <v>4044.2357809923756</v>
      </c>
      <c r="Q72" s="44">
        <v>0.5793060256</v>
      </c>
      <c r="R72" s="33">
        <v>7313.4506098539896</v>
      </c>
      <c r="S72" s="38">
        <v>6721.9185547531997</v>
      </c>
      <c r="T72" s="38">
        <v>4358.1797715752</v>
      </c>
      <c r="U72" s="38">
        <v>3482.8943813794999</v>
      </c>
      <c r="V72" s="38">
        <v>2783.6553452360999</v>
      </c>
      <c r="W72" s="38">
        <v>4857.1250551020003</v>
      </c>
      <c r="X72" s="38">
        <v>5627.2976454210002</v>
      </c>
      <c r="Y72" s="37">
        <v>5284.9310551688004</v>
      </c>
      <c r="Z72" s="37">
        <v>3715.1987181205</v>
      </c>
      <c r="AA72" s="34"/>
      <c r="AB72" s="34">
        <f t="shared" si="2"/>
        <v>2031</v>
      </c>
      <c r="AC72" s="35">
        <v>7313.4506098539896</v>
      </c>
      <c r="AD72" s="35">
        <f>X72*'Inflation indexes'!I164</f>
        <v>5219.6569297231854</v>
      </c>
      <c r="AE72" s="39">
        <f>S72*'Inflation indexes'!I164</f>
        <v>6234.9836415534883</v>
      </c>
      <c r="AF72" s="39">
        <f>T72*'Inflation indexes'!I164</f>
        <v>4042.4737909842725</v>
      </c>
      <c r="AG72" s="39">
        <f>U72*'Inflation indexes'!I164</f>
        <v>3230.5939615712955</v>
      </c>
      <c r="AH72" s="39">
        <f>V72*'Inflation indexes'!I164</f>
        <v>2582.007711027265</v>
      </c>
      <c r="AI72" s="39">
        <f>W72*'Inflation indexes'!I164</f>
        <v>4505.2755425199375</v>
      </c>
      <c r="AJ72" s="39">
        <f>Y72*'Inflation indexes'!I164</f>
        <v>4902.0913311148151</v>
      </c>
      <c r="AK72" s="39">
        <f t="shared" si="5"/>
        <v>4019.7148915141483</v>
      </c>
      <c r="AL72" s="35">
        <f>Z72*'Inflation indexes'!I164</f>
        <v>3446.0702021184034</v>
      </c>
      <c r="AM72" s="38">
        <v>0.53854341719999999</v>
      </c>
      <c r="AN72" s="40">
        <f t="shared" si="3"/>
        <v>2031</v>
      </c>
      <c r="AO72" s="46">
        <v>8321.8281733402</v>
      </c>
      <c r="AP72" s="44">
        <v>7392.0191470541004</v>
      </c>
      <c r="AQ72" s="44">
        <v>4792.4086545267</v>
      </c>
      <c r="AR72" s="44">
        <v>3833.7025169061999</v>
      </c>
      <c r="AS72" s="44">
        <v>3069.0089854796001</v>
      </c>
      <c r="AT72" s="44">
        <v>5368.2246375184004</v>
      </c>
      <c r="AU72" s="44">
        <v>6217.3956883645997</v>
      </c>
      <c r="AV72" s="40"/>
      <c r="AW72" s="40"/>
      <c r="AX72" s="40">
        <f t="shared" si="4"/>
        <v>2031</v>
      </c>
      <c r="AY72" s="41">
        <f>AO72*'Inflation indexes'!I164</f>
        <v>7718.9960137058133</v>
      </c>
      <c r="AZ72" s="41">
        <f>AU72*'Inflation indexes'!I164</f>
        <v>5767.0083465392072</v>
      </c>
      <c r="BA72" s="45">
        <f>AP72*'Inflation indexes'!I164</f>
        <v>6856.5422333690676</v>
      </c>
      <c r="BB72" s="45">
        <f>AQ72*'Inflation indexes'!I164</f>
        <v>4445.2471896560228</v>
      </c>
      <c r="BC72" s="45">
        <f>AR72*'Inflation indexes'!I164</f>
        <v>3555.989601003163</v>
      </c>
      <c r="BD72" s="45">
        <f>AS72*'Inflation indexes'!I164</f>
        <v>2846.6903703727689</v>
      </c>
      <c r="BE72" s="45">
        <f>AT72*'Inflation indexes'!I164</f>
        <v>4979.3511371011446</v>
      </c>
      <c r="BF72" s="44">
        <v>0.50281093580000003</v>
      </c>
      <c r="BG72" s="45">
        <f>Y72*'Inflation indexes'!I164</f>
        <v>4902.0913311148151</v>
      </c>
      <c r="BH72" s="45">
        <f t="shared" si="6"/>
        <v>4019.7148915141483</v>
      </c>
      <c r="BI72" s="41">
        <f>Z72*'Inflation indexes'!I164</f>
        <v>3446.0702021184034</v>
      </c>
    </row>
    <row r="73" spans="1:61">
      <c r="A73">
        <f t="shared" ref="A73:A104" si="8">A69+1</f>
        <v>2032</v>
      </c>
      <c r="B73" s="47">
        <v>6362.7802209504998</v>
      </c>
      <c r="C73" s="44">
        <v>6058.5943589406997</v>
      </c>
      <c r="D73" s="44">
        <v>3961.1017110185999</v>
      </c>
      <c r="E73" s="44">
        <v>3164.4010197424</v>
      </c>
      <c r="F73" s="44">
        <v>2528.8995440785002</v>
      </c>
      <c r="G73" s="44">
        <v>4351.8980680666</v>
      </c>
      <c r="H73" s="44">
        <v>5083.9542628317004</v>
      </c>
      <c r="I73" s="40">
        <f t="shared" ref="I73:I108" si="9">I69+1</f>
        <v>2032</v>
      </c>
      <c r="J73" s="47">
        <f>B73*'Inflation indexes'!I165</f>
        <v>5901.8612423344121</v>
      </c>
      <c r="K73" s="45">
        <f>H73*'Inflation indexes'!I165</f>
        <v>4715.673271695212</v>
      </c>
      <c r="L73" s="45">
        <f>C73*'Inflation indexes'!I165</f>
        <v>5619.7105649386212</v>
      </c>
      <c r="M73" s="45">
        <f>D73*'Inflation indexes'!I165</f>
        <v>3674.1600139243706</v>
      </c>
      <c r="N73" s="45">
        <f>E73*'Inflation indexes'!I165</f>
        <v>2935.1722179760091</v>
      </c>
      <c r="O73" s="45">
        <f>F73*'Inflation indexes'!I165</f>
        <v>2345.7063872503945</v>
      </c>
      <c r="P73" s="45">
        <f>G73*'Inflation indexes'!I165</f>
        <v>4036.647133267702</v>
      </c>
      <c r="Q73" s="44">
        <v>0.57554393530000003</v>
      </c>
      <c r="R73" s="32">
        <v>7319.5745270223697</v>
      </c>
      <c r="S73" s="38">
        <v>6743.7465164231999</v>
      </c>
      <c r="T73" s="38">
        <v>4390.4799741151</v>
      </c>
      <c r="U73" s="38">
        <v>3489.2457892275002</v>
      </c>
      <c r="V73" s="38">
        <v>2788.7898359782998</v>
      </c>
      <c r="W73" s="38">
        <v>4853.5860771814996</v>
      </c>
      <c r="X73" s="38">
        <v>5632.4058286665004</v>
      </c>
      <c r="Y73" s="37">
        <v>5311.1598063646998</v>
      </c>
      <c r="Z73" s="37">
        <v>3720.7302012260998</v>
      </c>
      <c r="AA73" s="34"/>
      <c r="AB73" s="34">
        <f t="shared" ref="AB73:AB108" si="10">AB69+1</f>
        <v>2032</v>
      </c>
      <c r="AC73" s="35">
        <v>7319.5745270223697</v>
      </c>
      <c r="AD73" s="35">
        <f>X73*'Inflation indexes'!I165</f>
        <v>5224.3950768331688</v>
      </c>
      <c r="AE73" s="39">
        <f>S73*'Inflation indexes'!I165</f>
        <v>6255.2303884952034</v>
      </c>
      <c r="AF73" s="39">
        <f>T73*'Inflation indexes'!I165</f>
        <v>4072.4341710178469</v>
      </c>
      <c r="AG73" s="39">
        <f>U73*'Inflation indexes'!I165</f>
        <v>3236.4852742539097</v>
      </c>
      <c r="AH73" s="39">
        <f>V73*'Inflation indexes'!I165</f>
        <v>2586.7702599222803</v>
      </c>
      <c r="AI73" s="39">
        <f>W73*'Inflation indexes'!I165</f>
        <v>4501.9929277035862</v>
      </c>
      <c r="AJ73" s="39">
        <f>Y73*'Inflation indexes'!I165</f>
        <v>4926.4200749567299</v>
      </c>
      <c r="AK73" s="39">
        <f t="shared" si="5"/>
        <v>4039.6644614645184</v>
      </c>
      <c r="AL73" s="35">
        <f>Z73*'Inflation indexes'!I165</f>
        <v>3451.2009853012132</v>
      </c>
      <c r="AM73" s="38">
        <v>0.53762659960000003</v>
      </c>
      <c r="AN73" s="40">
        <f t="shared" ref="AN73:AN106" si="11">AN69+1</f>
        <v>2032</v>
      </c>
      <c r="AO73" s="43">
        <v>8342.0539716047006</v>
      </c>
      <c r="AP73" s="44">
        <v>7437.2521840784002</v>
      </c>
      <c r="AQ73" s="44">
        <v>4829.2509516436003</v>
      </c>
      <c r="AR73" s="44">
        <v>3846.8977738753001</v>
      </c>
      <c r="AS73" s="44">
        <v>3080.7833006975002</v>
      </c>
      <c r="AT73" s="44">
        <v>5370.5528121978004</v>
      </c>
      <c r="AU73" s="44">
        <v>6226.0927833804999</v>
      </c>
      <c r="AV73" s="40"/>
      <c r="AW73" s="40"/>
      <c r="AX73" s="40">
        <f t="shared" ref="AX73:AX106" si="12">AX69+1</f>
        <v>2032</v>
      </c>
      <c r="AY73" s="41">
        <f>AO73*'Inflation indexes'!I165</f>
        <v>7737.7566577524967</v>
      </c>
      <c r="AZ73" s="41">
        <f>AU73*'Inflation indexes'!I165</f>
        <v>5775.0754251137951</v>
      </c>
      <c r="BA73" s="45">
        <f>AP73*'Inflation indexes'!I165</f>
        <v>6898.4985950249029</v>
      </c>
      <c r="BB73" s="45">
        <f>AQ73*'Inflation indexes'!I165</f>
        <v>4479.4206355212209</v>
      </c>
      <c r="BC73" s="45">
        <f>AR73*'Inflation indexes'!I165</f>
        <v>3568.2289952591764</v>
      </c>
      <c r="BD73" s="45">
        <f>AS73*'Inflation indexes'!I165</f>
        <v>2857.6117557147841</v>
      </c>
      <c r="BE73" s="45">
        <f>AT73*'Inflation indexes'!I165</f>
        <v>4981.5106591070271</v>
      </c>
      <c r="BF73" s="44">
        <v>0.50281093570000002</v>
      </c>
      <c r="BG73" s="45">
        <f>Y73*'Inflation indexes'!I165</f>
        <v>4926.4200749567299</v>
      </c>
      <c r="BH73" s="45">
        <f t="shared" si="6"/>
        <v>4039.6644614645184</v>
      </c>
      <c r="BI73" s="41">
        <f>Z73*'Inflation indexes'!I165</f>
        <v>3451.2009853012132</v>
      </c>
    </row>
    <row r="74" spans="1:61">
      <c r="A74">
        <f t="shared" si="8"/>
        <v>2032</v>
      </c>
      <c r="B74" s="47">
        <v>6362.3552246927002</v>
      </c>
      <c r="C74" s="44">
        <v>6084.5234693284001</v>
      </c>
      <c r="D74" s="44">
        <v>3977.0845713945</v>
      </c>
      <c r="E74" s="44">
        <v>3164.3499038237001</v>
      </c>
      <c r="F74" s="44">
        <v>2528.2486463877999</v>
      </c>
      <c r="G74" s="44">
        <v>4346.9872730582001</v>
      </c>
      <c r="H74" s="44">
        <v>5088.2850391677002</v>
      </c>
      <c r="I74" s="40">
        <f t="shared" si="9"/>
        <v>2032</v>
      </c>
      <c r="J74" s="47">
        <f>B74*'Inflation indexes'!I166</f>
        <v>5901.4670327507165</v>
      </c>
      <c r="K74" s="45">
        <f>H74*'Inflation indexes'!I166</f>
        <v>4719.6903271519604</v>
      </c>
      <c r="L74" s="45">
        <f>C74*'Inflation indexes'!I166</f>
        <v>5643.7613739138396</v>
      </c>
      <c r="M74" s="45">
        <f>D74*'Inflation indexes'!I166</f>
        <v>3688.9850779559042</v>
      </c>
      <c r="N74" s="45">
        <f>E74*'Inflation indexes'!I166</f>
        <v>2935.1248048878674</v>
      </c>
      <c r="O74" s="45">
        <f>F74*'Inflation indexes'!I166</f>
        <v>2345.1026405044645</v>
      </c>
      <c r="P74" s="45">
        <f>G74*'Inflation indexes'!I166</f>
        <v>4032.0920756163796</v>
      </c>
      <c r="Q74" s="44">
        <v>0.5756041932</v>
      </c>
      <c r="R74" s="33">
        <v>7346.12567946538</v>
      </c>
      <c r="S74" s="38">
        <v>6782.8128166771003</v>
      </c>
      <c r="T74" s="38">
        <v>4410.3337549069001</v>
      </c>
      <c r="U74" s="38">
        <v>3495.5900219396999</v>
      </c>
      <c r="V74" s="38">
        <v>2794.3100355158999</v>
      </c>
      <c r="W74" s="38">
        <v>4860.660163728</v>
      </c>
      <c r="X74" s="38">
        <v>5649.3253267031996</v>
      </c>
      <c r="Y74" s="37">
        <v>5337.5187290579997</v>
      </c>
      <c r="Z74" s="37">
        <v>3726.2699200433999</v>
      </c>
      <c r="AA74" s="34"/>
      <c r="AB74" s="34">
        <f t="shared" si="10"/>
        <v>2032</v>
      </c>
      <c r="AC74" s="35">
        <v>7346.12567946538</v>
      </c>
      <c r="AD74" s="35">
        <f>X74*'Inflation indexes'!I166</f>
        <v>5240.0889286141492</v>
      </c>
      <c r="AE74" s="39">
        <f>S74*'Inflation indexes'!I166</f>
        <v>6291.46673099698</v>
      </c>
      <c r="AF74" s="39">
        <f>T74*'Inflation indexes'!I166</f>
        <v>4090.849746489574</v>
      </c>
      <c r="AG74" s="39">
        <f>U74*'Inflation indexes'!I166</f>
        <v>3242.3699315666349</v>
      </c>
      <c r="AH74" s="39">
        <f>V74*'Inflation indexes'!I166</f>
        <v>2591.8905769173011</v>
      </c>
      <c r="AI74" s="39">
        <f>W74*'Inflation indexes'!I166</f>
        <v>4508.5545683329829</v>
      </c>
      <c r="AJ74" s="39">
        <f>Y74*'Inflation indexes'!I166</f>
        <v>4950.8695606895626</v>
      </c>
      <c r="AK74" s="39">
        <f t="shared" si="5"/>
        <v>4059.713039765441</v>
      </c>
      <c r="AL74" s="35">
        <f>Z74*'Inflation indexes'!I166</f>
        <v>3456.3394076018299</v>
      </c>
      <c r="AM74" s="38">
        <v>0.53762659960000003</v>
      </c>
      <c r="AN74" s="40">
        <f t="shared" si="11"/>
        <v>2032</v>
      </c>
      <c r="AO74" s="46">
        <v>8411.6206423161002</v>
      </c>
      <c r="AP74" s="44">
        <v>7486.9049271621998</v>
      </c>
      <c r="AQ74" s="44">
        <v>4857.2072076838003</v>
      </c>
      <c r="AR74" s="44">
        <v>3861.1409153548998</v>
      </c>
      <c r="AS74" s="44">
        <v>3090.9010132337999</v>
      </c>
      <c r="AT74" s="44">
        <v>5382.1292639170997</v>
      </c>
      <c r="AU74" s="44">
        <v>6260.4722426815997</v>
      </c>
      <c r="AV74" s="40"/>
      <c r="AW74" s="40"/>
      <c r="AX74" s="40">
        <f t="shared" si="12"/>
        <v>2032</v>
      </c>
      <c r="AY74" s="41">
        <f>AO74*'Inflation indexes'!I166</f>
        <v>7802.283927809377</v>
      </c>
      <c r="AZ74" s="41">
        <f>AU74*'Inflation indexes'!I166</f>
        <v>5806.9644408169434</v>
      </c>
      <c r="BA74" s="45">
        <f>AP74*'Inflation indexes'!I166</f>
        <v>6944.5544998032847</v>
      </c>
      <c r="BB74" s="45">
        <f>AQ74*'Inflation indexes'!I166</f>
        <v>4505.3517439793068</v>
      </c>
      <c r="BC74" s="45">
        <f>AR74*'Inflation indexes'!I166</f>
        <v>3581.440365406891</v>
      </c>
      <c r="BD74" s="45">
        <f>AS74*'Inflation indexes'!I166</f>
        <v>2866.9965424598063</v>
      </c>
      <c r="BE74" s="45">
        <f>AT74*'Inflation indexes'!I166</f>
        <v>4992.2485141567622</v>
      </c>
      <c r="BF74" s="44">
        <v>0.49981618459999999</v>
      </c>
      <c r="BG74" s="45">
        <f>Y74*'Inflation indexes'!I166</f>
        <v>4950.8695606895626</v>
      </c>
      <c r="BH74" s="45">
        <f t="shared" si="6"/>
        <v>4059.713039765441</v>
      </c>
      <c r="BI74" s="41">
        <f>Z74*'Inflation indexes'!I166</f>
        <v>3456.3394076018299</v>
      </c>
    </row>
    <row r="75" spans="1:61">
      <c r="A75">
        <f t="shared" si="8"/>
        <v>2032</v>
      </c>
      <c r="B75" s="47">
        <v>6351.3492051602998</v>
      </c>
      <c r="C75" s="44">
        <v>6104.6288856615001</v>
      </c>
      <c r="D75" s="44">
        <v>3980.7385186122001</v>
      </c>
      <c r="E75" s="44">
        <v>3163.865932273</v>
      </c>
      <c r="F75" s="44">
        <v>2528.2713493662</v>
      </c>
      <c r="G75" s="44">
        <v>4339.8221585184001</v>
      </c>
      <c r="H75" s="44">
        <v>5083.8883445260999</v>
      </c>
      <c r="I75" s="40">
        <f t="shared" si="9"/>
        <v>2032</v>
      </c>
      <c r="J75" s="47">
        <f>B75*'Inflation indexes'!I167</f>
        <v>5891.2582878538287</v>
      </c>
      <c r="K75" s="45">
        <f>H75*'Inflation indexes'!I167</f>
        <v>4715.6121285031677</v>
      </c>
      <c r="L75" s="45">
        <f>C75*'Inflation indexes'!I167</f>
        <v>5662.4103564807083</v>
      </c>
      <c r="M75" s="45">
        <f>D75*'Inflation indexes'!I167</f>
        <v>3692.3743337083934</v>
      </c>
      <c r="N75" s="45">
        <f>E75*'Inflation indexes'!I167</f>
        <v>2934.6758921738838</v>
      </c>
      <c r="O75" s="45">
        <f>F75*'Inflation indexes'!I167</f>
        <v>2345.1236988820369</v>
      </c>
      <c r="P75" s="45">
        <f>G75*'Inflation indexes'!I167</f>
        <v>4025.4460010497783</v>
      </c>
      <c r="Q75" s="44">
        <v>0.57548367739999995</v>
      </c>
      <c r="R75" s="33">
        <v>7380.8442127894896</v>
      </c>
      <c r="S75" s="38">
        <v>6794.8673598691003</v>
      </c>
      <c r="T75" s="38">
        <v>4443.2467218655001</v>
      </c>
      <c r="U75" s="38">
        <v>3501.9889410092001</v>
      </c>
      <c r="V75" s="38">
        <v>2799.7784205073999</v>
      </c>
      <c r="W75" s="38">
        <v>4856.4298685504</v>
      </c>
      <c r="X75" s="38">
        <v>5655.9009977964997</v>
      </c>
      <c r="Y75" s="37">
        <v>5364.0084692809996</v>
      </c>
      <c r="Z75" s="37">
        <v>3731.8178868343998</v>
      </c>
      <c r="AA75" s="34"/>
      <c r="AB75" s="34">
        <f t="shared" si="10"/>
        <v>2032</v>
      </c>
      <c r="AC75" s="35">
        <v>7380.8442127894896</v>
      </c>
      <c r="AD75" s="35">
        <f>X75*'Inflation indexes'!I167</f>
        <v>5246.1882589414963</v>
      </c>
      <c r="AE75" s="39">
        <f>S75*'Inflation indexes'!I167</f>
        <v>6302.6480446347914</v>
      </c>
      <c r="AF75" s="39">
        <f>T75*'Inflation indexes'!I167</f>
        <v>4121.3785023663841</v>
      </c>
      <c r="AG75" s="39">
        <f>U75*'Inflation indexes'!I167</f>
        <v>3248.3053137639909</v>
      </c>
      <c r="AH75" s="39">
        <f>V75*'Inflation indexes'!I167</f>
        <v>2596.962832805259</v>
      </c>
      <c r="AI75" s="39">
        <f>W75*'Inflation indexes'!I167</f>
        <v>4504.6307151924784</v>
      </c>
      <c r="AJ75" s="39">
        <f>Y75*'Inflation indexes'!I167</f>
        <v>4975.4403875471144</v>
      </c>
      <c r="AK75" s="39">
        <f t="shared" si="5"/>
        <v>4079.8611177886337</v>
      </c>
      <c r="AL75" s="35">
        <f>Z75*'Inflation indexes'!I167</f>
        <v>3461.4854803939952</v>
      </c>
      <c r="AM75" s="38">
        <v>0.53557124300000003</v>
      </c>
      <c r="AN75" s="40">
        <f t="shared" si="11"/>
        <v>2032</v>
      </c>
      <c r="AO75" s="46">
        <v>8430.6600460451009</v>
      </c>
      <c r="AP75" s="44">
        <v>7524.1628203600003</v>
      </c>
      <c r="AQ75" s="44">
        <v>4907.7657503645996</v>
      </c>
      <c r="AR75" s="44">
        <v>3873.7957705715999</v>
      </c>
      <c r="AS75" s="44">
        <v>3102.6528736705</v>
      </c>
      <c r="AT75" s="44">
        <v>5390.5861323380004</v>
      </c>
      <c r="AU75" s="44">
        <v>6283.5443543215997</v>
      </c>
      <c r="AV75" s="40"/>
      <c r="AW75" s="40"/>
      <c r="AX75" s="40">
        <f t="shared" si="12"/>
        <v>2032</v>
      </c>
      <c r="AY75" s="41">
        <f>AO75*'Inflation indexes'!I167</f>
        <v>7819.9441195877062</v>
      </c>
      <c r="AZ75" s="41">
        <f>AU75*'Inflation indexes'!I167</f>
        <v>5828.3652116652866</v>
      </c>
      <c r="BA75" s="45">
        <f>AP75*'Inflation indexes'!I167</f>
        <v>6979.1134360228798</v>
      </c>
      <c r="BB75" s="45">
        <f>AQ75*'Inflation indexes'!I167</f>
        <v>4552.2478323486994</v>
      </c>
      <c r="BC75" s="45">
        <f>AR75*'Inflation indexes'!I167</f>
        <v>3593.1785045437537</v>
      </c>
      <c r="BD75" s="45">
        <f>AS75*'Inflation indexes'!I167</f>
        <v>2877.8970996420758</v>
      </c>
      <c r="BE75" s="45">
        <f>AT75*'Inflation indexes'!I167</f>
        <v>5000.0927681199109</v>
      </c>
      <c r="BF75" s="44">
        <v>0.50014395209999996</v>
      </c>
      <c r="BG75" s="45">
        <f>Y75*'Inflation indexes'!I167</f>
        <v>4975.4403875471144</v>
      </c>
      <c r="BH75" s="45">
        <f t="shared" si="6"/>
        <v>4079.8611177886337</v>
      </c>
      <c r="BI75" s="41">
        <f>Z75*'Inflation indexes'!I167</f>
        <v>3461.4854803939952</v>
      </c>
    </row>
    <row r="76" spans="1:61">
      <c r="A76">
        <f t="shared" si="8"/>
        <v>2032</v>
      </c>
      <c r="B76" s="47">
        <v>6331.8381979456999</v>
      </c>
      <c r="C76" s="44">
        <v>6123.3878119417004</v>
      </c>
      <c r="D76" s="44">
        <v>3994.9156201371002</v>
      </c>
      <c r="E76" s="44">
        <v>3163.5067251204</v>
      </c>
      <c r="F76" s="44">
        <v>2528.4290004576001</v>
      </c>
      <c r="G76" s="44">
        <v>4339.0292626276996</v>
      </c>
      <c r="H76" s="44">
        <v>5096.7911342109001</v>
      </c>
      <c r="I76" s="40">
        <f t="shared" si="9"/>
        <v>2032</v>
      </c>
      <c r="J76" s="47">
        <f>B76*'Inflation indexes'!I168</f>
        <v>5873.1606554855753</v>
      </c>
      <c r="K76" s="45">
        <f>H76*'Inflation indexes'!I168</f>
        <v>4727.5802417672376</v>
      </c>
      <c r="L76" s="45">
        <f>C76*'Inflation indexes'!I168</f>
        <v>5679.810388560456</v>
      </c>
      <c r="M76" s="45">
        <f>D76*'Inflation indexes'!I168</f>
        <v>3705.5244478272098</v>
      </c>
      <c r="N76" s="45">
        <f>E76*'Inflation indexes'!I168</f>
        <v>2934.3427059410924</v>
      </c>
      <c r="O76" s="45">
        <f>F76*'Inflation indexes'!I168</f>
        <v>2345.2699297487079</v>
      </c>
      <c r="P76" s="45">
        <f>G76*'Inflation indexes'!I168</f>
        <v>4024.7105424351425</v>
      </c>
      <c r="Q76" s="44">
        <v>0.58385790910000002</v>
      </c>
      <c r="R76" s="33">
        <v>7369.2062643987902</v>
      </c>
      <c r="S76" s="38">
        <v>6847.8081305409996</v>
      </c>
      <c r="T76" s="38">
        <v>4465.3799874557999</v>
      </c>
      <c r="U76" s="38">
        <v>3508.4252083111001</v>
      </c>
      <c r="V76" s="38">
        <v>2805.2883260017002</v>
      </c>
      <c r="W76" s="38">
        <v>4871.9776853070998</v>
      </c>
      <c r="X76" s="38">
        <v>5686.5558042261</v>
      </c>
      <c r="Y76" s="37">
        <v>5390.6296762722004</v>
      </c>
      <c r="Z76" s="37">
        <v>3737.3741138792002</v>
      </c>
      <c r="AA76" s="34"/>
      <c r="AB76" s="34">
        <f t="shared" si="10"/>
        <v>2032</v>
      </c>
      <c r="AC76" s="35">
        <v>7369.2062643987902</v>
      </c>
      <c r="AD76" s="35">
        <f>X76*'Inflation indexes'!I168</f>
        <v>5274.622435146799</v>
      </c>
      <c r="AE76" s="39">
        <f>S76*'Inflation indexes'!I168</f>
        <v>6351.7537927068379</v>
      </c>
      <c r="AF76" s="39">
        <f>T76*'Inflation indexes'!I168</f>
        <v>4141.9084370517867</v>
      </c>
      <c r="AG76" s="39">
        <f>U76*'Inflation indexes'!I168</f>
        <v>3254.2753386926083</v>
      </c>
      <c r="AH76" s="39">
        <f>V76*'Inflation indexes'!I168</f>
        <v>2602.0736014561489</v>
      </c>
      <c r="AI76" s="39">
        <f>W76*'Inflation indexes'!I168</f>
        <v>4519.0522501084806</v>
      </c>
      <c r="AJ76" s="39">
        <f>Y76*'Inflation indexes'!I168</f>
        <v>5000.1331577371329</v>
      </c>
      <c r="AK76" s="39">
        <f t="shared" si="5"/>
        <v>4100.1091893444491</v>
      </c>
      <c r="AL76" s="35">
        <f>Z76*'Inflation indexes'!I168</f>
        <v>3466.6392150682409</v>
      </c>
      <c r="AM76" s="38">
        <v>0.53762659960000003</v>
      </c>
      <c r="AN76" s="40">
        <f t="shared" si="11"/>
        <v>2032</v>
      </c>
      <c r="AO76" s="46">
        <v>8481.5162305601007</v>
      </c>
      <c r="AP76" s="44">
        <v>7598.5108230926999</v>
      </c>
      <c r="AQ76" s="44">
        <v>4928.1808279994002</v>
      </c>
      <c r="AR76" s="44">
        <v>3884.7959495247001</v>
      </c>
      <c r="AS76" s="44">
        <v>3114.4558464877</v>
      </c>
      <c r="AT76" s="44">
        <v>5420.0167103973999</v>
      </c>
      <c r="AU76" s="44">
        <v>6325.5211897735999</v>
      </c>
      <c r="AV76" s="40"/>
      <c r="AW76" s="40"/>
      <c r="AX76" s="40">
        <f t="shared" si="12"/>
        <v>2032</v>
      </c>
      <c r="AY76" s="41">
        <f>AO76*'Inflation indexes'!I168</f>
        <v>7867.1162886552165</v>
      </c>
      <c r="AZ76" s="41">
        <f>AU76*'Inflation indexes'!I168</f>
        <v>5867.3012505707757</v>
      </c>
      <c r="BA76" s="45">
        <f>AP76*'Inflation indexes'!I168</f>
        <v>7048.0756790260721</v>
      </c>
      <c r="BB76" s="45">
        <f>AQ76*'Inflation indexes'!I168</f>
        <v>4571.1840443925093</v>
      </c>
      <c r="BC76" s="45">
        <f>AR76*'Inflation indexes'!I168</f>
        <v>3603.3818319521529</v>
      </c>
      <c r="BD76" s="45">
        <f>AS76*'Inflation indexes'!I168</f>
        <v>2888.8450666305935</v>
      </c>
      <c r="BE76" s="45">
        <f>AT76*'Inflation indexes'!I168</f>
        <v>5027.3913989002649</v>
      </c>
      <c r="BF76" s="44">
        <v>0.4997729427</v>
      </c>
      <c r="BG76" s="45">
        <f>Y76*'Inflation indexes'!I168</f>
        <v>5000.1331577371329</v>
      </c>
      <c r="BH76" s="45">
        <f t="shared" si="6"/>
        <v>4100.1091893444491</v>
      </c>
      <c r="BI76" s="41">
        <f>Z76*'Inflation indexes'!I168</f>
        <v>3466.6392150682409</v>
      </c>
    </row>
    <row r="77" spans="1:61">
      <c r="A77">
        <f t="shared" si="8"/>
        <v>2033</v>
      </c>
      <c r="B77" s="47">
        <v>6343.9756330240998</v>
      </c>
      <c r="C77" s="44">
        <v>6146.5315812453</v>
      </c>
      <c r="D77" s="44">
        <v>4003.0533922180002</v>
      </c>
      <c r="E77" s="44">
        <v>3163.4068929155001</v>
      </c>
      <c r="F77" s="44">
        <v>2528.2471564762</v>
      </c>
      <c r="G77" s="44">
        <v>4337.3918426993996</v>
      </c>
      <c r="H77" s="44">
        <v>5109.0840848438002</v>
      </c>
      <c r="I77" s="40">
        <f t="shared" si="9"/>
        <v>2033</v>
      </c>
      <c r="J77" s="47">
        <f>B77*'Inflation indexes'!I169</f>
        <v>5884.4188563322259</v>
      </c>
      <c r="K77" s="45">
        <f>H77*'Inflation indexes'!I169</f>
        <v>4738.9826926416763</v>
      </c>
      <c r="L77" s="45">
        <f>C77*'Inflation indexes'!I169</f>
        <v>5701.2776262004882</v>
      </c>
      <c r="M77" s="45">
        <f>D77*'Inflation indexes'!I169</f>
        <v>3713.0727207480745</v>
      </c>
      <c r="N77" s="45">
        <f>E77*'Inflation indexes'!I169</f>
        <v>2934.2501055682401</v>
      </c>
      <c r="O77" s="45">
        <f>F77*'Inflation indexes'!I169</f>
        <v>2345.1012585218687</v>
      </c>
      <c r="P77" s="45">
        <f>G77*'Inflation indexes'!I169</f>
        <v>4023.1917369952753</v>
      </c>
      <c r="Q77" s="44">
        <v>0.58249795569999996</v>
      </c>
      <c r="R77" s="32">
        <v>7350.8798854051101</v>
      </c>
      <c r="S77" s="38">
        <v>6862.0245838070005</v>
      </c>
      <c r="T77" s="38">
        <v>4472.0486245566999</v>
      </c>
      <c r="U77" s="38">
        <v>3514.8520908159999</v>
      </c>
      <c r="V77" s="38">
        <v>2809.7856515296999</v>
      </c>
      <c r="W77" s="38">
        <v>4861.7804780928</v>
      </c>
      <c r="X77" s="38">
        <v>5681.0175262691</v>
      </c>
      <c r="Y77" s="37">
        <v>5417.3830024919998</v>
      </c>
      <c r="Z77" s="37">
        <v>3742.9386134764</v>
      </c>
      <c r="AA77" s="34"/>
      <c r="AB77" s="34">
        <f t="shared" si="10"/>
        <v>2033</v>
      </c>
      <c r="AC77" s="35">
        <v>7350.8798854051101</v>
      </c>
      <c r="AD77" s="35">
        <f>X77*'Inflation indexes'!I169</f>
        <v>5269.4853493307482</v>
      </c>
      <c r="AE77" s="39">
        <f>S77*'Inflation indexes'!I169</f>
        <v>6364.9404079317055</v>
      </c>
      <c r="AF77" s="39">
        <f>T77*'Inflation indexes'!I169</f>
        <v>4148.0939989411327</v>
      </c>
      <c r="AG77" s="39">
        <f>U77*'Inflation indexes'!I169</f>
        <v>3260.23665865771</v>
      </c>
      <c r="AH77" s="39">
        <f>V77*'Inflation indexes'!I169</f>
        <v>2606.2451413029075</v>
      </c>
      <c r="AI77" s="39">
        <f>W77*'Inflation indexes'!I169</f>
        <v>4509.5937272696801</v>
      </c>
      <c r="AJ77" s="39">
        <f>Y77*'Inflation indexes'!I169</f>
        <v>5024.9484764558701</v>
      </c>
      <c r="AK77" s="39">
        <f t="shared" si="5"/>
        <v>4120.4577506938131</v>
      </c>
      <c r="AL77" s="35">
        <f>Z77*'Inflation indexes'!I169</f>
        <v>3471.8006230322571</v>
      </c>
      <c r="AM77" s="38">
        <v>0.53557124300000003</v>
      </c>
      <c r="AN77" s="40">
        <f t="shared" si="11"/>
        <v>2033</v>
      </c>
      <c r="AO77" s="43">
        <v>8498.6769172191998</v>
      </c>
      <c r="AP77" s="44">
        <v>7650.6548255054004</v>
      </c>
      <c r="AQ77" s="44">
        <v>4964.4962341908004</v>
      </c>
      <c r="AR77" s="44">
        <v>3899.0267744368998</v>
      </c>
      <c r="AS77" s="44">
        <v>3126.1502920089001</v>
      </c>
      <c r="AT77" s="44">
        <v>5440.5237691531001</v>
      </c>
      <c r="AU77" s="44">
        <v>6356.5365761015</v>
      </c>
      <c r="AV77" s="40"/>
      <c r="AW77" s="40"/>
      <c r="AX77" s="40">
        <f t="shared" si="12"/>
        <v>2033</v>
      </c>
      <c r="AY77" s="41">
        <f>AO77*'Inflation indexes'!I169</f>
        <v>7883.0338573858953</v>
      </c>
      <c r="AZ77" s="41">
        <f>AU77*'Inflation indexes'!I169</f>
        <v>5896.0698863130483</v>
      </c>
      <c r="BA77" s="45">
        <f>AP77*'Inflation indexes'!I169</f>
        <v>7096.4423766288592</v>
      </c>
      <c r="BB77" s="45">
        <f>AQ77*'Inflation indexes'!I169</f>
        <v>4604.8687672428987</v>
      </c>
      <c r="BC77" s="45">
        <f>AR77*'Inflation indexes'!I169</f>
        <v>3616.581777743022</v>
      </c>
      <c r="BD77" s="45">
        <f>AS77*'Inflation indexes'!I169</f>
        <v>2899.6923680264372</v>
      </c>
      <c r="BE77" s="45">
        <f>AT77*'Inflation indexes'!I169</f>
        <v>5046.4129289644388</v>
      </c>
      <c r="BF77" s="44">
        <v>0.4992682765</v>
      </c>
      <c r="BG77" s="45">
        <f>Y77*'Inflation indexes'!I169</f>
        <v>5024.9484764558701</v>
      </c>
      <c r="BH77" s="45">
        <f t="shared" si="6"/>
        <v>4120.4577506938131</v>
      </c>
      <c r="BI77" s="41">
        <f>Z77*'Inflation indexes'!I169</f>
        <v>3471.8006230322571</v>
      </c>
    </row>
    <row r="78" spans="1:61">
      <c r="A78">
        <f t="shared" si="8"/>
        <v>2033</v>
      </c>
      <c r="B78" s="47">
        <v>6330.8555414127004</v>
      </c>
      <c r="C78" s="44">
        <v>6160.1220949959998</v>
      </c>
      <c r="D78" s="44">
        <v>3996.5235941288001</v>
      </c>
      <c r="E78" s="44">
        <v>3163.3365204283</v>
      </c>
      <c r="F78" s="44">
        <v>2528.4509328366998</v>
      </c>
      <c r="G78" s="44">
        <v>4328.3163280416002</v>
      </c>
      <c r="H78" s="44">
        <v>5106.9153308305004</v>
      </c>
      <c r="I78" s="40">
        <f t="shared" si="9"/>
        <v>2033</v>
      </c>
      <c r="J78" s="47">
        <f>B78*'Inflation indexes'!I170</f>
        <v>5872.2491824650961</v>
      </c>
      <c r="K78" s="45">
        <f>H78*'Inflation indexes'!I170</f>
        <v>4736.9710428894023</v>
      </c>
      <c r="L78" s="45">
        <f>C78*'Inflation indexes'!I170</f>
        <v>5713.8836448878174</v>
      </c>
      <c r="M78" s="45">
        <f>D78*'Inflation indexes'!I170</f>
        <v>3707.0159403903267</v>
      </c>
      <c r="N78" s="45">
        <f>E78*'Inflation indexes'!I170</f>
        <v>2934.184830854937</v>
      </c>
      <c r="O78" s="45">
        <f>F78*'Inflation indexes'!I170</f>
        <v>2345.2902733490942</v>
      </c>
      <c r="P78" s="45">
        <f>G78*'Inflation indexes'!I170</f>
        <v>4014.7736514488438</v>
      </c>
      <c r="Q78" s="44">
        <v>0.58314955769999999</v>
      </c>
      <c r="R78" s="33">
        <v>7384.6985490097004</v>
      </c>
      <c r="S78" s="38">
        <v>6890.9906051866001</v>
      </c>
      <c r="T78" s="38">
        <v>4478.8648165902996</v>
      </c>
      <c r="U78" s="38">
        <v>3520.7583072583002</v>
      </c>
      <c r="V78" s="38">
        <v>2815.0664676506999</v>
      </c>
      <c r="W78" s="38">
        <v>4867.2590437916997</v>
      </c>
      <c r="X78" s="38">
        <v>5692.4815475051</v>
      </c>
      <c r="Y78" s="37">
        <v>5444.2691036391998</v>
      </c>
      <c r="Z78" s="37">
        <v>3748.5113979428002</v>
      </c>
      <c r="AA78" s="34"/>
      <c r="AB78" s="34">
        <f t="shared" si="10"/>
        <v>2033</v>
      </c>
      <c r="AC78" s="35">
        <v>7384.6985490097004</v>
      </c>
      <c r="AD78" s="35">
        <f>X78*'Inflation indexes'!I170</f>
        <v>5280.1189183468941</v>
      </c>
      <c r="AE78" s="39">
        <f>S78*'Inflation indexes'!I170</f>
        <v>6391.8081344582315</v>
      </c>
      <c r="AF78" s="39">
        <f>T78*'Inflation indexes'!I170</f>
        <v>4154.4164269028834</v>
      </c>
      <c r="AG78" s="39">
        <f>U78*'Inflation indexes'!I170</f>
        <v>3265.7150295426377</v>
      </c>
      <c r="AH78" s="39">
        <f>V78*'Inflation indexes'!I170</f>
        <v>2611.143415785154</v>
      </c>
      <c r="AI78" s="39">
        <f>W78*'Inflation indexes'!I170</f>
        <v>4514.6754263759067</v>
      </c>
      <c r="AJ78" s="39">
        <f>Y78*'Inflation indexes'!I170</f>
        <v>5049.8869519033906</v>
      </c>
      <c r="AK78" s="39">
        <f t="shared" si="5"/>
        <v>4140.9073005607797</v>
      </c>
      <c r="AL78" s="35">
        <f>Z78*'Inflation indexes'!I170</f>
        <v>3476.969715710617</v>
      </c>
      <c r="AM78" s="38">
        <v>0.53327347749999998</v>
      </c>
      <c r="AN78" s="40">
        <f t="shared" si="11"/>
        <v>2033</v>
      </c>
      <c r="AO78" s="46">
        <v>8548.4402657338997</v>
      </c>
      <c r="AP78" s="44">
        <v>7712.5403170111003</v>
      </c>
      <c r="AQ78" s="44">
        <v>4992.0537952749</v>
      </c>
      <c r="AR78" s="44">
        <v>3909.5265340513001</v>
      </c>
      <c r="AS78" s="44">
        <v>3138.0522487825001</v>
      </c>
      <c r="AT78" s="44">
        <v>5453.7267948260996</v>
      </c>
      <c r="AU78" s="44">
        <v>6382.3726151944002</v>
      </c>
      <c r="AV78" s="40"/>
      <c r="AW78" s="40"/>
      <c r="AX78" s="40">
        <f t="shared" si="12"/>
        <v>2033</v>
      </c>
      <c r="AY78" s="41">
        <f>AO78*'Inflation indexes'!I170</f>
        <v>7929.1923553520264</v>
      </c>
      <c r="AZ78" s="41">
        <f>AU78*'Inflation indexes'!I170</f>
        <v>5920.0343660660592</v>
      </c>
      <c r="BA78" s="45">
        <f>AP78*'Inflation indexes'!I170</f>
        <v>7153.8448911110818</v>
      </c>
      <c r="BB78" s="45">
        <f>AQ78*'Inflation indexes'!I170</f>
        <v>4630.430062156086</v>
      </c>
      <c r="BC78" s="45">
        <f>AR78*'Inflation indexes'!I170</f>
        <v>3626.3209361250788</v>
      </c>
      <c r="BD78" s="45">
        <f>AS78*'Inflation indexes'!I170</f>
        <v>2910.732148586319</v>
      </c>
      <c r="BE78" s="45">
        <f>AT78*'Inflation indexes'!I170</f>
        <v>5058.6595291604426</v>
      </c>
      <c r="BF78" s="44">
        <v>0.49615402790000002</v>
      </c>
      <c r="BG78" s="45">
        <f>Y78*'Inflation indexes'!I170</f>
        <v>5049.8869519033906</v>
      </c>
      <c r="BH78" s="45">
        <f t="shared" si="6"/>
        <v>4140.9073005607797</v>
      </c>
      <c r="BI78" s="41">
        <f>Z78*'Inflation indexes'!I170</f>
        <v>3476.969715710617</v>
      </c>
    </row>
    <row r="79" spans="1:61">
      <c r="A79">
        <f t="shared" si="8"/>
        <v>2033</v>
      </c>
      <c r="B79" s="47">
        <v>6365.6553902141004</v>
      </c>
      <c r="C79" s="44">
        <v>6174.1887104221996</v>
      </c>
      <c r="D79" s="44">
        <v>3993.3820115934</v>
      </c>
      <c r="E79" s="44">
        <v>3162.7812490836</v>
      </c>
      <c r="F79" s="44">
        <v>2528.9652465856002</v>
      </c>
      <c r="G79" s="44">
        <v>4319.2165615021004</v>
      </c>
      <c r="H79" s="44">
        <v>5100.2696551757999</v>
      </c>
      <c r="I79" s="40">
        <f t="shared" si="9"/>
        <v>2033</v>
      </c>
      <c r="J79" s="47">
        <f>B79*'Inflation indexes'!I171</f>
        <v>5904.5281347073596</v>
      </c>
      <c r="K79" s="45">
        <f>H79*'Inflation indexes'!I171</f>
        <v>4730.8067791220546</v>
      </c>
      <c r="L79" s="45">
        <f>C79*'Inflation indexes'!I171</f>
        <v>5726.9312765066743</v>
      </c>
      <c r="M79" s="45">
        <f>D79*'Inflation indexes'!I171</f>
        <v>3704.1019336886302</v>
      </c>
      <c r="N79" s="45">
        <f>E79*'Inflation indexes'!I171</f>
        <v>2933.6697832948353</v>
      </c>
      <c r="O79" s="45">
        <f>F79*'Inflation indexes'!I171</f>
        <v>2345.7673302763537</v>
      </c>
      <c r="P79" s="45">
        <f>G79*'Inflation indexes'!I171</f>
        <v>4006.3330708238941</v>
      </c>
      <c r="Q79" s="44">
        <v>0.57548367739999995</v>
      </c>
      <c r="R79" s="33">
        <v>7395.9282319332797</v>
      </c>
      <c r="S79" s="38">
        <v>6926.5393932647003</v>
      </c>
      <c r="T79" s="38">
        <v>4498.0609464436002</v>
      </c>
      <c r="U79" s="38">
        <v>3527.2017603834001</v>
      </c>
      <c r="V79" s="38">
        <v>2820.6041431742001</v>
      </c>
      <c r="W79" s="38">
        <v>4866.2348199331</v>
      </c>
      <c r="X79" s="38">
        <v>5694.7164979831996</v>
      </c>
      <c r="Y79" s="37">
        <v>5471.2886386665996</v>
      </c>
      <c r="Z79" s="37">
        <v>3754.0924796136001</v>
      </c>
      <c r="AA79" s="34"/>
      <c r="AB79" s="34">
        <f t="shared" si="10"/>
        <v>2033</v>
      </c>
      <c r="AC79" s="35">
        <v>7395.9282319332797</v>
      </c>
      <c r="AD79" s="35">
        <f>X79*'Inflation indexes'!I171</f>
        <v>5282.1919693005957</v>
      </c>
      <c r="AE79" s="39">
        <f>S79*'Inflation indexes'!I171</f>
        <v>6424.78177291258</v>
      </c>
      <c r="AF79" s="39">
        <f>T79*'Inflation indexes'!I171</f>
        <v>4172.2219915852811</v>
      </c>
      <c r="AG79" s="39">
        <f>U79*'Inflation indexes'!I171</f>
        <v>3271.6917197543494</v>
      </c>
      <c r="AH79" s="39">
        <f>V79*'Inflation indexes'!I171</f>
        <v>2616.2799428079097</v>
      </c>
      <c r="AI79" s="39">
        <f>W79*'Inflation indexes'!I171</f>
        <v>4513.7253971615328</v>
      </c>
      <c r="AJ79" s="39">
        <f>Y79*'Inflation indexes'!I171</f>
        <v>5074.9491952980379</v>
      </c>
      <c r="AK79" s="39">
        <f t="shared" si="5"/>
        <v>4161.4583401443906</v>
      </c>
      <c r="AL79" s="35">
        <f>Z79*'Inflation indexes'!I171</f>
        <v>3482.1465045449604</v>
      </c>
      <c r="AM79" s="38">
        <v>0.53557124290000002</v>
      </c>
      <c r="AN79" s="40">
        <f t="shared" si="11"/>
        <v>2033</v>
      </c>
      <c r="AO79" s="46">
        <v>8578.1653660837001</v>
      </c>
      <c r="AP79" s="44">
        <v>7756.7792767919</v>
      </c>
      <c r="AQ79" s="44">
        <v>5015.6521321780001</v>
      </c>
      <c r="AR79" s="44">
        <v>3923.3288303721001</v>
      </c>
      <c r="AS79" s="44">
        <v>3149.7734834322</v>
      </c>
      <c r="AT79" s="44">
        <v>5459.1516080519004</v>
      </c>
      <c r="AU79" s="44">
        <v>6401.5493576163999</v>
      </c>
      <c r="AV79" s="40"/>
      <c r="AW79" s="40"/>
      <c r="AX79" s="40">
        <f t="shared" si="12"/>
        <v>2033</v>
      </c>
      <c r="AY79" s="41">
        <f>AO79*'Inflation indexes'!I171</f>
        <v>7956.7641732660486</v>
      </c>
      <c r="AZ79" s="41">
        <f>AU79*'Inflation indexes'!I171</f>
        <v>5937.821947740179</v>
      </c>
      <c r="BA79" s="45">
        <f>AP79*'Inflation indexes'!I171</f>
        <v>7194.8791863507322</v>
      </c>
      <c r="BB79" s="45">
        <f>AQ79*'Inflation indexes'!I171</f>
        <v>4652.3189385773358</v>
      </c>
      <c r="BC79" s="45">
        <f>AR79*'Inflation indexes'!I171</f>
        <v>3639.1233958804428</v>
      </c>
      <c r="BD79" s="45">
        <f>AS79*'Inflation indexes'!I171</f>
        <v>2921.6042985096487</v>
      </c>
      <c r="BE79" s="45">
        <f>AT79*'Inflation indexes'!I171</f>
        <v>5063.691369615789</v>
      </c>
      <c r="BF79" s="44">
        <v>0.49118251039999999</v>
      </c>
      <c r="BG79" s="45">
        <f>Y79*'Inflation indexes'!I171</f>
        <v>5074.9491952980379</v>
      </c>
      <c r="BH79" s="45">
        <f t="shared" si="6"/>
        <v>4161.4583401443906</v>
      </c>
      <c r="BI79" s="41">
        <f>Z79*'Inflation indexes'!I171</f>
        <v>3482.1465045449604</v>
      </c>
    </row>
    <row r="80" spans="1:61">
      <c r="A80">
        <f t="shared" si="8"/>
        <v>2033</v>
      </c>
      <c r="B80" s="47">
        <v>6348.3877396836997</v>
      </c>
      <c r="C80" s="44">
        <v>6216.2316976763996</v>
      </c>
      <c r="D80" s="44">
        <v>3997.5037131884001</v>
      </c>
      <c r="E80" s="44">
        <v>3162.7241431371999</v>
      </c>
      <c r="F80" s="44">
        <v>2529.1125227192001</v>
      </c>
      <c r="G80" s="44">
        <v>4327.5075093033001</v>
      </c>
      <c r="H80" s="44">
        <v>5110.5750800547003</v>
      </c>
      <c r="I80" s="40">
        <f t="shared" si="9"/>
        <v>2033</v>
      </c>
      <c r="J80" s="47">
        <f>B80*'Inflation indexes'!I172</f>
        <v>5888.5113505544214</v>
      </c>
      <c r="K80" s="45">
        <f>H80*'Inflation indexes'!I172</f>
        <v>4740.3656803517888</v>
      </c>
      <c r="L80" s="45">
        <f>C80*'Inflation indexes'!I172</f>
        <v>5765.9286751863438</v>
      </c>
      <c r="M80" s="45">
        <f>D80*'Inflation indexes'!I172</f>
        <v>3707.9250597516525</v>
      </c>
      <c r="N80" s="45">
        <f>E80*'Inflation indexes'!I172</f>
        <v>2933.616814095828</v>
      </c>
      <c r="O80" s="45">
        <f>F80*'Inflation indexes'!I172</f>
        <v>2345.9039377458294</v>
      </c>
      <c r="P80" s="45">
        <f>G80*'Inflation indexes'!I172</f>
        <v>4014.0234234356349</v>
      </c>
      <c r="Q80" s="44">
        <v>0.57564866609999998</v>
      </c>
      <c r="R80" s="33">
        <v>7390.3951718766202</v>
      </c>
      <c r="S80" s="38">
        <v>6976.6449507615998</v>
      </c>
      <c r="T80" s="38">
        <v>4504.8036344262</v>
      </c>
      <c r="U80" s="38">
        <v>3533.6072899811002</v>
      </c>
      <c r="V80" s="38">
        <v>2826.0934622222999</v>
      </c>
      <c r="W80" s="38">
        <v>4879.6685646303004</v>
      </c>
      <c r="X80" s="38">
        <v>5718.9035133324996</v>
      </c>
      <c r="Y80" s="37">
        <v>5498.4422697975997</v>
      </c>
      <c r="Z80" s="37">
        <v>3759.6818708423998</v>
      </c>
      <c r="AA80" s="34"/>
      <c r="AB80" s="34">
        <f t="shared" si="10"/>
        <v>2033</v>
      </c>
      <c r="AC80" s="35">
        <v>7390.3951718766202</v>
      </c>
      <c r="AD80" s="35">
        <f>X80*'Inflation indexes'!I172</f>
        <v>5304.6268803773219</v>
      </c>
      <c r="AE80" s="39">
        <f>S80*'Inflation indexes'!I172</f>
        <v>6471.2576902863739</v>
      </c>
      <c r="AF80" s="39">
        <f>T80*'Inflation indexes'!I172</f>
        <v>4178.476240120006</v>
      </c>
      <c r="AG80" s="39">
        <f>U80*'Inflation indexes'!I172</f>
        <v>3277.6332336140945</v>
      </c>
      <c r="AH80" s="39">
        <f>V80*'Inflation indexes'!I172</f>
        <v>2621.3716162921073</v>
      </c>
      <c r="AI80" s="39">
        <f>W80*'Inflation indexes'!I172</f>
        <v>4526.1860031253791</v>
      </c>
      <c r="AJ80" s="39">
        <f>Y80*'Inflation indexes'!I172</f>
        <v>5100.1358208918346</v>
      </c>
      <c r="AK80" s="39">
        <f t="shared" si="5"/>
        <v>4182.1113731313044</v>
      </c>
      <c r="AL80" s="35">
        <f>Z80*'Inflation indexes'!I172</f>
        <v>3487.3310009939937</v>
      </c>
      <c r="AM80" s="38">
        <v>0.53762659960000003</v>
      </c>
      <c r="AN80" s="40">
        <f t="shared" si="11"/>
        <v>2033</v>
      </c>
      <c r="AO80" s="46">
        <v>8590.2187602390004</v>
      </c>
      <c r="AP80" s="44">
        <v>7832.5513767961002</v>
      </c>
      <c r="AQ80" s="44">
        <v>5029.0079382314998</v>
      </c>
      <c r="AR80" s="44">
        <v>3937.7063512970999</v>
      </c>
      <c r="AS80" s="44">
        <v>3164.4467779943998</v>
      </c>
      <c r="AT80" s="44">
        <v>5495.3900066574997</v>
      </c>
      <c r="AU80" s="44">
        <v>6431.5598626837</v>
      </c>
      <c r="AV80" s="40"/>
      <c r="AW80" s="40"/>
      <c r="AX80" s="40">
        <f t="shared" si="12"/>
        <v>2033</v>
      </c>
      <c r="AY80" s="41">
        <f>AO80*'Inflation indexes'!I172</f>
        <v>7967.9444211032305</v>
      </c>
      <c r="AZ80" s="41">
        <f>AU80*'Inflation indexes'!I172</f>
        <v>5965.6584956907727</v>
      </c>
      <c r="BA80" s="45">
        <f>AP80*'Inflation indexes'!I172</f>
        <v>7265.1623652027392</v>
      </c>
      <c r="BB80" s="45">
        <f>AQ80*'Inflation indexes'!I172</f>
        <v>4664.7072517627794</v>
      </c>
      <c r="BC80" s="45">
        <f>AR80*'Inflation indexes'!I172</f>
        <v>3652.4594110438634</v>
      </c>
      <c r="BD80" s="45">
        <f>AS80*'Inflation indexes'!I172</f>
        <v>2935.2146615061356</v>
      </c>
      <c r="BE80" s="45">
        <f>AT80*'Inflation indexes'!I172</f>
        <v>5097.3046632999612</v>
      </c>
      <c r="BF80" s="44">
        <v>0.49190561379999997</v>
      </c>
      <c r="BG80" s="45">
        <f>Y80*'Inflation indexes'!I172</f>
        <v>5100.1358208918346</v>
      </c>
      <c r="BH80" s="45">
        <f t="shared" si="6"/>
        <v>4182.1113731313044</v>
      </c>
      <c r="BI80" s="41">
        <f>Z80*'Inflation indexes'!I172</f>
        <v>3487.3310009939937</v>
      </c>
    </row>
    <row r="81" spans="1:61">
      <c r="A81">
        <f t="shared" si="8"/>
        <v>2034</v>
      </c>
      <c r="B81" s="47">
        <v>6364.5475283016003</v>
      </c>
      <c r="C81" s="44">
        <v>6224.2262341971</v>
      </c>
      <c r="D81" s="44">
        <v>3993.5519791014999</v>
      </c>
      <c r="E81" s="44">
        <v>3162.6293306865</v>
      </c>
      <c r="F81" s="44">
        <v>2529.2258395139002</v>
      </c>
      <c r="G81" s="44">
        <v>4320.1679487218998</v>
      </c>
      <c r="H81" s="44">
        <v>5098.5171293575004</v>
      </c>
      <c r="I81" s="40">
        <f t="shared" si="9"/>
        <v>2034</v>
      </c>
      <c r="J81" s="47">
        <f>B81*'Inflation indexes'!I173</f>
        <v>5903.500526168923</v>
      </c>
      <c r="K81" s="45">
        <f>H81*'Inflation indexes'!I173</f>
        <v>4729.1812060480142</v>
      </c>
      <c r="L81" s="45">
        <f>C81*'Inflation indexes'!I173</f>
        <v>5773.3440885125174</v>
      </c>
      <c r="M81" s="45">
        <f>D81*'Inflation indexes'!I173</f>
        <v>3704.2595887723637</v>
      </c>
      <c r="N81" s="45">
        <f>E81*'Inflation indexes'!I173</f>
        <v>2933.5288698468289</v>
      </c>
      <c r="O81" s="45">
        <f>F81*'Inflation indexes'!I173</f>
        <v>2346.0090458865357</v>
      </c>
      <c r="P81" s="45">
        <f>G81*'Inflation indexes'!I173</f>
        <v>4007.2155396761891</v>
      </c>
      <c r="Q81" s="44">
        <v>0.57825243950000005</v>
      </c>
      <c r="R81" s="32">
        <v>7393.3228326510598</v>
      </c>
      <c r="S81" s="38">
        <v>7013.4009025692003</v>
      </c>
      <c r="T81" s="38">
        <v>4521.4272872370002</v>
      </c>
      <c r="U81" s="38">
        <v>3539.2017147173001</v>
      </c>
      <c r="V81" s="38">
        <v>2831.0913928139998</v>
      </c>
      <c r="W81" s="38">
        <v>4885.7843610558002</v>
      </c>
      <c r="X81" s="38">
        <v>5728.1924014357</v>
      </c>
      <c r="Y81" s="37">
        <v>5525.7306625417996</v>
      </c>
      <c r="Z81" s="37">
        <v>3765.2795840008998</v>
      </c>
      <c r="AA81" s="34"/>
      <c r="AB81" s="34">
        <f t="shared" si="10"/>
        <v>2034</v>
      </c>
      <c r="AC81" s="35">
        <v>7393.3228326510598</v>
      </c>
      <c r="AD81" s="35">
        <f>X81*'Inflation indexes'!I173</f>
        <v>5313.2428826242885</v>
      </c>
      <c r="AE81" s="39">
        <f>S81*'Inflation indexes'!I173</f>
        <v>6505.3510456853419</v>
      </c>
      <c r="AF81" s="39">
        <f>T81*'Inflation indexes'!I173</f>
        <v>4193.8956776650966</v>
      </c>
      <c r="AG81" s="39">
        <f>U81*'Inflation indexes'!I173</f>
        <v>3282.8223989439011</v>
      </c>
      <c r="AH81" s="39">
        <f>V81*'Inflation indexes'!I173</f>
        <v>2626.0074974363133</v>
      </c>
      <c r="AI81" s="39">
        <f>W81*'Inflation indexes'!I173</f>
        <v>4531.858772046553</v>
      </c>
      <c r="AJ81" s="39">
        <f>Y81*'Inflation indexes'!I173</f>
        <v>5125.4474459849507</v>
      </c>
      <c r="AK81" s="39">
        <f t="shared" si="5"/>
        <v>4202.8669057076595</v>
      </c>
      <c r="AL81" s="35">
        <f>Z81*'Inflation indexes'!I173</f>
        <v>3492.5232165332131</v>
      </c>
      <c r="AM81" s="38">
        <v>0.53762659960000003</v>
      </c>
      <c r="AN81" s="40">
        <f t="shared" si="11"/>
        <v>2034</v>
      </c>
      <c r="AO81" s="43">
        <v>8651.4455948891991</v>
      </c>
      <c r="AP81" s="44">
        <v>7884.6543258336997</v>
      </c>
      <c r="AQ81" s="44">
        <v>5052.1458422344003</v>
      </c>
      <c r="AR81" s="44">
        <v>3952.0764643582002</v>
      </c>
      <c r="AS81" s="44">
        <v>3176.3920830017</v>
      </c>
      <c r="AT81" s="44">
        <v>5504.6045695679004</v>
      </c>
      <c r="AU81" s="44">
        <v>6453.6059680939998</v>
      </c>
      <c r="AV81" s="40"/>
      <c r="AW81" s="40"/>
      <c r="AX81" s="40">
        <f t="shared" si="12"/>
        <v>2034</v>
      </c>
      <c r="AY81" s="41">
        <f>AO81*'Inflation indexes'!I173</f>
        <v>8024.7359917476188</v>
      </c>
      <c r="AZ81" s="41">
        <f>AU81*'Inflation indexes'!I173</f>
        <v>5986.1075840683734</v>
      </c>
      <c r="BA81" s="45">
        <f>AP81*'Inflation indexes'!I173</f>
        <v>7313.4909833316233</v>
      </c>
      <c r="BB81" s="45">
        <f>AQ81*'Inflation indexes'!I173</f>
        <v>4686.1690489837392</v>
      </c>
      <c r="BC81" s="45">
        <f>AR81*'Inflation indexes'!I173</f>
        <v>3665.78855496809</v>
      </c>
      <c r="BD81" s="45">
        <f>AS81*'Inflation indexes'!I173</f>
        <v>2946.2946501592587</v>
      </c>
      <c r="BE81" s="45">
        <f>AT81*'Inflation indexes'!I173</f>
        <v>5105.8517244615086</v>
      </c>
      <c r="BF81" s="44">
        <v>0.49118251039999999</v>
      </c>
      <c r="BG81" s="45">
        <f>Y81*'Inflation indexes'!I173</f>
        <v>5125.4474459849507</v>
      </c>
      <c r="BH81" s="45">
        <f t="shared" si="6"/>
        <v>4202.8669057076595</v>
      </c>
      <c r="BI81" s="41">
        <f>Z81*'Inflation indexes'!I173</f>
        <v>3492.5232165332131</v>
      </c>
    </row>
    <row r="82" spans="1:61">
      <c r="A82">
        <f t="shared" si="8"/>
        <v>2034</v>
      </c>
      <c r="B82" s="47">
        <v>6370.1438255215999</v>
      </c>
      <c r="C82" s="44">
        <v>6250.5571160944</v>
      </c>
      <c r="D82" s="44">
        <v>3990.5686956654999</v>
      </c>
      <c r="E82" s="44">
        <v>3154.3192159604</v>
      </c>
      <c r="F82" s="44">
        <v>2528.3443859905001</v>
      </c>
      <c r="G82" s="44">
        <v>4314.7428061225</v>
      </c>
      <c r="H82" s="44">
        <v>5105.6766672905997</v>
      </c>
      <c r="I82" s="40">
        <f t="shared" si="9"/>
        <v>2034</v>
      </c>
      <c r="J82" s="47">
        <f>B82*'Inflation indexes'!I174</f>
        <v>5908.6914283400447</v>
      </c>
      <c r="K82" s="45">
        <f>H82*'Inflation indexes'!I174</f>
        <v>4735.8221079765854</v>
      </c>
      <c r="L82" s="45">
        <f>C82*'Inflation indexes'!I174</f>
        <v>5797.7675647209953</v>
      </c>
      <c r="M82" s="45">
        <f>D82*'Inflation indexes'!I174</f>
        <v>3701.4924140037219</v>
      </c>
      <c r="N82" s="45">
        <f>E82*'Inflation indexes'!I174</f>
        <v>2925.8207387597558</v>
      </c>
      <c r="O82" s="45">
        <f>F82*'Inflation indexes'!I174</f>
        <v>2345.1914447426921</v>
      </c>
      <c r="P82" s="45">
        <f>G82*'Inflation indexes'!I174</f>
        <v>4002.1833937070246</v>
      </c>
      <c r="Q82" s="44">
        <v>0.57548367739999995</v>
      </c>
      <c r="R82" s="33">
        <v>7429.1250360106196</v>
      </c>
      <c r="S82" s="38">
        <v>7030.9982127117</v>
      </c>
      <c r="T82" s="38">
        <v>4529.4231092539003</v>
      </c>
      <c r="U82" s="38">
        <v>3545.6395214469999</v>
      </c>
      <c r="V82" s="38">
        <v>2836.4684606936999</v>
      </c>
      <c r="W82" s="38">
        <v>4881.0761223314003</v>
      </c>
      <c r="X82" s="38">
        <v>5728.2032503640003</v>
      </c>
      <c r="Y82" s="37">
        <v>5553.1544857119998</v>
      </c>
      <c r="Z82" s="37">
        <v>3770.8856314797999</v>
      </c>
      <c r="AA82" s="34"/>
      <c r="AB82" s="34">
        <f t="shared" si="10"/>
        <v>2034</v>
      </c>
      <c r="AC82" s="35">
        <v>7429.1250360106196</v>
      </c>
      <c r="AD82" s="35">
        <f>X82*'Inflation indexes'!I174</f>
        <v>5313.2529456576212</v>
      </c>
      <c r="AE82" s="39">
        <f>S82*'Inflation indexes'!I174</f>
        <v>6521.6736089505939</v>
      </c>
      <c r="AF82" s="39">
        <f>T82*'Inflation indexes'!I174</f>
        <v>4201.312283366291</v>
      </c>
      <c r="AG82" s="39">
        <f>U82*'Inflation indexes'!I174</f>
        <v>3288.7938517843672</v>
      </c>
      <c r="AH82" s="39">
        <f>V82*'Inflation indexes'!I174</f>
        <v>2630.9950512122728</v>
      </c>
      <c r="AI82" s="39">
        <f>W82*'Inflation indexes'!I174</f>
        <v>4527.4915975281401</v>
      </c>
      <c r="AJ82" s="39">
        <f>Y82*'Inflation indexes'!I174</f>
        <v>5150.8846909414733</v>
      </c>
      <c r="AK82" s="39">
        <f t="shared" ref="AK82:AK108" si="13">AJ82*0.82</f>
        <v>4223.725446572008</v>
      </c>
      <c r="AL82" s="35">
        <f>Z82*'Inflation indexes'!I174</f>
        <v>3497.7231626557377</v>
      </c>
      <c r="AM82" s="38">
        <v>0.53557124290000002</v>
      </c>
      <c r="AN82" s="40">
        <f t="shared" si="11"/>
        <v>2034</v>
      </c>
      <c r="AO82" s="46">
        <v>8686.2820320457995</v>
      </c>
      <c r="AP82" s="44">
        <v>7948.5876183584996</v>
      </c>
      <c r="AQ82" s="44">
        <v>5076.0248088851004</v>
      </c>
      <c r="AR82" s="44">
        <v>3967.4154052846998</v>
      </c>
      <c r="AS82" s="44">
        <v>3188.4654400023001</v>
      </c>
      <c r="AT82" s="44">
        <v>5524.6652695378998</v>
      </c>
      <c r="AU82" s="44">
        <v>6477.2662688238997</v>
      </c>
      <c r="AV82" s="40"/>
      <c r="AW82" s="40"/>
      <c r="AX82" s="40">
        <f t="shared" si="12"/>
        <v>2034</v>
      </c>
      <c r="AY82" s="41">
        <f>AO82*'Inflation indexes'!I174</f>
        <v>8057.0488818893509</v>
      </c>
      <c r="AZ82" s="41">
        <f>AU82*'Inflation indexes'!I174</f>
        <v>6008.0539356648005</v>
      </c>
      <c r="BA82" s="45">
        <f>AP82*'Inflation indexes'!I174</f>
        <v>7372.7929563912203</v>
      </c>
      <c r="BB82" s="45">
        <f>AQ82*'Inflation indexes'!I174</f>
        <v>4708.3182263698645</v>
      </c>
      <c r="BC82" s="45">
        <f>AR82*'Inflation indexes'!I174</f>
        <v>3680.0163449920933</v>
      </c>
      <c r="BD82" s="45">
        <f>AS82*'Inflation indexes'!I174</f>
        <v>2957.4934147358017</v>
      </c>
      <c r="BE82" s="45">
        <f>AT82*'Inflation indexes'!I174</f>
        <v>5124.4592299128526</v>
      </c>
      <c r="BF82" s="44">
        <v>0.49118251039999999</v>
      </c>
      <c r="BG82" s="45">
        <f>Y82*'Inflation indexes'!I174</f>
        <v>5150.8846909414733</v>
      </c>
      <c r="BH82" s="45">
        <f t="shared" ref="BH82:BH108" si="14">BG82*0.82</f>
        <v>4223.725446572008</v>
      </c>
      <c r="BI82" s="41">
        <f>Z82*'Inflation indexes'!I174</f>
        <v>3497.7231626557377</v>
      </c>
    </row>
    <row r="83" spans="1:61">
      <c r="A83">
        <f t="shared" si="8"/>
        <v>2034</v>
      </c>
      <c r="B83" s="47">
        <v>6350.4428176156998</v>
      </c>
      <c r="C83" s="44">
        <v>6258.6600749052996</v>
      </c>
      <c r="D83" s="44">
        <v>3997.6600317501998</v>
      </c>
      <c r="E83" s="44">
        <v>3152.5962808335998</v>
      </c>
      <c r="F83" s="44">
        <v>2528.0554691934999</v>
      </c>
      <c r="G83" s="44">
        <v>4304.7576502592001</v>
      </c>
      <c r="H83" s="44">
        <v>5105.5443269323996</v>
      </c>
      <c r="I83" s="40">
        <f t="shared" si="9"/>
        <v>2034</v>
      </c>
      <c r="J83" s="47">
        <f>B83*'Inflation indexes'!I175</f>
        <v>5890.4175589060651</v>
      </c>
      <c r="K83" s="45">
        <f>H83*'Inflation indexes'!I175</f>
        <v>4735.6993543368653</v>
      </c>
      <c r="L83" s="45">
        <f>C83*'Inflation indexes'!I175</f>
        <v>5805.2835462406483</v>
      </c>
      <c r="M83" s="45">
        <f>D83*'Inflation indexes'!I175</f>
        <v>3708.0700546169955</v>
      </c>
      <c r="N83" s="45">
        <f>E83*'Inflation indexes'!I175</f>
        <v>2924.2226128313391</v>
      </c>
      <c r="O83" s="45">
        <f>F83*'Inflation indexes'!I175</f>
        <v>2344.9234570412059</v>
      </c>
      <c r="P83" s="45">
        <f>G83*'Inflation indexes'!I175</f>
        <v>3992.9215612467051</v>
      </c>
      <c r="Q83" s="44">
        <v>0.57564866609999998</v>
      </c>
      <c r="R83" s="33">
        <v>7457.0878106444898</v>
      </c>
      <c r="S83" s="38">
        <v>7063.2859520094999</v>
      </c>
      <c r="T83" s="38">
        <v>4546.4317846560998</v>
      </c>
      <c r="U83" s="38">
        <v>3552.1319937283001</v>
      </c>
      <c r="V83" s="38">
        <v>2842.0019814222001</v>
      </c>
      <c r="W83" s="38">
        <v>4887.8221026422998</v>
      </c>
      <c r="X83" s="38">
        <v>5737.2143332843998</v>
      </c>
      <c r="Y83" s="37">
        <v>5580.7144114399998</v>
      </c>
      <c r="Z83" s="37">
        <v>3776.5000256876001</v>
      </c>
      <c r="AA83" s="34"/>
      <c r="AB83" s="34">
        <f t="shared" si="10"/>
        <v>2034</v>
      </c>
      <c r="AC83" s="35">
        <v>7457.0878106444898</v>
      </c>
      <c r="AD83" s="35">
        <f>X83*'Inflation indexes'!I175</f>
        <v>5321.6112668934011</v>
      </c>
      <c r="AE83" s="39">
        <f>S83*'Inflation indexes'!I175</f>
        <v>6551.6224285777189</v>
      </c>
      <c r="AF83" s="39">
        <f>T83*'Inflation indexes'!I175</f>
        <v>4217.0888525159153</v>
      </c>
      <c r="AG83" s="39">
        <f>U83*'Inflation indexes'!I175</f>
        <v>3294.8160102109255</v>
      </c>
      <c r="AH83" s="39">
        <f>V83*'Inflation indexes'!I175</f>
        <v>2636.1277244128428</v>
      </c>
      <c r="AI83" s="39">
        <f>W83*'Inflation indexes'!I175</f>
        <v>4533.7488998953277</v>
      </c>
      <c r="AJ83" s="39">
        <f>Y83*'Inflation indexes'!I175</f>
        <v>5176.4481792040615</v>
      </c>
      <c r="AK83" s="39">
        <f t="shared" si="13"/>
        <v>4244.6875069473299</v>
      </c>
      <c r="AL83" s="35">
        <f>Z83*'Inflation indexes'!I175</f>
        <v>3502.930850871197</v>
      </c>
      <c r="AM83" s="38">
        <v>0.53557124290000002</v>
      </c>
      <c r="AN83" s="40">
        <f t="shared" si="11"/>
        <v>2034</v>
      </c>
      <c r="AO83" s="46">
        <v>8711.6334021728999</v>
      </c>
      <c r="AP83" s="44">
        <v>8006.0097671173999</v>
      </c>
      <c r="AQ83" s="44">
        <v>5121.6718853109996</v>
      </c>
      <c r="AR83" s="44">
        <v>3981.9158926056998</v>
      </c>
      <c r="AS83" s="44">
        <v>3199.9049738908998</v>
      </c>
      <c r="AT83" s="44">
        <v>5549.1621481553002</v>
      </c>
      <c r="AU83" s="44">
        <v>6504.3423175511998</v>
      </c>
      <c r="AV83" s="40"/>
      <c r="AW83" s="40"/>
      <c r="AX83" s="40">
        <f t="shared" si="12"/>
        <v>2034</v>
      </c>
      <c r="AY83" s="41">
        <f>AO83*'Inflation indexes'!I175</f>
        <v>8080.5638020339375</v>
      </c>
      <c r="AZ83" s="41">
        <f>AU83*'Inflation indexes'!I175</f>
        <v>6033.1685989142161</v>
      </c>
      <c r="BA83" s="45">
        <f>AP83*'Inflation indexes'!I175</f>
        <v>7426.0554520995966</v>
      </c>
      <c r="BB83" s="45">
        <f>AQ83*'Inflation indexes'!I175</f>
        <v>4750.6586344664447</v>
      </c>
      <c r="BC83" s="45">
        <f>AR83*'Inflation indexes'!I175</f>
        <v>3693.4664188816464</v>
      </c>
      <c r="BD83" s="45">
        <f>AS83*'Inflation indexes'!I175</f>
        <v>2968.1042702648351</v>
      </c>
      <c r="BE83" s="45">
        <f>AT83*'Inflation indexes'!I175</f>
        <v>5147.1815578025007</v>
      </c>
      <c r="BF83" s="44">
        <v>0.49118251039999999</v>
      </c>
      <c r="BG83" s="45">
        <f>Y83*'Inflation indexes'!I175</f>
        <v>5176.4481792040615</v>
      </c>
      <c r="BH83" s="45">
        <f t="shared" si="14"/>
        <v>4244.6875069473299</v>
      </c>
      <c r="BI83" s="41">
        <f>Z83*'Inflation indexes'!I175</f>
        <v>3502.930850871197</v>
      </c>
    </row>
    <row r="84" spans="1:61">
      <c r="A84">
        <f t="shared" si="8"/>
        <v>2034</v>
      </c>
      <c r="B84" s="47">
        <v>6324.9867174336996</v>
      </c>
      <c r="C84" s="44">
        <v>6265.8565892030001</v>
      </c>
      <c r="D84" s="44">
        <v>4005.6817830394998</v>
      </c>
      <c r="E84" s="44">
        <v>3151.4566729264998</v>
      </c>
      <c r="F84" s="44">
        <v>2528.1532370346999</v>
      </c>
      <c r="G84" s="44">
        <v>4304.8294789862002</v>
      </c>
      <c r="H84" s="44">
        <v>5109.9761045771002</v>
      </c>
      <c r="I84" s="40">
        <f t="shared" si="9"/>
        <v>2034</v>
      </c>
      <c r="J84" s="47">
        <f>B84*'Inflation indexes'!I176</f>
        <v>5866.8054953382489</v>
      </c>
      <c r="K84" s="45">
        <f>H84*'Inflation indexes'!I176</f>
        <v>4739.8100945805372</v>
      </c>
      <c r="L84" s="45">
        <f>C84*'Inflation indexes'!I176</f>
        <v>5811.9587459707373</v>
      </c>
      <c r="M84" s="45">
        <f>D84*'Inflation indexes'!I176</f>
        <v>3715.5107112774408</v>
      </c>
      <c r="N84" s="45">
        <f>E84*'Inflation indexes'!I176</f>
        <v>2923.1655579740573</v>
      </c>
      <c r="O84" s="45">
        <f>F84*'Inflation indexes'!I176</f>
        <v>2345.0141425925981</v>
      </c>
      <c r="P84" s="45">
        <f>G84*'Inflation indexes'!I176</f>
        <v>3992.9881867099853</v>
      </c>
      <c r="Q84" s="44">
        <v>0.57564866609999998</v>
      </c>
      <c r="R84" s="33">
        <v>7460.3378708254504</v>
      </c>
      <c r="S84" s="38">
        <v>7093.2333028555004</v>
      </c>
      <c r="T84" s="38">
        <v>4558.5259379487998</v>
      </c>
      <c r="U84" s="38">
        <v>3557.2500394549002</v>
      </c>
      <c r="V84" s="38">
        <v>2847.5351598621</v>
      </c>
      <c r="W84" s="38">
        <v>4881.4119793583995</v>
      </c>
      <c r="X84" s="38">
        <v>5743.0679594967996</v>
      </c>
      <c r="Y84" s="37">
        <v>5608.4111151935003</v>
      </c>
      <c r="Z84" s="37">
        <v>3782.1227790517</v>
      </c>
      <c r="AA84" s="34"/>
      <c r="AB84" s="34">
        <f t="shared" si="10"/>
        <v>2034</v>
      </c>
      <c r="AC84" s="35">
        <v>7460.3378708254504</v>
      </c>
      <c r="AD84" s="35">
        <f>X84*'Inflation indexes'!I176</f>
        <v>5327.0408571778999</v>
      </c>
      <c r="AE84" s="39">
        <f>S84*'Inflation indexes'!I176</f>
        <v>6579.4003971906586</v>
      </c>
      <c r="AF84" s="39">
        <f>T84*'Inflation indexes'!I176</f>
        <v>4228.3069069038402</v>
      </c>
      <c r="AG84" s="39">
        <f>U84*'Inflation indexes'!I176</f>
        <v>3299.5633053651504</v>
      </c>
      <c r="AH84" s="39">
        <f>V84*'Inflation indexes'!I176</f>
        <v>2641.2600801201547</v>
      </c>
      <c r="AI84" s="39">
        <f>W84*'Inflation indexes'!I176</f>
        <v>4527.803125115418</v>
      </c>
      <c r="AJ84" s="39">
        <f>Y84*'Inflation indexes'!I176</f>
        <v>5202.1385373096236</v>
      </c>
      <c r="AK84" s="39">
        <f t="shared" si="13"/>
        <v>4265.753600593891</v>
      </c>
      <c r="AL84" s="35">
        <f>Z84*'Inflation indexes'!I176</f>
        <v>3508.1462927067519</v>
      </c>
      <c r="AM84" s="38">
        <v>0.53378153829999997</v>
      </c>
      <c r="AN84" s="40">
        <f t="shared" si="11"/>
        <v>2034</v>
      </c>
      <c r="AO84" s="46">
        <v>8775.0506080089999</v>
      </c>
      <c r="AP84" s="44">
        <v>8050.9081526969003</v>
      </c>
      <c r="AQ84" s="44">
        <v>5157.1365624095997</v>
      </c>
      <c r="AR84" s="44">
        <v>3996.4152960841002</v>
      </c>
      <c r="AS84" s="44">
        <v>3211.4738098349999</v>
      </c>
      <c r="AT84" s="44">
        <v>5565.4258528577002</v>
      </c>
      <c r="AU84" s="44">
        <v>6534.9128998712004</v>
      </c>
      <c r="AV84" s="40"/>
      <c r="AW84" s="40"/>
      <c r="AX84" s="40">
        <f t="shared" si="12"/>
        <v>2034</v>
      </c>
      <c r="AY84" s="41">
        <f>AO84*'Inflation indexes'!I176</f>
        <v>8139.3870736580066</v>
      </c>
      <c r="AZ84" s="41">
        <f>AU84*'Inflation indexes'!I176</f>
        <v>6061.524652193556</v>
      </c>
      <c r="BA84" s="45">
        <f>AP84*'Inflation indexes'!I176</f>
        <v>7467.7014044181342</v>
      </c>
      <c r="BB84" s="45">
        <f>AQ84*'Inflation indexes'!I176</f>
        <v>4783.5542549298007</v>
      </c>
      <c r="BC84" s="45">
        <f>AR84*'Inflation indexes'!I176</f>
        <v>3706.9154874420183</v>
      </c>
      <c r="BD84" s="45">
        <f>AS84*'Inflation indexes'!I176</f>
        <v>2978.8350612251443</v>
      </c>
      <c r="BE84" s="45">
        <f>AT84*'Inflation indexes'!I176</f>
        <v>5162.2671218337427</v>
      </c>
      <c r="BF84" s="44">
        <v>0.49118251029999999</v>
      </c>
      <c r="BG84" s="45">
        <f>Y84*'Inflation indexes'!I176</f>
        <v>5202.1385373096236</v>
      </c>
      <c r="BH84" s="45">
        <f t="shared" si="14"/>
        <v>4265.753600593891</v>
      </c>
      <c r="BI84" s="41">
        <f>Z84*'Inflation indexes'!I176</f>
        <v>3508.1462927067519</v>
      </c>
    </row>
    <row r="85" spans="1:61">
      <c r="A85">
        <f t="shared" si="8"/>
        <v>2035</v>
      </c>
      <c r="B85" s="47">
        <v>6300.7784406321998</v>
      </c>
      <c r="C85" s="44">
        <v>6265.0936370943</v>
      </c>
      <c r="D85" s="44">
        <v>4008.0896827933998</v>
      </c>
      <c r="E85" s="44">
        <v>3142.6145837529002</v>
      </c>
      <c r="F85" s="44">
        <v>2528.7471512693</v>
      </c>
      <c r="G85" s="44">
        <v>4289.1797865020999</v>
      </c>
      <c r="H85" s="44">
        <v>5100.0966217455998</v>
      </c>
      <c r="I85" s="40">
        <f t="shared" si="9"/>
        <v>2035</v>
      </c>
      <c r="J85" s="47">
        <f>B85*'Inflation indexes'!I177</f>
        <v>5844.3508629861772</v>
      </c>
      <c r="K85" s="45">
        <f>H85*'Inflation indexes'!I177</f>
        <v>4730.6462802112228</v>
      </c>
      <c r="L85" s="45">
        <f>C85*'Inflation indexes'!I177</f>
        <v>5811.2510620143958</v>
      </c>
      <c r="M85" s="45">
        <f>D85*'Inflation indexes'!I177</f>
        <v>3717.7441830837083</v>
      </c>
      <c r="N85" s="45">
        <f>E85*'Inflation indexes'!I177</f>
        <v>2914.9639885998545</v>
      </c>
      <c r="O85" s="45">
        <f>F85*'Inflation indexes'!I177</f>
        <v>2345.5650337566394</v>
      </c>
      <c r="P85" s="45">
        <f>G85*'Inflation indexes'!I177</f>
        <v>3978.472155931137</v>
      </c>
      <c r="Q85" s="44">
        <v>0.5848471435</v>
      </c>
      <c r="R85" s="32">
        <v>7463.84477744591</v>
      </c>
      <c r="S85" s="38">
        <v>7133.4820709645001</v>
      </c>
      <c r="T85" s="38">
        <v>4569.1277510992004</v>
      </c>
      <c r="U85" s="38">
        <v>3561.4722721384001</v>
      </c>
      <c r="V85" s="38">
        <v>2853.1074722392</v>
      </c>
      <c r="W85" s="38">
        <v>4887.9109564987002</v>
      </c>
      <c r="X85" s="38">
        <v>5746.884832617</v>
      </c>
      <c r="Y85" s="37">
        <v>5636.2452757926003</v>
      </c>
      <c r="Z85" s="37">
        <v>3787.7539040178999</v>
      </c>
      <c r="AA85" s="34"/>
      <c r="AB85" s="34">
        <f t="shared" si="10"/>
        <v>2035</v>
      </c>
      <c r="AC85" s="35">
        <v>7463.84477744591</v>
      </c>
      <c r="AD85" s="35">
        <f>X85*'Inflation indexes'!I177</f>
        <v>5330.5812365015245</v>
      </c>
      <c r="AE85" s="39">
        <f>S85*'Inflation indexes'!I177</f>
        <v>6616.7335497286113</v>
      </c>
      <c r="AF85" s="39">
        <f>T85*'Inflation indexes'!I177</f>
        <v>4238.140726076912</v>
      </c>
      <c r="AG85" s="39">
        <f>U85*'Inflation indexes'!I177</f>
        <v>3303.4796800575868</v>
      </c>
      <c r="AH85" s="39">
        <f>V85*'Inflation indexes'!I177</f>
        <v>2646.4287349073024</v>
      </c>
      <c r="AI85" s="39">
        <f>W85*'Inflation indexes'!I177</f>
        <v>4533.8313171898299</v>
      </c>
      <c r="AJ85" s="39">
        <f>Y85*'Inflation indexes'!I177</f>
        <v>5227.9563949046169</v>
      </c>
      <c r="AK85" s="39">
        <f t="shared" si="13"/>
        <v>4286.9242438217852</v>
      </c>
      <c r="AL85" s="35">
        <f>Z85*'Inflation indexes'!I177</f>
        <v>3513.3694997066304</v>
      </c>
      <c r="AM85" s="38">
        <v>0.53557124290000002</v>
      </c>
      <c r="AN85" s="40">
        <f t="shared" si="11"/>
        <v>2035</v>
      </c>
      <c r="AO85" s="43">
        <v>8793.9374097294003</v>
      </c>
      <c r="AP85" s="44">
        <v>8095.8998763831996</v>
      </c>
      <c r="AQ85" s="44">
        <v>5191.9680930344002</v>
      </c>
      <c r="AR85" s="44">
        <v>4010.7711434040002</v>
      </c>
      <c r="AS85" s="44">
        <v>3223.5952532892002</v>
      </c>
      <c r="AT85" s="44">
        <v>5580.5550357726997</v>
      </c>
      <c r="AU85" s="44">
        <v>6558.7350069022004</v>
      </c>
      <c r="AV85" s="40"/>
      <c r="AW85" s="40"/>
      <c r="AX85" s="40">
        <f t="shared" si="12"/>
        <v>2035</v>
      </c>
      <c r="AY85" s="41">
        <f>AO85*'Inflation indexes'!I177</f>
        <v>8156.9057178975581</v>
      </c>
      <c r="AZ85" s="41">
        <f>AU85*'Inflation indexes'!I177</f>
        <v>6083.6210888634996</v>
      </c>
      <c r="BA85" s="45">
        <f>AP85*'Inflation indexes'!I177</f>
        <v>7509.4339334430515</v>
      </c>
      <c r="BB85" s="45">
        <f>AQ85*'Inflation indexes'!I177</f>
        <v>4815.8625939682634</v>
      </c>
      <c r="BC85" s="45">
        <f>AR85*'Inflation indexes'!I177</f>
        <v>3720.2313990334974</v>
      </c>
      <c r="BD85" s="45">
        <f>AS85*'Inflation indexes'!I177</f>
        <v>2990.07842887879</v>
      </c>
      <c r="BE85" s="45">
        <f>AT85*'Inflation indexes'!I177</f>
        <v>5176.3003486895468</v>
      </c>
      <c r="BF85" s="44">
        <v>0.49087067369999998</v>
      </c>
      <c r="BG85" s="45">
        <f>Y85*'Inflation indexes'!I177</f>
        <v>5227.9563949046169</v>
      </c>
      <c r="BH85" s="45">
        <f t="shared" si="14"/>
        <v>4286.9242438217852</v>
      </c>
      <c r="BI85" s="41">
        <f>Z85*'Inflation indexes'!I177</f>
        <v>3513.3694997066304</v>
      </c>
    </row>
    <row r="86" spans="1:61">
      <c r="A86">
        <f t="shared" si="8"/>
        <v>2035</v>
      </c>
      <c r="B86" s="47">
        <v>6303.0509820099996</v>
      </c>
      <c r="C86" s="44">
        <v>6296.4678151545004</v>
      </c>
      <c r="D86" s="44">
        <v>4017.2605854096</v>
      </c>
      <c r="E86" s="44">
        <v>3141.8259232140999</v>
      </c>
      <c r="F86" s="44">
        <v>2528.9021928259999</v>
      </c>
      <c r="G86" s="44">
        <v>4292.5216423304</v>
      </c>
      <c r="H86" s="44">
        <v>5100.7881939379004</v>
      </c>
      <c r="I86" s="40">
        <f t="shared" si="9"/>
        <v>2035</v>
      </c>
      <c r="J86" s="47">
        <f>B86*'Inflation indexes'!I178</f>
        <v>5846.4587817596521</v>
      </c>
      <c r="K86" s="45">
        <f>H86*'Inflation indexes'!I178</f>
        <v>4731.2877550031026</v>
      </c>
      <c r="L86" s="45">
        <f>C86*'Inflation indexes'!I178</f>
        <v>5840.3524986621533</v>
      </c>
      <c r="M86" s="45">
        <f>D86*'Inflation indexes'!I178</f>
        <v>3726.250746697136</v>
      </c>
      <c r="N86" s="45">
        <f>E86*'Inflation indexes'!I178</f>
        <v>2914.2324585287738</v>
      </c>
      <c r="O86" s="45">
        <f>F86*'Inflation indexes'!I178</f>
        <v>2345.7088441229671</v>
      </c>
      <c r="P86" s="45">
        <f>G86*'Inflation indexes'!I178</f>
        <v>3981.5719281542247</v>
      </c>
      <c r="Q86" s="44">
        <v>0.57564866609999998</v>
      </c>
      <c r="R86" s="33">
        <v>7479.0794146953203</v>
      </c>
      <c r="S86" s="38">
        <v>7174.9249058300002</v>
      </c>
      <c r="T86" s="38">
        <v>4593.2573691857997</v>
      </c>
      <c r="U86" s="38">
        <v>3569.0033263044002</v>
      </c>
      <c r="V86" s="38">
        <v>2856.6953981139</v>
      </c>
      <c r="W86" s="38">
        <v>4901.8321594180998</v>
      </c>
      <c r="X86" s="38">
        <v>5762.0177772434999</v>
      </c>
      <c r="Y86" s="37">
        <v>5664.2175754261998</v>
      </c>
      <c r="Z86" s="37">
        <v>3793.3934130503999</v>
      </c>
      <c r="AA86" s="34"/>
      <c r="AB86" s="34">
        <f t="shared" si="10"/>
        <v>2035</v>
      </c>
      <c r="AC86" s="35">
        <v>7479.0794146953203</v>
      </c>
      <c r="AD86" s="35">
        <f>X86*'Inflation indexes'!I178</f>
        <v>5344.6179525709331</v>
      </c>
      <c r="AE86" s="39">
        <f>S86*'Inflation indexes'!I178</f>
        <v>6655.1742709812179</v>
      </c>
      <c r="AF86" s="39">
        <f>T86*'Inflation indexes'!I178</f>
        <v>4260.5223977412452</v>
      </c>
      <c r="AG86" s="39">
        <f>U86*'Inflation indexes'!I178</f>
        <v>3310.4651856310602</v>
      </c>
      <c r="AH86" s="39">
        <f>V86*'Inflation indexes'!I178</f>
        <v>2649.7567518943638</v>
      </c>
      <c r="AI86" s="39">
        <f>W86*'Inflation indexes'!I178</f>
        <v>4546.7440699651261</v>
      </c>
      <c r="AJ86" s="39">
        <f>Y86*'Inflation indexes'!I178</f>
        <v>5253.9023847602657</v>
      </c>
      <c r="AK86" s="39">
        <f t="shared" si="13"/>
        <v>4308.1999555034172</v>
      </c>
      <c r="AL86" s="35">
        <f>Z86*'Inflation indexes'!I178</f>
        <v>3518.6004834321275</v>
      </c>
      <c r="AM86" s="38">
        <v>0.53557124290000002</v>
      </c>
      <c r="AN86" s="40">
        <f t="shared" si="11"/>
        <v>2035</v>
      </c>
      <c r="AO86" s="46">
        <v>8836.4334353932009</v>
      </c>
      <c r="AP86" s="44">
        <v>8131.6035934681004</v>
      </c>
      <c r="AQ86" s="44">
        <v>5185.6585241472003</v>
      </c>
      <c r="AR86" s="44">
        <v>4026.6956478825</v>
      </c>
      <c r="AS86" s="44">
        <v>3235.5862634494001</v>
      </c>
      <c r="AT86" s="44">
        <v>5593.3303335166001</v>
      </c>
      <c r="AU86" s="44">
        <v>6563.4305125584997</v>
      </c>
      <c r="AV86" s="40"/>
      <c r="AW86" s="40"/>
      <c r="AX86" s="40">
        <f t="shared" si="12"/>
        <v>2035</v>
      </c>
      <c r="AY86" s="41">
        <f>AO86*'Inflation indexes'!I178</f>
        <v>8196.3233369428635</v>
      </c>
      <c r="AZ86" s="41">
        <f>AU86*'Inflation indexes'!I178</f>
        <v>6087.9764526956224</v>
      </c>
      <c r="BA86" s="45">
        <f>AP86*'Inflation indexes'!I178</f>
        <v>7542.551277866929</v>
      </c>
      <c r="BB86" s="45">
        <f>AQ86*'Inflation indexes'!I178</f>
        <v>4810.0100894375246</v>
      </c>
      <c r="BC86" s="45">
        <f>AR86*'Inflation indexes'!I178</f>
        <v>3735.0023344613123</v>
      </c>
      <c r="BD86" s="45">
        <f>AS86*'Inflation indexes'!I178</f>
        <v>3001.2008118094313</v>
      </c>
      <c r="BE86" s="45">
        <f>AT86*'Inflation indexes'!I178</f>
        <v>5188.1502055124729</v>
      </c>
      <c r="BF86" s="44">
        <v>0.49118251029999999</v>
      </c>
      <c r="BG86" s="45">
        <f>Y86*'Inflation indexes'!I178</f>
        <v>5253.9023847602657</v>
      </c>
      <c r="BH86" s="45">
        <f t="shared" si="14"/>
        <v>4308.1999555034172</v>
      </c>
      <c r="BI86" s="41">
        <f>Z86*'Inflation indexes'!I178</f>
        <v>3518.6004834321275</v>
      </c>
    </row>
    <row r="87" spans="1:61">
      <c r="A87">
        <f t="shared" si="8"/>
        <v>2035</v>
      </c>
      <c r="B87" s="47">
        <v>6296.6236215063</v>
      </c>
      <c r="C87" s="44">
        <v>6317.6385039635998</v>
      </c>
      <c r="D87" s="44">
        <v>4024.1042516754001</v>
      </c>
      <c r="E87" s="44">
        <v>3141.3920109271999</v>
      </c>
      <c r="F87" s="44">
        <v>2528.1935460964</v>
      </c>
      <c r="G87" s="44">
        <v>4290.7464404673001</v>
      </c>
      <c r="H87" s="44">
        <v>5099.6797883421996</v>
      </c>
      <c r="I87" s="40">
        <f t="shared" si="9"/>
        <v>2035</v>
      </c>
      <c r="J87" s="47">
        <f>B87*'Inflation indexes'!I179</f>
        <v>5840.4970184219228</v>
      </c>
      <c r="K87" s="45">
        <f>H87*'Inflation indexes'!I179</f>
        <v>4730.2596421658072</v>
      </c>
      <c r="L87" s="45">
        <f>C87*'Inflation indexes'!I179</f>
        <v>5859.989585504245</v>
      </c>
      <c r="M87" s="45">
        <f>D87*'Inflation indexes'!I179</f>
        <v>3732.5986586612498</v>
      </c>
      <c r="N87" s="45">
        <f>E87*'Inflation indexes'!I179</f>
        <v>2913.8299787919759</v>
      </c>
      <c r="O87" s="45">
        <f>F87*'Inflation indexes'!I179</f>
        <v>2345.0515316710671</v>
      </c>
      <c r="P87" s="45">
        <f>G87*'Inflation indexes'!I179</f>
        <v>3979.9253216851448</v>
      </c>
      <c r="Q87" s="44">
        <v>0.57779003380000005</v>
      </c>
      <c r="R87" s="33">
        <v>7487.7154586568704</v>
      </c>
      <c r="S87" s="38">
        <v>7193.5486647380003</v>
      </c>
      <c r="T87" s="38">
        <v>4617.2130868483</v>
      </c>
      <c r="U87" s="38">
        <v>3575.4264925814</v>
      </c>
      <c r="V87" s="38">
        <v>2862.2669660534002</v>
      </c>
      <c r="W87" s="38">
        <v>4901.3606855513999</v>
      </c>
      <c r="X87" s="38">
        <v>5768.3954764624996</v>
      </c>
      <c r="Y87" s="37">
        <v>5692.3286996688003</v>
      </c>
      <c r="Z87" s="37">
        <v>3799.0413186321998</v>
      </c>
      <c r="AA87" s="34"/>
      <c r="AB87" s="34">
        <f t="shared" si="10"/>
        <v>2035</v>
      </c>
      <c r="AC87" s="35">
        <v>7487.7154586568704</v>
      </c>
      <c r="AD87" s="35">
        <f>X87*'Inflation indexes'!I179</f>
        <v>5350.5336520810215</v>
      </c>
      <c r="AE87" s="39">
        <f>S87*'Inflation indexes'!I179</f>
        <v>6672.4489271957755</v>
      </c>
      <c r="AF87" s="39">
        <f>T87*'Inflation indexes'!I179</f>
        <v>4282.7427663057751</v>
      </c>
      <c r="AG87" s="39">
        <f>U87*'Inflation indexes'!I179</f>
        <v>3316.4230585713317</v>
      </c>
      <c r="AH87" s="39">
        <f>V87*'Inflation indexes'!I179</f>
        <v>2654.9247161708759</v>
      </c>
      <c r="AI87" s="39">
        <f>W87*'Inflation indexes'!I179</f>
        <v>4546.3067496045251</v>
      </c>
      <c r="AJ87" s="39">
        <f>Y87*'Inflation indexes'!I179</f>
        <v>5279.9771427881433</v>
      </c>
      <c r="AK87" s="39">
        <f t="shared" si="13"/>
        <v>4329.5812570862772</v>
      </c>
      <c r="AL87" s="35">
        <f>Z87*'Inflation indexes'!I179</f>
        <v>3523.8392554619759</v>
      </c>
      <c r="AM87" s="38">
        <v>0.53646597250000005</v>
      </c>
      <c r="AN87" s="40">
        <f t="shared" si="11"/>
        <v>2035</v>
      </c>
      <c r="AO87" s="46">
        <v>8879.2392824633007</v>
      </c>
      <c r="AP87" s="44">
        <v>8168.3704040022003</v>
      </c>
      <c r="AQ87" s="44">
        <v>5197.6969039269998</v>
      </c>
      <c r="AR87" s="44">
        <v>4041.5025395021999</v>
      </c>
      <c r="AS87" s="44">
        <v>3247.7437261082</v>
      </c>
      <c r="AT87" s="44">
        <v>5602.5205638329999</v>
      </c>
      <c r="AU87" s="44">
        <v>6573.5859232646999</v>
      </c>
      <c r="AV87" s="40"/>
      <c r="AW87" s="40"/>
      <c r="AX87" s="40">
        <f t="shared" si="12"/>
        <v>2035</v>
      </c>
      <c r="AY87" s="41">
        <f>AO87*'Inflation indexes'!I179</f>
        <v>8236.0283339717535</v>
      </c>
      <c r="AZ87" s="41">
        <f>AU87*'Inflation indexes'!I179</f>
        <v>6097.3962067599796</v>
      </c>
      <c r="BA87" s="45">
        <f>AP87*'Inflation indexes'!I179</f>
        <v>7576.6547053876484</v>
      </c>
      <c r="BB87" s="45">
        <f>AQ87*'Inflation indexes'!I179</f>
        <v>4821.176410538631</v>
      </c>
      <c r="BC87" s="45">
        <f>AR87*'Inflation indexes'!I179</f>
        <v>3748.7366167616833</v>
      </c>
      <c r="BD87" s="45">
        <f>AS87*'Inflation indexes'!I179</f>
        <v>3012.4775894411409</v>
      </c>
      <c r="BE87" s="45">
        <f>AT87*'Inflation indexes'!I179</f>
        <v>5196.6746967299905</v>
      </c>
      <c r="BF87" s="44">
        <v>0.48879618000000002</v>
      </c>
      <c r="BG87" s="45">
        <f>Y87*'Inflation indexes'!I179</f>
        <v>5279.9771427881433</v>
      </c>
      <c r="BH87" s="45">
        <f t="shared" si="14"/>
        <v>4329.5812570862772</v>
      </c>
      <c r="BI87" s="41">
        <f>Z87*'Inflation indexes'!I179</f>
        <v>3523.8392554619759</v>
      </c>
    </row>
    <row r="88" spans="1:61">
      <c r="A88">
        <f t="shared" si="8"/>
        <v>2035</v>
      </c>
      <c r="B88" s="47">
        <v>6300.9291553523999</v>
      </c>
      <c r="C88" s="44">
        <v>6337.2954373006996</v>
      </c>
      <c r="D88" s="44">
        <v>4026.0824067789999</v>
      </c>
      <c r="E88" s="44">
        <v>3140.9985864934001</v>
      </c>
      <c r="F88" s="44">
        <v>2523.6680065239002</v>
      </c>
      <c r="G88" s="44">
        <v>4277.3526770981998</v>
      </c>
      <c r="H88" s="44">
        <v>5089.5848853044999</v>
      </c>
      <c r="I88" s="40">
        <f t="shared" si="9"/>
        <v>2035</v>
      </c>
      <c r="J88" s="47">
        <f>B88*'Inflation indexes'!I180</f>
        <v>5844.4906599514834</v>
      </c>
      <c r="K88" s="45">
        <f>H88*'Inflation indexes'!I180</f>
        <v>4720.8960126022475</v>
      </c>
      <c r="L88" s="45">
        <f>C88*'Inflation indexes'!I180</f>
        <v>5878.2225731255039</v>
      </c>
      <c r="M88" s="45">
        <f>D88*'Inflation indexes'!I180</f>
        <v>3734.4335164642616</v>
      </c>
      <c r="N88" s="45">
        <f>E88*'Inflation indexes'!I180</f>
        <v>2913.4650539734221</v>
      </c>
      <c r="O88" s="45">
        <f>F88*'Inflation indexes'!I180</f>
        <v>2340.8538216015536</v>
      </c>
      <c r="P88" s="45">
        <f>G88*'Inflation indexes'!I180</f>
        <v>3967.501800807147</v>
      </c>
      <c r="Q88" s="44">
        <v>0.57876167840000003</v>
      </c>
      <c r="R88" s="33">
        <v>7494.6070639494501</v>
      </c>
      <c r="S88" s="38">
        <v>7223.3974634959995</v>
      </c>
      <c r="T88" s="38">
        <v>4640.5894222307998</v>
      </c>
      <c r="U88" s="38">
        <v>3581.8588037671002</v>
      </c>
      <c r="V88" s="38">
        <v>2867.8982789119</v>
      </c>
      <c r="W88" s="38">
        <v>4904.7258713257997</v>
      </c>
      <c r="X88" s="38">
        <v>5775.7575402251996</v>
      </c>
      <c r="Y88" s="37">
        <v>5720.5793374974</v>
      </c>
      <c r="Z88" s="37">
        <v>3804.6976332646</v>
      </c>
      <c r="AA88" s="34"/>
      <c r="AB88" s="34">
        <f t="shared" si="10"/>
        <v>2035</v>
      </c>
      <c r="AC88" s="35">
        <v>7494.6070639494501</v>
      </c>
      <c r="AD88" s="35">
        <f>X88*'Inflation indexes'!I180</f>
        <v>5357.3624088942161</v>
      </c>
      <c r="AE88" s="39">
        <f>S88*'Inflation indexes'!I180</f>
        <v>6700.1354828212598</v>
      </c>
      <c r="AF88" s="39">
        <f>T88*'Inflation indexes'!I180</f>
        <v>4304.4257229679451</v>
      </c>
      <c r="AG88" s="39">
        <f>U88*'Inflation indexes'!I180</f>
        <v>3322.3894139642966</v>
      </c>
      <c r="AH88" s="39">
        <f>V88*'Inflation indexes'!I180</f>
        <v>2660.1480974521601</v>
      </c>
      <c r="AI88" s="39">
        <f>W88*'Inflation indexes'!I180</f>
        <v>4549.4281617554261</v>
      </c>
      <c r="AJ88" s="39">
        <f>Y88*'Inflation indexes'!I180</f>
        <v>5306.1813080558431</v>
      </c>
      <c r="AK88" s="39">
        <f t="shared" si="13"/>
        <v>4351.0686726057911</v>
      </c>
      <c r="AL88" s="35">
        <f>Z88*'Inflation indexes'!I180</f>
        <v>3529.0858273918839</v>
      </c>
      <c r="AM88" s="38">
        <v>0.53557124290000002</v>
      </c>
      <c r="AN88" s="40">
        <f t="shared" si="11"/>
        <v>2035</v>
      </c>
      <c r="AO88" s="46">
        <v>8931.9981298513994</v>
      </c>
      <c r="AP88" s="44">
        <v>8210.1037568737993</v>
      </c>
      <c r="AQ88" s="44">
        <v>5225.4626323134999</v>
      </c>
      <c r="AR88" s="44">
        <v>4056.1134847059998</v>
      </c>
      <c r="AS88" s="44">
        <v>3260.0067099499001</v>
      </c>
      <c r="AT88" s="44">
        <v>5605.7066880581997</v>
      </c>
      <c r="AU88" s="44">
        <v>6601.1697583986997</v>
      </c>
      <c r="AV88" s="40"/>
      <c r="AW88" s="40"/>
      <c r="AX88" s="40">
        <f t="shared" si="12"/>
        <v>2035</v>
      </c>
      <c r="AY88" s="41">
        <f>AO88*'Inflation indexes'!I180</f>
        <v>8284.9653372592147</v>
      </c>
      <c r="AZ88" s="41">
        <f>AU88*'Inflation indexes'!I180</f>
        <v>6122.9818724342813</v>
      </c>
      <c r="BA88" s="45">
        <f>AP88*'Inflation indexes'!I180</f>
        <v>7615.3648995594604</v>
      </c>
      <c r="BB88" s="45">
        <f>AQ88*'Inflation indexes'!I180</f>
        <v>4846.9307931416797</v>
      </c>
      <c r="BC88" s="45">
        <f>AR88*'Inflation indexes'!I180</f>
        <v>3762.2891469792521</v>
      </c>
      <c r="BD88" s="45">
        <f>AS88*'Inflation indexes'!I180</f>
        <v>3023.8522443148704</v>
      </c>
      <c r="BE88" s="45">
        <f>AT88*'Inflation indexes'!I180</f>
        <v>5199.6300185272221</v>
      </c>
      <c r="BF88" s="44">
        <v>0.49047114530000002</v>
      </c>
      <c r="BG88" s="45">
        <f>Y88*'Inflation indexes'!I180</f>
        <v>5306.1813080558431</v>
      </c>
      <c r="BH88" s="45">
        <f t="shared" si="14"/>
        <v>4351.0686726057911</v>
      </c>
      <c r="BI88" s="41">
        <f>Z88*'Inflation indexes'!I180</f>
        <v>3529.0858273918839</v>
      </c>
    </row>
    <row r="89" spans="1:61">
      <c r="A89">
        <f t="shared" si="8"/>
        <v>2036</v>
      </c>
      <c r="B89" s="47">
        <v>6283.5001481755999</v>
      </c>
      <c r="C89" s="44">
        <v>6353.6097902565998</v>
      </c>
      <c r="D89" s="44">
        <v>4012.6805624763001</v>
      </c>
      <c r="E89" s="44">
        <v>3132.4822085569999</v>
      </c>
      <c r="F89" s="44">
        <v>2523.7661880321998</v>
      </c>
      <c r="G89" s="44">
        <v>4273.2956999958997</v>
      </c>
      <c r="H89" s="44">
        <v>5072.2323509355001</v>
      </c>
      <c r="I89" s="40">
        <f t="shared" si="9"/>
        <v>2036</v>
      </c>
      <c r="J89" s="47">
        <f>B89*'Inflation indexes'!I181</f>
        <v>5828.3242078068015</v>
      </c>
      <c r="K89" s="45">
        <f>H89*'Inflation indexes'!I181</f>
        <v>4704.8004935850313</v>
      </c>
      <c r="L89" s="45">
        <f>C89*'Inflation indexes'!I181</f>
        <v>5893.3551164572937</v>
      </c>
      <c r="M89" s="45">
        <f>D89*'Inflation indexes'!I181</f>
        <v>3722.0025000344522</v>
      </c>
      <c r="N89" s="45">
        <f>E89*'Inflation indexes'!I181</f>
        <v>2905.5656013564017</v>
      </c>
      <c r="O89" s="45">
        <f>F89*'Inflation indexes'!I181</f>
        <v>2340.9448908540539</v>
      </c>
      <c r="P89" s="45">
        <f>G89*'Inflation indexes'!I181</f>
        <v>3963.7387106029205</v>
      </c>
      <c r="Q89" s="44">
        <v>0.58251925449999997</v>
      </c>
      <c r="R89" s="32">
        <v>7531.6177484579002</v>
      </c>
      <c r="S89" s="38">
        <v>7255.7384279066</v>
      </c>
      <c r="T89" s="38">
        <v>4682.8488818230999</v>
      </c>
      <c r="U89" s="38">
        <v>3588.3622121450999</v>
      </c>
      <c r="V89" s="38">
        <v>2873.2328713174002</v>
      </c>
      <c r="W89" s="38">
        <v>4904.1299736316996</v>
      </c>
      <c r="X89" s="38">
        <v>5786.5352864168999</v>
      </c>
      <c r="Y89" s="37">
        <v>5748.9701813085003</v>
      </c>
      <c r="Z89" s="37">
        <v>3810.3623694677999</v>
      </c>
      <c r="AA89" s="34"/>
      <c r="AB89" s="34">
        <f t="shared" si="10"/>
        <v>2036</v>
      </c>
      <c r="AC89" s="35">
        <v>7531.6177484579002</v>
      </c>
      <c r="AD89" s="35">
        <f>X89*'Inflation indexes'!I181</f>
        <v>5367.3594165417653</v>
      </c>
      <c r="AE89" s="39">
        <f>S89*'Inflation indexes'!I181</f>
        <v>6730.1336719408782</v>
      </c>
      <c r="AF89" s="39">
        <f>T89*'Inflation indexes'!I181</f>
        <v>4343.6239127574609</v>
      </c>
      <c r="AG89" s="39">
        <f>U89*'Inflation indexes'!I181</f>
        <v>3328.4217162781197</v>
      </c>
      <c r="AH89" s="39">
        <f>V89*'Inflation indexes'!I181</f>
        <v>2665.0962526717931</v>
      </c>
      <c r="AI89" s="39">
        <f>W89*'Inflation indexes'!I181</f>
        <v>4548.8754308134348</v>
      </c>
      <c r="AJ89" s="39">
        <f>Y89*'Inflation indexes'!I181</f>
        <v>5332.5155228027534</v>
      </c>
      <c r="AK89" s="39">
        <f t="shared" si="13"/>
        <v>4372.6627286982575</v>
      </c>
      <c r="AL89" s="35">
        <f>Z89*'Inflation indexes'!I181</f>
        <v>3534.3402108350888</v>
      </c>
      <c r="AM89" s="38">
        <v>0.53313104990000004</v>
      </c>
      <c r="AN89" s="40">
        <f t="shared" si="11"/>
        <v>2036</v>
      </c>
      <c r="AO89" s="43">
        <v>8919.8896332579006</v>
      </c>
      <c r="AP89" s="44">
        <v>8257.2465094036997</v>
      </c>
      <c r="AQ89" s="44">
        <v>5257.5635561684003</v>
      </c>
      <c r="AR89" s="44">
        <v>4067.5980994518</v>
      </c>
      <c r="AS89" s="44">
        <v>3272.3320200232001</v>
      </c>
      <c r="AT89" s="44">
        <v>5617.3156407494998</v>
      </c>
      <c r="AU89" s="44">
        <v>6618.6099747383996</v>
      </c>
      <c r="AV89" s="40"/>
      <c r="AW89" s="40"/>
      <c r="AX89" s="40">
        <f t="shared" si="12"/>
        <v>2036</v>
      </c>
      <c r="AY89" s="41">
        <f>AO89*'Inflation indexes'!I181</f>
        <v>8273.7339785973509</v>
      </c>
      <c r="AZ89" s="41">
        <f>AU89*'Inflation indexes'!I181</f>
        <v>6139.158721751548</v>
      </c>
      <c r="BA89" s="45">
        <f>AP89*'Inflation indexes'!I181</f>
        <v>7659.0926371759606</v>
      </c>
      <c r="BB89" s="45">
        <f>AQ89*'Inflation indexes'!I181</f>
        <v>4876.7063302124952</v>
      </c>
      <c r="BC89" s="45">
        <f>AR89*'Inflation indexes'!I181</f>
        <v>3772.9418177140042</v>
      </c>
      <c r="BD89" s="45">
        <f>AS89*'Inflation indexes'!I181</f>
        <v>3035.2847105160208</v>
      </c>
      <c r="BE89" s="45">
        <f>AT89*'Inflation indexes'!I181</f>
        <v>5210.398020182738</v>
      </c>
      <c r="BF89" s="44">
        <v>0.48806476650000002</v>
      </c>
      <c r="BG89" s="45">
        <f>Y89*'Inflation indexes'!I181</f>
        <v>5332.5155228027534</v>
      </c>
      <c r="BH89" s="45">
        <f t="shared" si="14"/>
        <v>4372.6627286982575</v>
      </c>
      <c r="BI89" s="41">
        <f>Z89*'Inflation indexes'!I181</f>
        <v>3534.3402108350888</v>
      </c>
    </row>
    <row r="90" spans="1:61">
      <c r="A90">
        <f t="shared" si="8"/>
        <v>2036</v>
      </c>
      <c r="B90" s="47">
        <v>6279.0288240866003</v>
      </c>
      <c r="C90" s="44">
        <v>6362.0126197547997</v>
      </c>
      <c r="D90" s="44">
        <v>4028.0979578852998</v>
      </c>
      <c r="E90" s="44">
        <v>3131.9354622309002</v>
      </c>
      <c r="F90" s="44">
        <v>2519.7754501201998</v>
      </c>
      <c r="G90" s="44">
        <v>4264.5317177849001</v>
      </c>
      <c r="H90" s="44">
        <v>5068.0600542001002</v>
      </c>
      <c r="I90" s="40">
        <f t="shared" si="9"/>
        <v>2036</v>
      </c>
      <c r="J90" s="47">
        <f>B90*'Inflation indexes'!I182</f>
        <v>5824.1767858581552</v>
      </c>
      <c r="K90" s="45">
        <f>H90*'Inflation indexes'!I182</f>
        <v>4700.9304374870544</v>
      </c>
      <c r="L90" s="45">
        <f>C90*'Inflation indexes'!I182</f>
        <v>5901.149246070333</v>
      </c>
      <c r="M90" s="45">
        <f>D90*'Inflation indexes'!I182</f>
        <v>3736.3030613083611</v>
      </c>
      <c r="N90" s="45">
        <f>E90*'Inflation indexes'!I182</f>
        <v>2905.0584612636521</v>
      </c>
      <c r="O90" s="45">
        <f>F90*'Inflation indexes'!I182</f>
        <v>2337.2432414817254</v>
      </c>
      <c r="P90" s="45">
        <f>G90*'Inflation indexes'!I182</f>
        <v>3955.60959013302</v>
      </c>
      <c r="Q90" s="44">
        <v>0.58470528259999999</v>
      </c>
      <c r="R90" s="33">
        <v>7510.1875261239702</v>
      </c>
      <c r="S90" s="38">
        <v>7285.0786088020004</v>
      </c>
      <c r="T90" s="38">
        <v>4700.3627306142998</v>
      </c>
      <c r="U90" s="38">
        <v>3594.5877320326999</v>
      </c>
      <c r="V90" s="38">
        <v>2879.1954768223</v>
      </c>
      <c r="W90" s="38">
        <v>4904.8776481812001</v>
      </c>
      <c r="X90" s="38">
        <v>5791.0591014736001</v>
      </c>
      <c r="Y90" s="37">
        <v>5777.5019269347004</v>
      </c>
      <c r="Z90" s="37">
        <v>3816.0355397804001</v>
      </c>
      <c r="AA90" s="34"/>
      <c r="AB90" s="34">
        <f t="shared" si="10"/>
        <v>2036</v>
      </c>
      <c r="AC90" s="35">
        <v>7510.1875261239702</v>
      </c>
      <c r="AD90" s="35">
        <f>X90*'Inflation indexes'!I182</f>
        <v>5371.5555270191808</v>
      </c>
      <c r="AE90" s="39">
        <f>S90*'Inflation indexes'!I182</f>
        <v>6757.3484539161345</v>
      </c>
      <c r="AF90" s="39">
        <f>T90*'Inflation indexes'!I182</f>
        <v>4359.8690606009377</v>
      </c>
      <c r="AG90" s="39">
        <f>U90*'Inflation indexes'!I182</f>
        <v>3334.1962603079496</v>
      </c>
      <c r="AH90" s="39">
        <f>V90*'Inflation indexes'!I182</f>
        <v>2670.6269278028981</v>
      </c>
      <c r="AI90" s="39">
        <f>W90*'Inflation indexes'!I182</f>
        <v>4549.5689439149955</v>
      </c>
      <c r="AJ90" s="39">
        <f>Y90*'Inflation indexes'!I182</f>
        <v>5358.9804324554498</v>
      </c>
      <c r="AK90" s="39">
        <f t="shared" si="13"/>
        <v>4394.3639546134682</v>
      </c>
      <c r="AL90" s="35">
        <f>Z90*'Inflation indexes'!I182</f>
        <v>3539.6024174218969</v>
      </c>
      <c r="AM90" s="38">
        <v>0.53557124290000002</v>
      </c>
      <c r="AN90" s="40">
        <f t="shared" si="11"/>
        <v>2036</v>
      </c>
      <c r="AO90" s="46">
        <v>8956.5948758948998</v>
      </c>
      <c r="AP90" s="44">
        <v>8320.8343528940004</v>
      </c>
      <c r="AQ90" s="44">
        <v>5282.6928144977001</v>
      </c>
      <c r="AR90" s="44">
        <v>4082.3493180679998</v>
      </c>
      <c r="AS90" s="44">
        <v>3284.6322947542999</v>
      </c>
      <c r="AT90" s="44">
        <v>5631.0617725438997</v>
      </c>
      <c r="AU90" s="44">
        <v>6638.6612792224996</v>
      </c>
      <c r="AV90" s="40"/>
      <c r="AW90" s="40"/>
      <c r="AX90" s="40">
        <f t="shared" si="12"/>
        <v>2036</v>
      </c>
      <c r="AY90" s="41">
        <f>AO90*'Inflation indexes'!I182</f>
        <v>8307.7802981914974</v>
      </c>
      <c r="AZ90" s="41">
        <f>AU90*'Inflation indexes'!I182</f>
        <v>6157.7575123247789</v>
      </c>
      <c r="BA90" s="45">
        <f>AP90*'Inflation indexes'!I182</f>
        <v>7718.0741854845664</v>
      </c>
      <c r="BB90" s="45">
        <f>AQ90*'Inflation indexes'!I182</f>
        <v>4900.0152283092693</v>
      </c>
      <c r="BC90" s="45">
        <f>AR90*'Inflation indexes'!I182</f>
        <v>3786.6244599560691</v>
      </c>
      <c r="BD90" s="45">
        <f>AS90*'Inflation indexes'!I182</f>
        <v>3046.6939549319309</v>
      </c>
      <c r="BE90" s="45">
        <f>AT90*'Inflation indexes'!I182</f>
        <v>5223.1483839627508</v>
      </c>
      <c r="BF90" s="44">
        <v>0.48728285719999997</v>
      </c>
      <c r="BG90" s="45">
        <f>Y90*'Inflation indexes'!I182</f>
        <v>5358.9804324554498</v>
      </c>
      <c r="BH90" s="45">
        <f t="shared" si="14"/>
        <v>4394.3639546134682</v>
      </c>
      <c r="BI90" s="41">
        <f>Z90*'Inflation indexes'!I182</f>
        <v>3539.6024174218969</v>
      </c>
    </row>
    <row r="91" spans="1:61">
      <c r="A91">
        <f t="shared" si="8"/>
        <v>2036</v>
      </c>
      <c r="B91" s="47">
        <v>6301.2028306524999</v>
      </c>
      <c r="C91" s="44">
        <v>6378.4760484835997</v>
      </c>
      <c r="D91" s="44">
        <v>4017.6479838370001</v>
      </c>
      <c r="E91" s="44">
        <v>3129.7203628624002</v>
      </c>
      <c r="F91" s="44">
        <v>2519.1475748079001</v>
      </c>
      <c r="G91" s="44">
        <v>4262.0871635379999</v>
      </c>
      <c r="H91" s="44">
        <v>5062.3160357880997</v>
      </c>
      <c r="I91" s="40">
        <f t="shared" si="9"/>
        <v>2036</v>
      </c>
      <c r="J91" s="47">
        <f>B91*'Inflation indexes'!I183</f>
        <v>5844.7445102481388</v>
      </c>
      <c r="K91" s="45">
        <f>H91*'Inflation indexes'!I183</f>
        <v>4695.6025150280293</v>
      </c>
      <c r="L91" s="45">
        <f>C91*'Inflation indexes'!I183</f>
        <v>5916.4200661452596</v>
      </c>
      <c r="M91" s="45">
        <f>D91*'Inflation indexes'!I183</f>
        <v>3726.6100820324168</v>
      </c>
      <c r="N91" s="45">
        <f>E91*'Inflation indexes'!I183</f>
        <v>2903.0038234077315</v>
      </c>
      <c r="O91" s="45">
        <f>F91*'Inflation indexes'!I183</f>
        <v>2336.6608493760732</v>
      </c>
      <c r="P91" s="45">
        <f>G91*'Inflation indexes'!I183</f>
        <v>3953.3421190804984</v>
      </c>
      <c r="Q91" s="44">
        <v>0.57564866609999998</v>
      </c>
      <c r="R91" s="33">
        <v>7548.4900474516999</v>
      </c>
      <c r="S91" s="38">
        <v>7305.6763378326996</v>
      </c>
      <c r="T91" s="38">
        <v>4709.4277893558001</v>
      </c>
      <c r="U91" s="38">
        <v>3600.8654762601</v>
      </c>
      <c r="V91" s="38">
        <v>2884.3749660331</v>
      </c>
      <c r="W91" s="38">
        <v>4900.4947637302002</v>
      </c>
      <c r="X91" s="38">
        <v>5793.2596790237003</v>
      </c>
      <c r="Y91" s="37">
        <v>5806.1752736622002</v>
      </c>
      <c r="Z91" s="37">
        <v>3821.7171567598998</v>
      </c>
      <c r="AA91" s="34"/>
      <c r="AB91" s="34">
        <f t="shared" si="10"/>
        <v>2036</v>
      </c>
      <c r="AC91" s="35">
        <v>7548.4900474516999</v>
      </c>
      <c r="AD91" s="35">
        <f>X91*'Inflation indexes'!I183</f>
        <v>5373.5966950153543</v>
      </c>
      <c r="AE91" s="39">
        <f>S91*'Inflation indexes'!I183</f>
        <v>6776.4540861122805</v>
      </c>
      <c r="AF91" s="39">
        <f>T91*'Inflation indexes'!I183</f>
        <v>4368.2774476562981</v>
      </c>
      <c r="AG91" s="39">
        <f>U91*'Inflation indexes'!I183</f>
        <v>3340.0192455531396</v>
      </c>
      <c r="AH91" s="39">
        <f>V91*'Inflation indexes'!I183</f>
        <v>2675.4312154832519</v>
      </c>
      <c r="AI91" s="39">
        <f>W91*'Inflation indexes'!I183</f>
        <v>4545.5035550483781</v>
      </c>
      <c r="AJ91" s="39">
        <f>Y91*'Inflation indexes'!I183</f>
        <v>5385.5766856439286</v>
      </c>
      <c r="AK91" s="39">
        <f t="shared" si="13"/>
        <v>4416.1728822280211</v>
      </c>
      <c r="AL91" s="35">
        <f>Z91*'Inflation indexes'!I183</f>
        <v>3544.8724588001437</v>
      </c>
      <c r="AM91" s="38">
        <v>0.53557124290000002</v>
      </c>
      <c r="AN91" s="40">
        <f t="shared" si="11"/>
        <v>2036</v>
      </c>
      <c r="AO91" s="46">
        <v>8991.7531893098003</v>
      </c>
      <c r="AP91" s="44">
        <v>8370.1208870062001</v>
      </c>
      <c r="AQ91" s="44">
        <v>5303.8144951986997</v>
      </c>
      <c r="AR91" s="44">
        <v>4096.4708193177003</v>
      </c>
      <c r="AS91" s="44">
        <v>3297.0237849784999</v>
      </c>
      <c r="AT91" s="44">
        <v>5639.5987788686998</v>
      </c>
      <c r="AU91" s="44">
        <v>6660.1296446193001</v>
      </c>
      <c r="AV91" s="40"/>
      <c r="AW91" s="40"/>
      <c r="AX91" s="40">
        <f t="shared" si="12"/>
        <v>2036</v>
      </c>
      <c r="AY91" s="41">
        <f>AO91*'Inflation indexes'!I183</f>
        <v>8340.3917479168886</v>
      </c>
      <c r="AZ91" s="41">
        <f>AU91*'Inflation indexes'!I183</f>
        <v>6177.6707121009485</v>
      </c>
      <c r="BA91" s="45">
        <f>AP91*'Inflation indexes'!I183</f>
        <v>7763.7904094220212</v>
      </c>
      <c r="BB91" s="45">
        <f>AQ91*'Inflation indexes'!I183</f>
        <v>4919.6068571842916</v>
      </c>
      <c r="BC91" s="45">
        <f>AR91*'Inflation indexes'!I183</f>
        <v>3799.7230014764509</v>
      </c>
      <c r="BD91" s="45">
        <f>AS91*'Inflation indexes'!I183</f>
        <v>3058.1878072023846</v>
      </c>
      <c r="BE91" s="45">
        <f>AT91*'Inflation indexes'!I183</f>
        <v>5231.066970650375</v>
      </c>
      <c r="BF91" s="44">
        <v>0.48795481730000001</v>
      </c>
      <c r="BG91" s="45">
        <f>Y91*'Inflation indexes'!I183</f>
        <v>5385.5766856439286</v>
      </c>
      <c r="BH91" s="45">
        <f t="shared" si="14"/>
        <v>4416.1728822280211</v>
      </c>
      <c r="BI91" s="41">
        <f>Z91*'Inflation indexes'!I183</f>
        <v>3544.8724588001437</v>
      </c>
    </row>
    <row r="92" spans="1:61">
      <c r="A92">
        <f t="shared" si="8"/>
        <v>2036</v>
      </c>
      <c r="B92" s="47">
        <v>6309.6474143273999</v>
      </c>
      <c r="C92" s="44">
        <v>6387.1292197637003</v>
      </c>
      <c r="D92" s="44">
        <v>4038.5512864860998</v>
      </c>
      <c r="E92" s="44">
        <v>3128.7012364429002</v>
      </c>
      <c r="F92" s="44">
        <v>2518.3838456587</v>
      </c>
      <c r="G92" s="44">
        <v>4258.1382459806</v>
      </c>
      <c r="H92" s="44">
        <v>5062.3771122728003</v>
      </c>
      <c r="I92" s="40">
        <f t="shared" si="9"/>
        <v>2036</v>
      </c>
      <c r="J92" s="47">
        <f>B92*'Inflation indexes'!I184</f>
        <v>5852.5773693707033</v>
      </c>
      <c r="K92" s="45">
        <f>H92*'Inflation indexes'!I184</f>
        <v>4695.6591671400556</v>
      </c>
      <c r="L92" s="45">
        <f>C92*'Inflation indexes'!I184</f>
        <v>5924.4464028138045</v>
      </c>
      <c r="M92" s="45">
        <f>D92*'Inflation indexes'!I184</f>
        <v>3745.999152133455</v>
      </c>
      <c r="N92" s="45">
        <f>E92*'Inflation indexes'!I184</f>
        <v>2902.0585223746261</v>
      </c>
      <c r="O92" s="45">
        <f>F92*'Inflation indexes'!I184</f>
        <v>2335.9524446679452</v>
      </c>
      <c r="P92" s="45">
        <f>G92*'Inflation indexes'!I184</f>
        <v>3949.6792606016757</v>
      </c>
      <c r="Q92" s="44">
        <v>0.57564866609999998</v>
      </c>
      <c r="R92" s="33">
        <v>7568.5910004547304</v>
      </c>
      <c r="S92" s="38">
        <v>7320.5887543398003</v>
      </c>
      <c r="T92" s="38">
        <v>4734.2698249905998</v>
      </c>
      <c r="U92" s="38">
        <v>3602.8684767887999</v>
      </c>
      <c r="V92" s="38">
        <v>2889.9779794209999</v>
      </c>
      <c r="W92" s="38">
        <v>4893.1920364964999</v>
      </c>
      <c r="X92" s="38">
        <v>5797.3006493312996</v>
      </c>
      <c r="Y92" s="37">
        <v>5834.9909242473996</v>
      </c>
      <c r="Z92" s="37">
        <v>3827.4072329822002</v>
      </c>
      <c r="AA92" s="34"/>
      <c r="AB92" s="34">
        <f t="shared" si="10"/>
        <v>2036</v>
      </c>
      <c r="AC92" s="35">
        <v>7568.5910004547304</v>
      </c>
      <c r="AD92" s="35">
        <f>X92*'Inflation indexes'!I184</f>
        <v>5377.3449379550239</v>
      </c>
      <c r="AE92" s="39">
        <f>S92*'Inflation indexes'!I184</f>
        <v>6790.2862490908183</v>
      </c>
      <c r="AF92" s="39">
        <f>T92*'Inflation indexes'!I184</f>
        <v>4391.3199294335191</v>
      </c>
      <c r="AG92" s="39">
        <f>U92*'Inflation indexes'!I184</f>
        <v>3341.8771489818619</v>
      </c>
      <c r="AH92" s="39">
        <f>V92*'Inflation indexes'!I184</f>
        <v>2680.6283473039366</v>
      </c>
      <c r="AI92" s="39">
        <f>W92*'Inflation indexes'!I184</f>
        <v>4538.7298364336748</v>
      </c>
      <c r="AJ92" s="39">
        <f>Y92*'Inflation indexes'!I184</f>
        <v>5412.3049342170079</v>
      </c>
      <c r="AK92" s="39">
        <f t="shared" si="13"/>
        <v>4438.090046057946</v>
      </c>
      <c r="AL92" s="35">
        <f>Z92*'Inflation indexes'!I184</f>
        <v>3550.1503466347331</v>
      </c>
      <c r="AM92" s="38">
        <v>0.5259325198</v>
      </c>
      <c r="AN92" s="40">
        <f t="shared" si="11"/>
        <v>2036</v>
      </c>
      <c r="AO92" s="46">
        <v>9016.7106187287009</v>
      </c>
      <c r="AP92" s="44">
        <v>8426.4687041022007</v>
      </c>
      <c r="AQ92" s="44">
        <v>5309.4834808913001</v>
      </c>
      <c r="AR92" s="44">
        <v>4105.4861059143996</v>
      </c>
      <c r="AS92" s="44">
        <v>3308.8729703582999</v>
      </c>
      <c r="AT92" s="44">
        <v>5658.7486365192999</v>
      </c>
      <c r="AU92" s="44">
        <v>6678.3241072394003</v>
      </c>
      <c r="AV92" s="40"/>
      <c r="AW92" s="40"/>
      <c r="AX92" s="40">
        <f t="shared" si="12"/>
        <v>2036</v>
      </c>
      <c r="AY92" s="41">
        <f>AO92*'Inflation indexes'!I184</f>
        <v>8363.5412643673735</v>
      </c>
      <c r="AZ92" s="41">
        <f>AU92*'Inflation indexes'!I184</f>
        <v>6194.5471701953365</v>
      </c>
      <c r="BA92" s="45">
        <f>AP92*'Inflation indexes'!I184</f>
        <v>7816.0563979146045</v>
      </c>
      <c r="BB92" s="45">
        <f>AQ92*'Inflation indexes'!I184</f>
        <v>4924.8651822844331</v>
      </c>
      <c r="BC92" s="45">
        <f>AR92*'Inflation indexes'!I184</f>
        <v>3808.0852218747609</v>
      </c>
      <c r="BD92" s="45">
        <f>AS92*'Inflation indexes'!I184</f>
        <v>3069.1786391214278</v>
      </c>
      <c r="BE92" s="45">
        <f>AT92*'Inflation indexes'!I184</f>
        <v>5248.8296150824681</v>
      </c>
      <c r="BF92" s="44">
        <v>0.48869379889999998</v>
      </c>
      <c r="BG92" s="45">
        <f>Y92*'Inflation indexes'!I184</f>
        <v>5412.3049342170079</v>
      </c>
      <c r="BH92" s="45">
        <f t="shared" si="14"/>
        <v>4438.090046057946</v>
      </c>
      <c r="BI92" s="41">
        <f>Z92*'Inflation indexes'!I184</f>
        <v>3550.1503466347331</v>
      </c>
    </row>
    <row r="93" spans="1:61">
      <c r="A93">
        <f t="shared" si="8"/>
        <v>2037</v>
      </c>
      <c r="B93" s="47">
        <v>6306.2212745856004</v>
      </c>
      <c r="C93" s="44">
        <v>6408.6266110526003</v>
      </c>
      <c r="D93" s="44">
        <v>4041.7630267649001</v>
      </c>
      <c r="E93" s="44">
        <v>3127.199740001</v>
      </c>
      <c r="F93" s="44">
        <v>2518.4981773771001</v>
      </c>
      <c r="G93" s="44">
        <v>4255.6764435129999</v>
      </c>
      <c r="H93" s="44">
        <v>5058.5023370759</v>
      </c>
      <c r="I93" s="40">
        <f t="shared" si="9"/>
        <v>2037</v>
      </c>
      <c r="J93" s="47">
        <f>B93*'Inflation indexes'!I185</f>
        <v>5849.3994187499402</v>
      </c>
      <c r="K93" s="45">
        <f>H93*'Inflation indexes'!I185</f>
        <v>4692.0650801586999</v>
      </c>
      <c r="L93" s="45">
        <f>C93*'Inflation indexes'!I185</f>
        <v>5944.3865258501937</v>
      </c>
      <c r="M93" s="45">
        <f>D93*'Inflation indexes'!I185</f>
        <v>3748.978234360668</v>
      </c>
      <c r="N93" s="45">
        <f>E93*'Inflation indexes'!I185</f>
        <v>2900.6657941413337</v>
      </c>
      <c r="O93" s="45">
        <f>F93*'Inflation indexes'!I185</f>
        <v>2336.0584942114097</v>
      </c>
      <c r="P93" s="45">
        <f>G93*'Inflation indexes'!I185</f>
        <v>3947.3957907873369</v>
      </c>
      <c r="Q93" s="44">
        <v>0.57564866609999998</v>
      </c>
      <c r="R93" s="32">
        <v>7549.0906667026902</v>
      </c>
      <c r="S93" s="38">
        <v>7346.8567591889996</v>
      </c>
      <c r="T93" s="38">
        <v>4754.0715646539002</v>
      </c>
      <c r="U93" s="38">
        <v>3609.2582862151999</v>
      </c>
      <c r="V93" s="38">
        <v>2895.6269973725002</v>
      </c>
      <c r="W93" s="38">
        <v>4887.6344931390004</v>
      </c>
      <c r="X93" s="38">
        <v>5798.2326609776001</v>
      </c>
      <c r="Y93" s="37">
        <v>5863.9495849347004</v>
      </c>
      <c r="Z93" s="37">
        <v>3833.1057810421999</v>
      </c>
      <c r="AA93" s="34"/>
      <c r="AB93" s="34">
        <f t="shared" si="10"/>
        <v>2037</v>
      </c>
      <c r="AC93" s="35">
        <v>7549.0906667026902</v>
      </c>
      <c r="AD93" s="35">
        <f>X93*'Inflation indexes'!I185</f>
        <v>5378.2094347978646</v>
      </c>
      <c r="AE93" s="39">
        <f>S93*'Inflation indexes'!I185</f>
        <v>6814.6514030564513</v>
      </c>
      <c r="AF93" s="39">
        <f>T93*'Inflation indexes'!I185</f>
        <v>4409.6872336293836</v>
      </c>
      <c r="AG93" s="39">
        <f>U93*'Inflation indexes'!I185</f>
        <v>3347.8040814374885</v>
      </c>
      <c r="AH93" s="39">
        <f>V93*'Inflation indexes'!I185</f>
        <v>2685.8681511235682</v>
      </c>
      <c r="AI93" s="39">
        <f>W93*'Inflation indexes'!I185</f>
        <v>4533.5748808002518</v>
      </c>
      <c r="AJ93" s="39">
        <f>Y93*'Inflation indexes'!I185</f>
        <v>5439.1658332588368</v>
      </c>
      <c r="AK93" s="39">
        <f t="shared" si="13"/>
        <v>4460.115983272246</v>
      </c>
      <c r="AL93" s="35">
        <f>Z93*'Inflation indexes'!I185</f>
        <v>3555.4360926081922</v>
      </c>
      <c r="AM93" s="38">
        <v>0.53483514440000002</v>
      </c>
      <c r="AN93" s="40">
        <f t="shared" si="11"/>
        <v>2037</v>
      </c>
      <c r="AO93" s="43">
        <v>9036.4123214205993</v>
      </c>
      <c r="AP93" s="44">
        <v>8488.8201493120996</v>
      </c>
      <c r="AQ93" s="44">
        <v>5339.0063633621003</v>
      </c>
      <c r="AR93" s="44">
        <v>4120.3760296270002</v>
      </c>
      <c r="AS93" s="44">
        <v>3319.7790322726</v>
      </c>
      <c r="AT93" s="44">
        <v>5672.7605991455002</v>
      </c>
      <c r="AU93" s="44">
        <v>6694.1799309189</v>
      </c>
      <c r="AV93" s="40"/>
      <c r="AW93" s="40"/>
      <c r="AX93" s="40">
        <f t="shared" si="12"/>
        <v>2037</v>
      </c>
      <c r="AY93" s="41">
        <f>AO93*'Inflation indexes'!I185</f>
        <v>8381.8157782571416</v>
      </c>
      <c r="AZ93" s="41">
        <f>AU93*'Inflation indexes'!I185</f>
        <v>6209.254400052374</v>
      </c>
      <c r="BA93" s="45">
        <f>AP93*'Inflation indexes'!I185</f>
        <v>7873.8911124747856</v>
      </c>
      <c r="BB93" s="45">
        <f>AQ93*'Inflation indexes'!I185</f>
        <v>4952.24943095653</v>
      </c>
      <c r="BC93" s="45">
        <f>AR93*'Inflation indexes'!I185</f>
        <v>3821.8965214339319</v>
      </c>
      <c r="BD93" s="45">
        <f>AS93*'Inflation indexes'!I185</f>
        <v>3079.2946673171796</v>
      </c>
      <c r="BE93" s="45">
        <f>AT93*'Inflation indexes'!I185</f>
        <v>5261.8265529431092</v>
      </c>
      <c r="BF93" s="44">
        <v>0.49118251019999998</v>
      </c>
      <c r="BG93" s="45">
        <f>Y93*'Inflation indexes'!I185</f>
        <v>5439.1658332588368</v>
      </c>
      <c r="BH93" s="45">
        <f t="shared" si="14"/>
        <v>4460.115983272246</v>
      </c>
      <c r="BI93" s="41">
        <f>Z93*'Inflation indexes'!I185</f>
        <v>3555.4360926081922</v>
      </c>
    </row>
    <row r="94" spans="1:61">
      <c r="A94">
        <f t="shared" si="8"/>
        <v>2037</v>
      </c>
      <c r="B94" s="47">
        <v>6280.4341115448997</v>
      </c>
      <c r="C94" s="44">
        <v>6417.7205606267999</v>
      </c>
      <c r="D94" s="44">
        <v>4044.4284684242998</v>
      </c>
      <c r="E94" s="44">
        <v>3127.5010107388998</v>
      </c>
      <c r="F94" s="44">
        <v>2518.7019545331</v>
      </c>
      <c r="G94" s="44">
        <v>4247.5720508866998</v>
      </c>
      <c r="H94" s="44">
        <v>5049.7701725129</v>
      </c>
      <c r="I94" s="40">
        <f t="shared" si="9"/>
        <v>2037</v>
      </c>
      <c r="J94" s="47">
        <f>B94*'Inflation indexes'!I186</f>
        <v>5825.480274474211</v>
      </c>
      <c r="K94" s="45">
        <f>H94*'Inflation indexes'!I186</f>
        <v>4683.9654724704815</v>
      </c>
      <c r="L94" s="45">
        <f>C94*'Inflation indexes'!I186</f>
        <v>5952.821710890059</v>
      </c>
      <c r="M94" s="45">
        <f>D94*'Inflation indexes'!I186</f>
        <v>3751.4505917700153</v>
      </c>
      <c r="N94" s="45">
        <f>E94*'Inflation indexes'!I186</f>
        <v>2900.945240865834</v>
      </c>
      <c r="O94" s="45">
        <f>F94*'Inflation indexes'!I186</f>
        <v>2336.2475097765091</v>
      </c>
      <c r="P94" s="45">
        <f>G94*'Inflation indexes'!I186</f>
        <v>3939.8784793176856</v>
      </c>
      <c r="Q94" s="44">
        <v>0.58643325840000005</v>
      </c>
      <c r="R94" s="33">
        <v>7548.5386498042499</v>
      </c>
      <c r="S94" s="38">
        <v>7378.3523608039004</v>
      </c>
      <c r="T94" s="38">
        <v>4760.7552382598997</v>
      </c>
      <c r="U94" s="38">
        <v>3613.0183362521002</v>
      </c>
      <c r="V94" s="38">
        <v>2896.2190999964</v>
      </c>
      <c r="W94" s="38">
        <v>4890.2788069693997</v>
      </c>
      <c r="X94" s="38">
        <v>5791.5281767104998</v>
      </c>
      <c r="Y94" s="37">
        <v>5893.0519654733998</v>
      </c>
      <c r="Z94" s="37">
        <v>3838.8128135534998</v>
      </c>
      <c r="AA94" s="34"/>
      <c r="AB94" s="34">
        <f t="shared" si="10"/>
        <v>2037</v>
      </c>
      <c r="AC94" s="35">
        <v>7548.5386498042499</v>
      </c>
      <c r="AD94" s="35">
        <f>X94*'Inflation indexes'!I186</f>
        <v>5371.9906225064151</v>
      </c>
      <c r="AE94" s="39">
        <f>S94*'Inflation indexes'!I186</f>
        <v>6843.865467352266</v>
      </c>
      <c r="AF94" s="39">
        <f>T94*'Inflation indexes'!I186</f>
        <v>4415.8867427813393</v>
      </c>
      <c r="AG94" s="39">
        <f>U94*'Inflation indexes'!I186</f>
        <v>3351.291753934639</v>
      </c>
      <c r="AH94" s="39">
        <f>V94*'Inflation indexes'!I186</f>
        <v>2686.4173619097542</v>
      </c>
      <c r="AI94" s="39">
        <f>W94*'Inflation indexes'!I186</f>
        <v>4536.0276408778072</v>
      </c>
      <c r="AJ94" s="39">
        <f>Y94*'Inflation indexes'!I186</f>
        <v>5466.1600411045638</v>
      </c>
      <c r="AK94" s="39">
        <f t="shared" si="13"/>
        <v>4482.2512337057424</v>
      </c>
      <c r="AL94" s="35">
        <f>Z94*'Inflation indexes'!I186</f>
        <v>3560.7297084203933</v>
      </c>
      <c r="AM94" s="38">
        <v>0.53557124280000001</v>
      </c>
      <c r="AN94" s="40">
        <f t="shared" si="11"/>
        <v>2037</v>
      </c>
      <c r="AO94" s="46">
        <v>9099.7843213600008</v>
      </c>
      <c r="AP94" s="44">
        <v>8535.0672894588006</v>
      </c>
      <c r="AQ94" s="44">
        <v>5358.1379811457</v>
      </c>
      <c r="AR94" s="44">
        <v>4135.3112330652002</v>
      </c>
      <c r="AS94" s="44">
        <v>3331.5194619247</v>
      </c>
      <c r="AT94" s="44">
        <v>5683.9984611243999</v>
      </c>
      <c r="AU94" s="44">
        <v>6707.7898009732999</v>
      </c>
      <c r="AV94" s="40"/>
      <c r="AW94" s="40"/>
      <c r="AX94" s="40">
        <f t="shared" si="12"/>
        <v>2037</v>
      </c>
      <c r="AY94" s="41">
        <f>AO94*'Inflation indexes'!I186</f>
        <v>8440.5971186938386</v>
      </c>
      <c r="AZ94" s="41">
        <f>AU94*'Inflation indexes'!I186</f>
        <v>6221.8783728752587</v>
      </c>
      <c r="BA94" s="45">
        <f>AP94*'Inflation indexes'!I186</f>
        <v>7916.7881157536212</v>
      </c>
      <c r="BB94" s="45">
        <f>AQ94*'Inflation indexes'!I186</f>
        <v>4969.9951568152355</v>
      </c>
      <c r="BC94" s="45">
        <f>AR94*'Inflation indexes'!I186</f>
        <v>3835.749820661219</v>
      </c>
      <c r="BD94" s="45">
        <f>AS94*'Inflation indexes'!I186</f>
        <v>3090.1846217594107</v>
      </c>
      <c r="BE94" s="45">
        <f>AT94*'Inflation indexes'!I186</f>
        <v>5272.2503456495724</v>
      </c>
      <c r="BF94" s="44">
        <v>0.48728285710000002</v>
      </c>
      <c r="BG94" s="45">
        <f>Y94*'Inflation indexes'!I186</f>
        <v>5466.1600411045638</v>
      </c>
      <c r="BH94" s="45">
        <f t="shared" si="14"/>
        <v>4482.2512337057424</v>
      </c>
      <c r="BI94" s="41">
        <f>Z94*'Inflation indexes'!I186</f>
        <v>3560.7297084203933</v>
      </c>
    </row>
    <row r="95" spans="1:61">
      <c r="A95">
        <f t="shared" si="8"/>
        <v>2037</v>
      </c>
      <c r="B95" s="47">
        <v>6259.0725089170001</v>
      </c>
      <c r="C95" s="44">
        <v>6438.4783557042001</v>
      </c>
      <c r="D95" s="44">
        <v>4045.4636330991002</v>
      </c>
      <c r="E95" s="44">
        <v>3127.1138430860001</v>
      </c>
      <c r="F95" s="44">
        <v>2519.0051186146002</v>
      </c>
      <c r="G95" s="44">
        <v>4240.3006949956998</v>
      </c>
      <c r="H95" s="44">
        <v>5040.7352523834998</v>
      </c>
      <c r="I95" s="40">
        <f t="shared" si="9"/>
        <v>2037</v>
      </c>
      <c r="J95" s="47">
        <f>B95*'Inflation indexes'!I187</f>
        <v>5805.6661035857314</v>
      </c>
      <c r="K95" s="45">
        <f>H95*'Inflation indexes'!I187</f>
        <v>4675.5850407900471</v>
      </c>
      <c r="L95" s="45">
        <f>C95*'Inflation indexes'!I187</f>
        <v>5972.0758139691261</v>
      </c>
      <c r="M95" s="45">
        <f>D95*'Inflation indexes'!I187</f>
        <v>3752.4107692492753</v>
      </c>
      <c r="N95" s="45">
        <f>E95*'Inflation indexes'!I187</f>
        <v>2900.5861195877783</v>
      </c>
      <c r="O95" s="45">
        <f>F95*'Inflation indexes'!I187</f>
        <v>2336.5287126910439</v>
      </c>
      <c r="P95" s="45">
        <f>G95*'Inflation indexes'!I187</f>
        <v>3933.133859509664</v>
      </c>
      <c r="Q95" s="44">
        <v>0.58643325840000005</v>
      </c>
      <c r="R95" s="33">
        <v>7546.33259702551</v>
      </c>
      <c r="S95" s="38">
        <v>7418.2679209935995</v>
      </c>
      <c r="T95" s="38">
        <v>4771.8502603243996</v>
      </c>
      <c r="U95" s="38">
        <v>3619.4265506667998</v>
      </c>
      <c r="V95" s="38">
        <v>2901.9737022540999</v>
      </c>
      <c r="W95" s="38">
        <v>4893.2587296786996</v>
      </c>
      <c r="X95" s="38">
        <v>5800.3396367515998</v>
      </c>
      <c r="Y95" s="37">
        <v>5922.2987791353999</v>
      </c>
      <c r="Z95" s="37">
        <v>3844.5283431482999</v>
      </c>
      <c r="AA95" s="34"/>
      <c r="AB95" s="34">
        <f t="shared" si="10"/>
        <v>2037</v>
      </c>
      <c r="AC95" s="35">
        <v>7546.33259702551</v>
      </c>
      <c r="AD95" s="35">
        <f>X95*'Inflation indexes'!I187</f>
        <v>5380.1637815185268</v>
      </c>
      <c r="AE95" s="39">
        <f>S95*'Inflation indexes'!I187</f>
        <v>6880.8895495096194</v>
      </c>
      <c r="AF95" s="39">
        <f>T95*'Inflation indexes'!I187</f>
        <v>4426.1780428783795</v>
      </c>
      <c r="AG95" s="39">
        <f>U95*'Inflation indexes'!I187</f>
        <v>3357.2357581235869</v>
      </c>
      <c r="AH95" s="39">
        <f>V95*'Inflation indexes'!I187</f>
        <v>2691.7551015220611</v>
      </c>
      <c r="AI95" s="39">
        <f>W95*'Inflation indexes'!I187</f>
        <v>4538.7916983703572</v>
      </c>
      <c r="AJ95" s="39">
        <f>Y95*'Inflation indexes'!I187</f>
        <v>5493.2882193567657</v>
      </c>
      <c r="AK95" s="39">
        <f t="shared" si="13"/>
        <v>4504.4963398725477</v>
      </c>
      <c r="AL95" s="35">
        <f>Z95*'Inflation indexes'!I187</f>
        <v>3566.0312057884612</v>
      </c>
      <c r="AM95" s="38">
        <v>0.53762659950000002</v>
      </c>
      <c r="AN95" s="40">
        <f t="shared" si="11"/>
        <v>2037</v>
      </c>
      <c r="AO95" s="46">
        <v>9149.7934913041008</v>
      </c>
      <c r="AP95" s="44">
        <v>8587.6375610220002</v>
      </c>
      <c r="AQ95" s="44">
        <v>5385.4869730670998</v>
      </c>
      <c r="AR95" s="44">
        <v>4149.3026935164999</v>
      </c>
      <c r="AS95" s="44">
        <v>3344.0092643964999</v>
      </c>
      <c r="AT95" s="44">
        <v>5705.4042063591996</v>
      </c>
      <c r="AU95" s="44">
        <v>6728.7797457713004</v>
      </c>
      <c r="AV95" s="40"/>
      <c r="AW95" s="40"/>
      <c r="AX95" s="40">
        <f t="shared" si="12"/>
        <v>2037</v>
      </c>
      <c r="AY95" s="41">
        <f>AO95*'Inflation indexes'!I187</f>
        <v>8486.9836308167287</v>
      </c>
      <c r="AZ95" s="41">
        <f>AU95*'Inflation indexes'!I187</f>
        <v>6241.3478087791054</v>
      </c>
      <c r="BA95" s="45">
        <f>AP95*'Inflation indexes'!I187</f>
        <v>7965.5502036246207</v>
      </c>
      <c r="BB95" s="45">
        <f>AQ95*'Inflation indexes'!I187</f>
        <v>4995.3629912889701</v>
      </c>
      <c r="BC95" s="45">
        <f>AR95*'Inflation indexes'!I187</f>
        <v>3848.727741521865</v>
      </c>
      <c r="BD95" s="45">
        <f>AS95*'Inflation indexes'!I187</f>
        <v>3101.7696645509277</v>
      </c>
      <c r="BE95" s="45">
        <f>AT95*'Inflation indexes'!I187</f>
        <v>5292.1054614602008</v>
      </c>
      <c r="BF95" s="44">
        <v>0.48649243939999998</v>
      </c>
      <c r="BG95" s="45">
        <f>Y95*'Inflation indexes'!I187</f>
        <v>5493.2882193567657</v>
      </c>
      <c r="BH95" s="45">
        <f t="shared" si="14"/>
        <v>4504.4963398725477</v>
      </c>
      <c r="BI95" s="41">
        <f>Z95*'Inflation indexes'!I187</f>
        <v>3566.0312057884612</v>
      </c>
    </row>
    <row r="96" spans="1:61">
      <c r="A96">
        <f t="shared" si="8"/>
        <v>2037</v>
      </c>
      <c r="B96" s="47">
        <v>6259.7360123735998</v>
      </c>
      <c r="C96" s="44">
        <v>6460.8804717039002</v>
      </c>
      <c r="D96" s="44">
        <v>4046.4701193036999</v>
      </c>
      <c r="E96" s="44">
        <v>3126.3957913816998</v>
      </c>
      <c r="F96" s="44">
        <v>2519.4191214858001</v>
      </c>
      <c r="G96" s="44">
        <v>4236.6535039913997</v>
      </c>
      <c r="H96" s="44">
        <v>5042.6938648668001</v>
      </c>
      <c r="I96" s="40">
        <f t="shared" si="9"/>
        <v>2037</v>
      </c>
      <c r="J96" s="47">
        <f>B96*'Inflation indexes'!I188</f>
        <v>5806.2815429375059</v>
      </c>
      <c r="K96" s="45">
        <f>H96*'Inflation indexes'!I188</f>
        <v>4677.4017716376538</v>
      </c>
      <c r="L96" s="45">
        <f>C96*'Inflation indexes'!I188</f>
        <v>5992.8551235749446</v>
      </c>
      <c r="M96" s="45">
        <f>D96*'Inflation indexes'!I188</f>
        <v>3753.3443457230173</v>
      </c>
      <c r="N96" s="45">
        <f>E96*'Inflation indexes'!I188</f>
        <v>2899.9200834563326</v>
      </c>
      <c r="O96" s="45">
        <f>F96*'Inflation indexes'!I188</f>
        <v>2336.9127252476469</v>
      </c>
      <c r="P96" s="45">
        <f>G96*'Inflation indexes'!I188</f>
        <v>3929.7508705513474</v>
      </c>
      <c r="Q96" s="44">
        <v>0.58514514640000004</v>
      </c>
      <c r="R96" s="33">
        <v>7559.9656151425997</v>
      </c>
      <c r="S96" s="38">
        <v>7446.1534265888004</v>
      </c>
      <c r="T96" s="38">
        <v>4790.4453748176002</v>
      </c>
      <c r="U96" s="38">
        <v>3625.8714914396</v>
      </c>
      <c r="V96" s="38">
        <v>2906.0504228417999</v>
      </c>
      <c r="W96" s="38">
        <v>4885.1058635952004</v>
      </c>
      <c r="X96" s="38">
        <v>5802.5733927157999</v>
      </c>
      <c r="Y96" s="37">
        <v>5951.6907427323004</v>
      </c>
      <c r="Z96" s="37">
        <v>3850.2523824778</v>
      </c>
      <c r="AA96" s="34"/>
      <c r="AB96" s="34">
        <f t="shared" si="10"/>
        <v>2037</v>
      </c>
      <c r="AC96" s="35">
        <v>7559.9656151425997</v>
      </c>
      <c r="AD96" s="35">
        <f>X96*'Inflation indexes'!I188</f>
        <v>5382.2357244887617</v>
      </c>
      <c r="AE96" s="39">
        <f>S96*'Inflation indexes'!I188</f>
        <v>6906.7550326758173</v>
      </c>
      <c r="AF96" s="39">
        <f>T96*'Inflation indexes'!I188</f>
        <v>4443.4261296758514</v>
      </c>
      <c r="AG96" s="39">
        <f>U96*'Inflation indexes'!I188</f>
        <v>3363.2138282179908</v>
      </c>
      <c r="AH96" s="39">
        <f>V96*'Inflation indexes'!I188</f>
        <v>2695.5365049961511</v>
      </c>
      <c r="AI96" s="39">
        <f>W96*'Inflation indexes'!I188</f>
        <v>4531.2294248544949</v>
      </c>
      <c r="AJ96" s="39">
        <f>Y96*'Inflation indexes'!I188</f>
        <v>5520.551032901305</v>
      </c>
      <c r="AK96" s="39">
        <f t="shared" si="13"/>
        <v>4526.8518469790697</v>
      </c>
      <c r="AL96" s="35">
        <f>Z96*'Inflation indexes'!I188</f>
        <v>3571.3405964471453</v>
      </c>
      <c r="AM96" s="38">
        <v>0.53557124280000001</v>
      </c>
      <c r="AN96" s="40">
        <f t="shared" si="11"/>
        <v>2037</v>
      </c>
      <c r="AO96" s="46">
        <v>9175.5180823166993</v>
      </c>
      <c r="AP96" s="44">
        <v>8651.8489564829997</v>
      </c>
      <c r="AQ96" s="44">
        <v>5420.3937272532003</v>
      </c>
      <c r="AR96" s="44">
        <v>4160.7655422279004</v>
      </c>
      <c r="AS96" s="44">
        <v>3356.7261391229999</v>
      </c>
      <c r="AT96" s="44">
        <v>5716.8406489621002</v>
      </c>
      <c r="AU96" s="44">
        <v>6772.6526063203</v>
      </c>
      <c r="AV96" s="40"/>
      <c r="AW96" s="40"/>
      <c r="AX96" s="40">
        <f t="shared" si="12"/>
        <v>2037</v>
      </c>
      <c r="AY96" s="41">
        <f>AO96*'Inflation indexes'!I188</f>
        <v>8510.8447357740006</v>
      </c>
      <c r="AZ96" s="41">
        <f>AU96*'Inflation indexes'!I188</f>
        <v>6282.0425249680929</v>
      </c>
      <c r="BA96" s="45">
        <f>AP96*'Inflation indexes'!I188</f>
        <v>8025.1101338795852</v>
      </c>
      <c r="BB96" s="45">
        <f>AQ96*'Inflation indexes'!I188</f>
        <v>5027.7411047036539</v>
      </c>
      <c r="BC96" s="45">
        <f>AR96*'Inflation indexes'!I188</f>
        <v>3859.3602229509424</v>
      </c>
      <c r="BD96" s="45">
        <f>AS96*'Inflation indexes'!I188</f>
        <v>3113.5653305122992</v>
      </c>
      <c r="BE96" s="45">
        <f>AT96*'Inflation indexes'!I188</f>
        <v>5302.7134496358731</v>
      </c>
      <c r="BF96" s="44">
        <v>0.48570824029999998</v>
      </c>
      <c r="BG96" s="45">
        <f>Y96*'Inflation indexes'!I188</f>
        <v>5520.551032901305</v>
      </c>
      <c r="BH96" s="45">
        <f t="shared" si="14"/>
        <v>4526.8518469790697</v>
      </c>
      <c r="BI96" s="41">
        <f>Z96*'Inflation indexes'!I188</f>
        <v>3571.3405964471453</v>
      </c>
    </row>
    <row r="97" spans="1:61">
      <c r="A97">
        <f t="shared" si="8"/>
        <v>2038</v>
      </c>
      <c r="B97" s="47">
        <v>6244.6045964636996</v>
      </c>
      <c r="C97" s="44">
        <v>6482.8158312111</v>
      </c>
      <c r="D97" s="44">
        <v>4059.1009550026001</v>
      </c>
      <c r="E97" s="44">
        <v>3125.2132790942001</v>
      </c>
      <c r="F97" s="44">
        <v>2519.9376923967998</v>
      </c>
      <c r="G97" s="44">
        <v>4232.0139963771999</v>
      </c>
      <c r="H97" s="44">
        <v>5037.0220670036997</v>
      </c>
      <c r="I97" s="40">
        <f t="shared" si="9"/>
        <v>2038</v>
      </c>
      <c r="J97" s="47">
        <f>B97*'Inflation indexes'!I189</f>
        <v>5792.2462448446631</v>
      </c>
      <c r="K97" s="45">
        <f>H97*'Inflation indexes'!I189</f>
        <v>4672.1408380802804</v>
      </c>
      <c r="L97" s="45">
        <f>C97*'Inflation indexes'!I189</f>
        <v>6013.2014884683831</v>
      </c>
      <c r="M97" s="45">
        <f>D97*'Inflation indexes'!I189</f>
        <v>3765.0602053128523</v>
      </c>
      <c r="N97" s="45">
        <f>E97*'Inflation indexes'!I189</f>
        <v>2898.8232322064341</v>
      </c>
      <c r="O97" s="45">
        <f>F97*'Inflation indexes'!I189</f>
        <v>2337.3937309487324</v>
      </c>
      <c r="P97" s="45">
        <f>G97*'Inflation indexes'!I189</f>
        <v>3925.4474482703763</v>
      </c>
      <c r="Q97" s="44">
        <v>0.58643325840000005</v>
      </c>
      <c r="R97" s="32">
        <v>7588.7572765079103</v>
      </c>
      <c r="S97" s="38">
        <v>7487.2532171262001</v>
      </c>
      <c r="T97" s="38">
        <v>4810.1638380840004</v>
      </c>
      <c r="U97" s="38">
        <v>3633.3983528948002</v>
      </c>
      <c r="V97" s="38">
        <v>2911.6015555890999</v>
      </c>
      <c r="W97" s="38">
        <v>4898.7049929795003</v>
      </c>
      <c r="X97" s="38">
        <v>5824.1170430174998</v>
      </c>
      <c r="Y97" s="37">
        <v>5981.2285766333998</v>
      </c>
      <c r="Z97" s="37">
        <v>3855.9849442118998</v>
      </c>
      <c r="AA97" s="34"/>
      <c r="AB97" s="34">
        <f t="shared" si="10"/>
        <v>2038</v>
      </c>
      <c r="AC97" s="35">
        <v>7588.7572765079103</v>
      </c>
      <c r="AD97" s="35">
        <f>X97*'Inflation indexes'!I189</f>
        <v>5402.2187555410292</v>
      </c>
      <c r="AE97" s="39">
        <f>S97*'Inflation indexes'!I189</f>
        <v>6944.8775596872101</v>
      </c>
      <c r="AF97" s="39">
        <f>T97*'Inflation indexes'!I189</f>
        <v>4461.7161900062674</v>
      </c>
      <c r="AG97" s="39">
        <f>U97*'Inflation indexes'!I189</f>
        <v>3370.1954448000943</v>
      </c>
      <c r="AH97" s="39">
        <f>V97*'Inflation indexes'!I189</f>
        <v>2700.6855144031506</v>
      </c>
      <c r="AI97" s="39">
        <f>W97*'Inflation indexes'!I189</f>
        <v>4543.8434350600373</v>
      </c>
      <c r="AJ97" s="39">
        <f>Y97*'Inflation indexes'!I189</f>
        <v>5547.9491499240185</v>
      </c>
      <c r="AK97" s="39">
        <f t="shared" si="13"/>
        <v>4549.3183029376951</v>
      </c>
      <c r="AL97" s="35">
        <f>Z97*'Inflation indexes'!I189</f>
        <v>3576.6578921485393</v>
      </c>
      <c r="AM97" s="38">
        <v>0.53457564390000001</v>
      </c>
      <c r="AN97" s="40">
        <f t="shared" si="11"/>
        <v>2038</v>
      </c>
      <c r="AO97" s="43">
        <v>9192.4399185202001</v>
      </c>
      <c r="AP97" s="44">
        <v>8703.2867425548993</v>
      </c>
      <c r="AQ97" s="44">
        <v>5457.1311256275003</v>
      </c>
      <c r="AR97" s="44">
        <v>4175.3376718990003</v>
      </c>
      <c r="AS97" s="44">
        <v>3368.9307070005998</v>
      </c>
      <c r="AT97" s="44">
        <v>5726.4280392566998</v>
      </c>
      <c r="AU97" s="44">
        <v>6794.5735633267004</v>
      </c>
      <c r="AV97" s="40"/>
      <c r="AW97" s="40"/>
      <c r="AX97" s="40">
        <f t="shared" si="12"/>
        <v>2038</v>
      </c>
      <c r="AY97" s="41">
        <f>AO97*'Inflation indexes'!I189</f>
        <v>8526.5407563452809</v>
      </c>
      <c r="AZ97" s="41">
        <f>AU97*'Inflation indexes'!I189</f>
        <v>6302.3755306760331</v>
      </c>
      <c r="BA97" s="45">
        <f>AP97*'Inflation indexes'!I189</f>
        <v>8072.8217733622205</v>
      </c>
      <c r="BB97" s="45">
        <f>AQ97*'Inflation indexes'!I189</f>
        <v>5061.8172506776373</v>
      </c>
      <c r="BC97" s="45">
        <f>AR97*'Inflation indexes'!I189</f>
        <v>3872.8767494279941</v>
      </c>
      <c r="BD97" s="45">
        <f>AS97*'Inflation indexes'!I189</f>
        <v>3124.8858010668337</v>
      </c>
      <c r="BE97" s="45">
        <f>AT97*'Inflation indexes'!I189</f>
        <v>5311.6063306139895</v>
      </c>
      <c r="BF97" s="44">
        <v>0.48659286619999997</v>
      </c>
      <c r="BG97" s="45">
        <f>Y97*'Inflation indexes'!I189</f>
        <v>5547.9491499240185</v>
      </c>
      <c r="BH97" s="45">
        <f t="shared" si="14"/>
        <v>4549.3183029376951</v>
      </c>
      <c r="BI97" s="41">
        <f>Z97*'Inflation indexes'!I189</f>
        <v>3576.6578921485393</v>
      </c>
    </row>
    <row r="98" spans="1:61">
      <c r="A98">
        <f t="shared" si="8"/>
        <v>2038</v>
      </c>
      <c r="B98" s="47">
        <v>6216.5671261636999</v>
      </c>
      <c r="C98" s="44">
        <v>6510.0636460922997</v>
      </c>
      <c r="D98" s="44">
        <v>4070.8847321214998</v>
      </c>
      <c r="E98" s="44">
        <v>3124.666498559</v>
      </c>
      <c r="F98" s="44">
        <v>2519.9152471764</v>
      </c>
      <c r="G98" s="44">
        <v>4230.5191175032996</v>
      </c>
      <c r="H98" s="44">
        <v>5039.4016698350997</v>
      </c>
      <c r="I98" s="40">
        <f t="shared" si="9"/>
        <v>2038</v>
      </c>
      <c r="J98" s="47">
        <f>B98*'Inflation indexes'!I190</f>
        <v>5766.2398052772833</v>
      </c>
      <c r="K98" s="45">
        <f>H98*'Inflation indexes'!I190</f>
        <v>4674.3480627894651</v>
      </c>
      <c r="L98" s="45">
        <f>C98*'Inflation indexes'!I190</f>
        <v>6038.475475153662</v>
      </c>
      <c r="M98" s="45">
        <f>D98*'Inflation indexes'!I190</f>
        <v>3775.9903671369789</v>
      </c>
      <c r="N98" s="45">
        <f>E98*'Inflation indexes'!I190</f>
        <v>2898.3160603826873</v>
      </c>
      <c r="O98" s="45">
        <f>F98*'Inflation indexes'!I190</f>
        <v>2337.3729116572035</v>
      </c>
      <c r="P98" s="45">
        <f>G98*'Inflation indexes'!I190</f>
        <v>3924.0608582293112</v>
      </c>
      <c r="Q98" s="44">
        <v>0.58705168490000004</v>
      </c>
      <c r="R98" s="33">
        <v>7612.1589999614598</v>
      </c>
      <c r="S98" s="38">
        <v>7528.1500664423002</v>
      </c>
      <c r="T98" s="38">
        <v>4816.8330459915996</v>
      </c>
      <c r="U98" s="38">
        <v>3639.1079167431999</v>
      </c>
      <c r="V98" s="38">
        <v>2917.004954685</v>
      </c>
      <c r="W98" s="38">
        <v>4901.4715239858997</v>
      </c>
      <c r="X98" s="38">
        <v>5825.8299674057998</v>
      </c>
      <c r="Y98" s="37">
        <v>6010.9130047829003</v>
      </c>
      <c r="Z98" s="37">
        <v>3861.7260410395002</v>
      </c>
      <c r="AA98" s="34"/>
      <c r="AB98" s="34">
        <f t="shared" si="10"/>
        <v>2038</v>
      </c>
      <c r="AC98" s="35">
        <v>7612.1589999614598</v>
      </c>
      <c r="AD98" s="35">
        <f>X98*'Inflation indexes'!I190</f>
        <v>5403.8075959075513</v>
      </c>
      <c r="AE98" s="39">
        <f>S98*'Inflation indexes'!I190</f>
        <v>6982.811846513202</v>
      </c>
      <c r="AF98" s="39">
        <f>T98*'Inflation indexes'!I190</f>
        <v>4467.9022813531492</v>
      </c>
      <c r="AG98" s="39">
        <f>U98*'Inflation indexes'!I190</f>
        <v>3375.4914085796618</v>
      </c>
      <c r="AH98" s="39">
        <f>V98*'Inflation indexes'!I190</f>
        <v>2705.6974919654044</v>
      </c>
      <c r="AI98" s="39">
        <f>W98*'Inflation indexes'!I190</f>
        <v>4546.4095589171247</v>
      </c>
      <c r="AJ98" s="39">
        <f>Y98*'Inflation indexes'!I190</f>
        <v>5575.483241926685</v>
      </c>
      <c r="AK98" s="39">
        <f t="shared" si="13"/>
        <v>4571.8962583798811</v>
      </c>
      <c r="AL98" s="35">
        <f>Z98*'Inflation indexes'!I190</f>
        <v>3581.9831046623608</v>
      </c>
      <c r="AM98" s="38">
        <v>0.53137545249999996</v>
      </c>
      <c r="AN98" s="40">
        <f t="shared" si="11"/>
        <v>2038</v>
      </c>
      <c r="AO98" s="46">
        <v>9215.2321820007</v>
      </c>
      <c r="AP98" s="44">
        <v>8764.1923930110006</v>
      </c>
      <c r="AQ98" s="44">
        <v>5484.5817940703</v>
      </c>
      <c r="AR98" s="44">
        <v>4186.7847419113996</v>
      </c>
      <c r="AS98" s="44">
        <v>3379.1850898624998</v>
      </c>
      <c r="AT98" s="44">
        <v>5747.8089359215001</v>
      </c>
      <c r="AU98" s="44">
        <v>6827.1377718303002</v>
      </c>
      <c r="AV98" s="40"/>
      <c r="AW98" s="40"/>
      <c r="AX98" s="40">
        <f t="shared" si="12"/>
        <v>2038</v>
      </c>
      <c r="AY98" s="41">
        <f>AO98*'Inflation indexes'!I190</f>
        <v>8547.6819511987069</v>
      </c>
      <c r="AZ98" s="41">
        <f>AU98*'Inflation indexes'!I190</f>
        <v>6332.5807921153446</v>
      </c>
      <c r="BA98" s="45">
        <f>AP98*'Inflation indexes'!I190</f>
        <v>8129.3154263541091</v>
      </c>
      <c r="BB98" s="45">
        <f>AQ98*'Inflation indexes'!I190</f>
        <v>5087.2793962386741</v>
      </c>
      <c r="BC98" s="45">
        <f>AR98*'Inflation indexes'!I190</f>
        <v>3883.4945951649911</v>
      </c>
      <c r="BD98" s="45">
        <f>AS98*'Inflation indexes'!I190</f>
        <v>3134.3973577566962</v>
      </c>
      <c r="BE98" s="45">
        <f>AT98*'Inflation indexes'!I190</f>
        <v>5331.438397881825</v>
      </c>
      <c r="BF98" s="44">
        <v>0.48659286619999997</v>
      </c>
      <c r="BG98" s="45">
        <f>Y98*'Inflation indexes'!I190</f>
        <v>5575.483241926685</v>
      </c>
      <c r="BH98" s="45">
        <f t="shared" si="14"/>
        <v>4571.8962583798811</v>
      </c>
      <c r="BI98" s="41">
        <f>Z98*'Inflation indexes'!I190</f>
        <v>3581.9831046623608</v>
      </c>
    </row>
    <row r="99" spans="1:61">
      <c r="A99">
        <f t="shared" si="8"/>
        <v>2038</v>
      </c>
      <c r="B99" s="47">
        <v>6208.7158761459004</v>
      </c>
      <c r="C99" s="44">
        <v>6518.7593151614001</v>
      </c>
      <c r="D99" s="44">
        <v>4079.6026412808001</v>
      </c>
      <c r="E99" s="44">
        <v>3120.7725549400998</v>
      </c>
      <c r="F99" s="44">
        <v>2519.6956253758999</v>
      </c>
      <c r="G99" s="44">
        <v>4217.1215010745</v>
      </c>
      <c r="H99" s="44">
        <v>5034.0479461675995</v>
      </c>
      <c r="I99" s="40">
        <f t="shared" si="9"/>
        <v>2038</v>
      </c>
      <c r="J99" s="47">
        <f>B99*'Inflation indexes'!I191</f>
        <v>5758.9572987982201</v>
      </c>
      <c r="K99" s="45">
        <f>H99*'Inflation indexes'!I191</f>
        <v>4669.3821621739835</v>
      </c>
      <c r="L99" s="45">
        <f>C99*'Inflation indexes'!I191</f>
        <v>6046.5412310768525</v>
      </c>
      <c r="M99" s="45">
        <f>D99*'Inflation indexes'!I191</f>
        <v>3784.0767520811032</v>
      </c>
      <c r="N99" s="45">
        <f>E99*'Inflation indexes'!I191</f>
        <v>2894.7041935373495</v>
      </c>
      <c r="O99" s="45">
        <f>F99*'Inflation indexes'!I191</f>
        <v>2337.1691992316078</v>
      </c>
      <c r="P99" s="45">
        <f>G99*'Inflation indexes'!I191</f>
        <v>3911.6337634067613</v>
      </c>
      <c r="Q99" s="44">
        <v>0.58705168490000004</v>
      </c>
      <c r="R99" s="33">
        <v>7620.1876404090899</v>
      </c>
      <c r="S99" s="38">
        <v>7575.1068591205003</v>
      </c>
      <c r="T99" s="38">
        <v>4828.8204837918001</v>
      </c>
      <c r="U99" s="38">
        <v>3645.5181696586001</v>
      </c>
      <c r="V99" s="38">
        <v>2919.9276450522002</v>
      </c>
      <c r="W99" s="38">
        <v>4901.8128698267001</v>
      </c>
      <c r="X99" s="38">
        <v>5836.2419285711003</v>
      </c>
      <c r="Y99" s="37">
        <v>6040.7447547181</v>
      </c>
      <c r="Z99" s="37">
        <v>3867.4756856683998</v>
      </c>
      <c r="AA99" s="34"/>
      <c r="AB99" s="34">
        <f t="shared" si="10"/>
        <v>2038</v>
      </c>
      <c r="AC99" s="35">
        <v>7620.1876404090899</v>
      </c>
      <c r="AD99" s="35">
        <f>X99*'Inflation indexes'!I191</f>
        <v>5413.4653159488389</v>
      </c>
      <c r="AE99" s="39">
        <f>S99*'Inflation indexes'!I191</f>
        <v>7026.3670951856766</v>
      </c>
      <c r="AF99" s="39">
        <f>T99*'Inflation indexes'!I191</f>
        <v>4479.0213507050885</v>
      </c>
      <c r="AG99" s="39">
        <f>U99*'Inflation indexes'!I191</f>
        <v>3381.4373036005827</v>
      </c>
      <c r="AH99" s="39">
        <f>V99*'Inflation indexes'!I191</f>
        <v>2708.4084630193356</v>
      </c>
      <c r="AI99" s="39">
        <f>W99*'Inflation indexes'!I191</f>
        <v>4546.7261777092399</v>
      </c>
      <c r="AJ99" s="39">
        <f>Y99*'Inflation indexes'!I191</f>
        <v>5603.1539837438941</v>
      </c>
      <c r="AK99" s="39">
        <f t="shared" si="13"/>
        <v>4594.5862666699932</v>
      </c>
      <c r="AL99" s="35">
        <f>Z99*'Inflation indexes'!I191</f>
        <v>3587.3162457758585</v>
      </c>
      <c r="AM99" s="38">
        <v>0.53313104990000004</v>
      </c>
      <c r="AN99" s="40">
        <f t="shared" si="11"/>
        <v>2038</v>
      </c>
      <c r="AO99" s="46">
        <v>9299.0451477994993</v>
      </c>
      <c r="AP99" s="44">
        <v>8822.5146401449001</v>
      </c>
      <c r="AQ99" s="44">
        <v>5498.1110415846997</v>
      </c>
      <c r="AR99" s="44">
        <v>4202.5744873599997</v>
      </c>
      <c r="AS99" s="44">
        <v>3391.9715738748</v>
      </c>
      <c r="AT99" s="44">
        <v>5762.2970592774</v>
      </c>
      <c r="AU99" s="44">
        <v>6839.3945780160002</v>
      </c>
      <c r="AV99" s="40"/>
      <c r="AW99" s="40"/>
      <c r="AX99" s="40">
        <f t="shared" si="12"/>
        <v>2038</v>
      </c>
      <c r="AY99" s="41">
        <f>AO99*'Inflation indexes'!I191</f>
        <v>8625.4235165641585</v>
      </c>
      <c r="AZ99" s="41">
        <f>AU99*'Inflation indexes'!I191</f>
        <v>6343.9497168416774</v>
      </c>
      <c r="BA99" s="45">
        <f>AP99*'Inflation indexes'!I191</f>
        <v>8183.4128174272828</v>
      </c>
      <c r="BB99" s="45">
        <f>AQ99*'Inflation indexes'!I191</f>
        <v>5099.8285868079593</v>
      </c>
      <c r="BC99" s="45">
        <f>AR99*'Inflation indexes'!I191</f>
        <v>3898.1405334896526</v>
      </c>
      <c r="BD99" s="45">
        <f>AS99*'Inflation indexes'!I191</f>
        <v>3146.2575905161816</v>
      </c>
      <c r="BE99" s="45">
        <f>AT99*'Inflation indexes'!I191</f>
        <v>5344.8770034503159</v>
      </c>
      <c r="BF99" s="44">
        <v>0.48659286619999997</v>
      </c>
      <c r="BG99" s="45">
        <f>Y99*'Inflation indexes'!I191</f>
        <v>5603.1539837438941</v>
      </c>
      <c r="BH99" s="45">
        <f t="shared" si="14"/>
        <v>4594.5862666699932</v>
      </c>
      <c r="BI99" s="41">
        <f>Z99*'Inflation indexes'!I191</f>
        <v>3587.3162457758585</v>
      </c>
    </row>
    <row r="100" spans="1:61">
      <c r="A100">
        <f t="shared" si="8"/>
        <v>2038</v>
      </c>
      <c r="B100" s="47">
        <v>6206.4330554339003</v>
      </c>
      <c r="C100" s="44">
        <v>6551.6054604066003</v>
      </c>
      <c r="D100" s="44">
        <v>4091.8318121392999</v>
      </c>
      <c r="E100" s="44">
        <v>3119.7568450846002</v>
      </c>
      <c r="F100" s="44">
        <v>2517.5660372899001</v>
      </c>
      <c r="G100" s="44">
        <v>4221.3353110851003</v>
      </c>
      <c r="H100" s="44">
        <v>5042.1798493131</v>
      </c>
      <c r="I100" s="40">
        <f t="shared" si="9"/>
        <v>2038</v>
      </c>
      <c r="J100" s="47">
        <f>B100*'Inflation indexes'!I192</f>
        <v>5756.839845324188</v>
      </c>
      <c r="K100" s="45">
        <f>H100*'Inflation indexes'!I192</f>
        <v>4676.9249913043723</v>
      </c>
      <c r="L100" s="45">
        <f>C100*'Inflation indexes'!I192</f>
        <v>6077.0080057965633</v>
      </c>
      <c r="M100" s="45">
        <f>D100*'Inflation indexes'!I192</f>
        <v>3795.4200433797746</v>
      </c>
      <c r="N100" s="45">
        <f>E100*'Inflation indexes'!I192</f>
        <v>2893.7620615727888</v>
      </c>
      <c r="O100" s="45">
        <f>F100*'Inflation indexes'!I192</f>
        <v>2335.1938782319107</v>
      </c>
      <c r="P100" s="45">
        <f>G100*'Inflation indexes'!I192</f>
        <v>3915.542325563637</v>
      </c>
      <c r="Q100" s="44">
        <v>0.58643325840000005</v>
      </c>
      <c r="R100" s="33">
        <v>7640.5617133628502</v>
      </c>
      <c r="S100" s="38">
        <v>7593.9952354390998</v>
      </c>
      <c r="T100" s="38">
        <v>4844.6441351366002</v>
      </c>
      <c r="U100" s="38">
        <v>3651.0666785427002</v>
      </c>
      <c r="V100" s="38">
        <v>2923.1227158370002</v>
      </c>
      <c r="W100" s="38">
        <v>4904.0871068613997</v>
      </c>
      <c r="X100" s="38">
        <v>5844.1378725463001</v>
      </c>
      <c r="Y100" s="37">
        <v>6070.7245575870002</v>
      </c>
      <c r="Z100" s="37">
        <v>3873.2338908250999</v>
      </c>
      <c r="AA100" s="34"/>
      <c r="AB100" s="34">
        <f t="shared" si="10"/>
        <v>2038</v>
      </c>
      <c r="AC100" s="35">
        <v>7640.5617133628502</v>
      </c>
      <c r="AD100" s="35">
        <f>X100*'Inflation indexes'!I192</f>
        <v>5420.7892787607925</v>
      </c>
      <c r="AE100" s="39">
        <f>S100*'Inflation indexes'!I192</f>
        <v>7043.8871999597368</v>
      </c>
      <c r="AF100" s="39">
        <f>T100*'Inflation indexes'!I192</f>
        <v>4493.6987387872023</v>
      </c>
      <c r="AG100" s="39">
        <f>U100*'Inflation indexes'!I192</f>
        <v>3386.5838792166937</v>
      </c>
      <c r="AH100" s="39">
        <f>V100*'Inflation indexes'!I192</f>
        <v>2711.3720832885438</v>
      </c>
      <c r="AI100" s="39">
        <f>W100*'Inflation indexes'!I192</f>
        <v>4548.835669306447</v>
      </c>
      <c r="AJ100" s="39">
        <f>Y100*'Inflation indexes'!I192</f>
        <v>5630.9620535593804</v>
      </c>
      <c r="AK100" s="39">
        <f t="shared" si="13"/>
        <v>4617.388883918692</v>
      </c>
      <c r="AL100" s="35">
        <f>Z100*'Inflation indexes'!I192</f>
        <v>3592.6573272936262</v>
      </c>
      <c r="AM100" s="38">
        <v>0.53413112370000004</v>
      </c>
      <c r="AN100" s="40">
        <f t="shared" si="11"/>
        <v>2038</v>
      </c>
      <c r="AO100" s="46">
        <v>9311.7278671242002</v>
      </c>
      <c r="AP100" s="44">
        <v>8890.9136181358008</v>
      </c>
      <c r="AQ100" s="44">
        <v>5531.4084980075004</v>
      </c>
      <c r="AR100" s="44">
        <v>4217.7229867086999</v>
      </c>
      <c r="AS100" s="44">
        <v>3400.7138877950001</v>
      </c>
      <c r="AT100" s="44">
        <v>5790.2740380771002</v>
      </c>
      <c r="AU100" s="44">
        <v>6886.3724450487998</v>
      </c>
      <c r="AV100" s="40"/>
      <c r="AW100" s="40"/>
      <c r="AX100" s="40">
        <f t="shared" si="12"/>
        <v>2038</v>
      </c>
      <c r="AY100" s="41">
        <f>AO100*'Inflation indexes'!I192</f>
        <v>8637.1875013366334</v>
      </c>
      <c r="AZ100" s="41">
        <f>AU100*'Inflation indexes'!I192</f>
        <v>6387.5245132452228</v>
      </c>
      <c r="BA100" s="45">
        <f>AP100*'Inflation indexes'!I192</f>
        <v>8246.8569822737427</v>
      </c>
      <c r="BB100" s="45">
        <f>AQ100*'Inflation indexes'!I192</f>
        <v>5130.7139797817699</v>
      </c>
      <c r="BC100" s="45">
        <f>AR100*'Inflation indexes'!I192</f>
        <v>3912.1916774991919</v>
      </c>
      <c r="BD100" s="45">
        <f>AS100*'Inflation indexes'!I192</f>
        <v>3154.3666123434737</v>
      </c>
      <c r="BE100" s="45">
        <f>AT100*'Inflation indexes'!I192</f>
        <v>5370.8273335138765</v>
      </c>
      <c r="BF100" s="44">
        <v>0.48659286610000002</v>
      </c>
      <c r="BG100" s="45">
        <f>Y100*'Inflation indexes'!I192</f>
        <v>5630.9620535593804</v>
      </c>
      <c r="BH100" s="45">
        <f t="shared" si="14"/>
        <v>4617.388883918692</v>
      </c>
      <c r="BI100" s="41">
        <f>Z100*'Inflation indexes'!I192</f>
        <v>3592.6573272936262</v>
      </c>
    </row>
    <row r="101" spans="1:61">
      <c r="A101">
        <f t="shared" si="8"/>
        <v>2039</v>
      </c>
      <c r="B101" s="47">
        <v>6222.8033465835997</v>
      </c>
      <c r="C101" s="44">
        <v>6581.5101819292004</v>
      </c>
      <c r="D101" s="44">
        <v>4092.2660119802999</v>
      </c>
      <c r="E101" s="44">
        <v>3116.7989893815002</v>
      </c>
      <c r="F101" s="44">
        <v>2516.3150608656001</v>
      </c>
      <c r="G101" s="44">
        <v>4215.5329949975003</v>
      </c>
      <c r="H101" s="44">
        <v>5037.8564970774996</v>
      </c>
      <c r="I101" s="40">
        <f t="shared" si="9"/>
        <v>2039</v>
      </c>
      <c r="J101" s="47">
        <f>B101*'Inflation indexes'!I193</f>
        <v>5772.0242746942331</v>
      </c>
      <c r="K101" s="45">
        <f>H101*'Inflation indexes'!I193</f>
        <v>4672.9148221471487</v>
      </c>
      <c r="L101" s="45">
        <f>C101*'Inflation indexes'!I193</f>
        <v>6104.7464331487927</v>
      </c>
      <c r="M101" s="45">
        <f>D101*'Inflation indexes'!I193</f>
        <v>3795.8227898402897</v>
      </c>
      <c r="N101" s="45">
        <f>E101*'Inflation indexes'!I193</f>
        <v>2891.0184725553554</v>
      </c>
      <c r="O101" s="45">
        <f>F101*'Inflation indexes'!I193</f>
        <v>2334.0335223784523</v>
      </c>
      <c r="P101" s="45">
        <f>G101*'Inflation indexes'!I193</f>
        <v>3910.1603285051146</v>
      </c>
      <c r="Q101" s="44">
        <v>0.58643325840000005</v>
      </c>
      <c r="R101" s="32">
        <v>7645.7898886079001</v>
      </c>
      <c r="S101" s="38">
        <v>7636.9222371055002</v>
      </c>
      <c r="T101" s="38">
        <v>4853.0740776707999</v>
      </c>
      <c r="U101" s="38">
        <v>3656.5393595567998</v>
      </c>
      <c r="V101" s="38">
        <v>2928.9829175727</v>
      </c>
      <c r="W101" s="38">
        <v>4907.5249721153996</v>
      </c>
      <c r="X101" s="38">
        <v>5848.5746767938999</v>
      </c>
      <c r="Y101" s="37">
        <v>6100.8531481660002</v>
      </c>
      <c r="Z101" s="37">
        <v>3879.0006692552001</v>
      </c>
      <c r="AA101" s="34"/>
      <c r="AB101" s="34">
        <f t="shared" si="10"/>
        <v>2039</v>
      </c>
      <c r="AC101" s="35">
        <v>7645.7898886079001</v>
      </c>
      <c r="AD101" s="35">
        <f>X101*'Inflation indexes'!I193</f>
        <v>5424.904681480898</v>
      </c>
      <c r="AE101" s="39">
        <f>S101*'Inflation indexes'!I193</f>
        <v>7083.7045751615951</v>
      </c>
      <c r="AF101" s="39">
        <f>T101*'Inflation indexes'!I193</f>
        <v>4501.5180173714098</v>
      </c>
      <c r="AG101" s="39">
        <f>U101*'Inflation indexes'!I193</f>
        <v>3391.6601199239281</v>
      </c>
      <c r="AH101" s="39">
        <f>V101*'Inflation indexes'!I193</f>
        <v>2716.8077727662831</v>
      </c>
      <c r="AI101" s="39">
        <f>W101*'Inflation indexes'!I193</f>
        <v>4552.024496044819</v>
      </c>
      <c r="AJ101" s="39">
        <f>Y101*'Inflation indexes'!I193</f>
        <v>5658.9081329224364</v>
      </c>
      <c r="AK101" s="39">
        <f t="shared" si="13"/>
        <v>4640.3046689963976</v>
      </c>
      <c r="AL101" s="35">
        <f>Z101*'Inflation indexes'!I193</f>
        <v>3598.0063610379752</v>
      </c>
      <c r="AM101" s="38">
        <v>0.53308253709999998</v>
      </c>
      <c r="AN101" s="40">
        <f t="shared" si="11"/>
        <v>2039</v>
      </c>
      <c r="AO101" s="43">
        <v>9357.0553450019997</v>
      </c>
      <c r="AP101" s="44">
        <v>8968.5880122913004</v>
      </c>
      <c r="AQ101" s="44">
        <v>5559.2511640586999</v>
      </c>
      <c r="AR101" s="44">
        <v>4232.4670486987998</v>
      </c>
      <c r="AS101" s="44">
        <v>3414.2788527000998</v>
      </c>
      <c r="AT101" s="44">
        <v>5816.2905096824998</v>
      </c>
      <c r="AU101" s="44">
        <v>6909.7981150562</v>
      </c>
      <c r="AV101" s="40"/>
      <c r="AW101" s="40"/>
      <c r="AX101" s="40">
        <f t="shared" si="12"/>
        <v>2039</v>
      </c>
      <c r="AY101" s="41">
        <f>AO101*'Inflation indexes'!I193</f>
        <v>8679.2314625627205</v>
      </c>
      <c r="AZ101" s="41">
        <f>AU101*'Inflation indexes'!I193</f>
        <v>6409.2532307384281</v>
      </c>
      <c r="BA101" s="45">
        <f>AP101*'Inflation indexes'!I193</f>
        <v>8318.9046533340625</v>
      </c>
      <c r="BB101" s="45">
        <f>AQ101*'Inflation indexes'!I193</f>
        <v>5156.5397266950094</v>
      </c>
      <c r="BC101" s="45">
        <f>AR101*'Inflation indexes'!I193</f>
        <v>3925.8676815402282</v>
      </c>
      <c r="BD101" s="45">
        <f>AS101*'Inflation indexes'!I193</f>
        <v>3166.9489329402827</v>
      </c>
      <c r="BE101" s="45">
        <f>AT101*'Inflation indexes'!I193</f>
        <v>5394.9591752714505</v>
      </c>
      <c r="BF101" s="44">
        <v>0.48659286610000002</v>
      </c>
      <c r="BG101" s="45">
        <f>Y101*'Inflation indexes'!I193</f>
        <v>5658.9081329224364</v>
      </c>
      <c r="BH101" s="45">
        <f t="shared" si="14"/>
        <v>4640.3046689963976</v>
      </c>
      <c r="BI101" s="41">
        <f>Z101*'Inflation indexes'!I193</f>
        <v>3598.0063610379752</v>
      </c>
    </row>
    <row r="102" spans="1:61">
      <c r="A102">
        <f t="shared" si="8"/>
        <v>2039</v>
      </c>
      <c r="B102" s="47">
        <v>6198.7036687683003</v>
      </c>
      <c r="C102" s="44">
        <v>6600.5790200959</v>
      </c>
      <c r="D102" s="44">
        <v>4102.8006118636004</v>
      </c>
      <c r="E102" s="44">
        <v>3112.6563629287998</v>
      </c>
      <c r="F102" s="44">
        <v>2516.2307738333998</v>
      </c>
      <c r="G102" s="44">
        <v>4198.8757618848003</v>
      </c>
      <c r="H102" s="44">
        <v>5023.9316403359999</v>
      </c>
      <c r="I102" s="40">
        <f t="shared" si="9"/>
        <v>2039</v>
      </c>
      <c r="J102" s="47">
        <f>B102*'Inflation indexes'!I194</f>
        <v>5749.6703744318074</v>
      </c>
      <c r="K102" s="45">
        <f>H102*'Inflation indexes'!I194</f>
        <v>4659.9986802321546</v>
      </c>
      <c r="L102" s="45">
        <f>C102*'Inflation indexes'!I194</f>
        <v>6122.4339271379504</v>
      </c>
      <c r="M102" s="45">
        <f>D102*'Inflation indexes'!I194</f>
        <v>3805.5942646666613</v>
      </c>
      <c r="N102" s="45">
        <f>E102*'Inflation indexes'!I194</f>
        <v>2887.1759374286257</v>
      </c>
      <c r="O102" s="45">
        <f>F102*'Inflation indexes'!I194</f>
        <v>2333.9553410879944</v>
      </c>
      <c r="P102" s="45">
        <f>G102*'Inflation indexes'!I194</f>
        <v>3894.7097432108626</v>
      </c>
      <c r="Q102" s="44">
        <v>0.58705168490000004</v>
      </c>
      <c r="R102" s="33">
        <v>7639.9478093168</v>
      </c>
      <c r="S102" s="38">
        <v>7686.0925161241003</v>
      </c>
      <c r="T102" s="38">
        <v>4866.7448948304</v>
      </c>
      <c r="U102" s="38">
        <v>3658.1648380320999</v>
      </c>
      <c r="V102" s="38">
        <v>2934.2012063559</v>
      </c>
      <c r="W102" s="38">
        <v>4907.8476921886004</v>
      </c>
      <c r="X102" s="38">
        <v>5846.6101951503997</v>
      </c>
      <c r="Y102" s="37">
        <v>6131.1312648785997</v>
      </c>
      <c r="Z102" s="37">
        <v>3884.7760337233999</v>
      </c>
      <c r="AA102" s="34"/>
      <c r="AB102" s="34">
        <f t="shared" si="10"/>
        <v>2039</v>
      </c>
      <c r="AC102" s="35">
        <v>7639.9478093168</v>
      </c>
      <c r="AD102" s="35">
        <f>X102*'Inflation indexes'!I194</f>
        <v>5423.0825066342995</v>
      </c>
      <c r="AE102" s="39">
        <f>S102*'Inflation indexes'!I194</f>
        <v>7129.3129655094381</v>
      </c>
      <c r="AF102" s="39">
        <f>T102*'Inflation indexes'!I194</f>
        <v>4514.1985222990552</v>
      </c>
      <c r="AG102" s="39">
        <f>U102*'Inflation indexes'!I194</f>
        <v>3393.1678489481105</v>
      </c>
      <c r="AH102" s="39">
        <f>V102*'Inflation indexes'!I194</f>
        <v>2721.6480493830159</v>
      </c>
      <c r="AI102" s="39">
        <f>W102*'Inflation indexes'!I194</f>
        <v>4552.3238383175376</v>
      </c>
      <c r="AJ102" s="39">
        <f>Y102*'Inflation indexes'!I194</f>
        <v>5686.9929067652565</v>
      </c>
      <c r="AK102" s="39">
        <f t="shared" si="13"/>
        <v>4663.3341835475103</v>
      </c>
      <c r="AL102" s="35">
        <f>Z102*'Inflation indexes'!I194</f>
        <v>3603.3633588489306</v>
      </c>
      <c r="AM102" s="38">
        <v>0.52730515209999995</v>
      </c>
      <c r="AN102" s="40">
        <f t="shared" si="11"/>
        <v>2039</v>
      </c>
      <c r="AO102" s="46">
        <v>9352.8213593403998</v>
      </c>
      <c r="AP102" s="44">
        <v>9003.0586960558994</v>
      </c>
      <c r="AQ102" s="44">
        <v>5599.2426187990995</v>
      </c>
      <c r="AR102" s="44">
        <v>4248.8118710068002</v>
      </c>
      <c r="AS102" s="44">
        <v>3427.3691137034002</v>
      </c>
      <c r="AT102" s="44">
        <v>5825.8885199650003</v>
      </c>
      <c r="AU102" s="44">
        <v>6923.9113132962002</v>
      </c>
      <c r="AV102" s="40"/>
      <c r="AW102" s="40"/>
      <c r="AX102" s="40">
        <f t="shared" si="12"/>
        <v>2039</v>
      </c>
      <c r="AY102" s="41">
        <f>AO102*'Inflation indexes'!I194</f>
        <v>8675.3041862764003</v>
      </c>
      <c r="AZ102" s="41">
        <f>AU102*'Inflation indexes'!I194</f>
        <v>6422.3440707180616</v>
      </c>
      <c r="BA102" s="45">
        <f>AP102*'Inflation indexes'!I194</f>
        <v>8350.8782852123404</v>
      </c>
      <c r="BB102" s="45">
        <f>AQ102*'Inflation indexes'!I194</f>
        <v>5193.6342056115982</v>
      </c>
      <c r="BC102" s="45">
        <f>AR102*'Inflation indexes'!I194</f>
        <v>3941.0284870281821</v>
      </c>
      <c r="BD102" s="45">
        <f>AS102*'Inflation indexes'!I194</f>
        <v>3179.0909371247176</v>
      </c>
      <c r="BE102" s="45">
        <f>AT102*'Inflation indexes'!I194</f>
        <v>5403.8619069269153</v>
      </c>
      <c r="BF102" s="44">
        <v>0.48659286610000002</v>
      </c>
      <c r="BG102" s="45">
        <f>Y102*'Inflation indexes'!I194</f>
        <v>5686.9929067652565</v>
      </c>
      <c r="BH102" s="45">
        <f t="shared" si="14"/>
        <v>4663.3341835475103</v>
      </c>
      <c r="BI102" s="41">
        <f>Z102*'Inflation indexes'!I194</f>
        <v>3603.3633588489306</v>
      </c>
    </row>
    <row r="103" spans="1:61">
      <c r="A103">
        <f t="shared" si="8"/>
        <v>2039</v>
      </c>
      <c r="B103" s="47">
        <v>6205.6835253657</v>
      </c>
      <c r="C103" s="44">
        <v>6618.2421929367001</v>
      </c>
      <c r="D103" s="44">
        <v>4105.0918647825001</v>
      </c>
      <c r="E103" s="44">
        <v>3112.042253306</v>
      </c>
      <c r="F103" s="44">
        <v>2516.4078994498</v>
      </c>
      <c r="G103" s="44">
        <v>4191.1489500826001</v>
      </c>
      <c r="H103" s="44">
        <v>5018.1066474550998</v>
      </c>
      <c r="I103" s="40">
        <f t="shared" si="9"/>
        <v>2039</v>
      </c>
      <c r="J103" s="47">
        <f>B103*'Inflation indexes'!I195</f>
        <v>5756.1446111174637</v>
      </c>
      <c r="K103" s="45">
        <f>H103*'Inflation indexes'!I195</f>
        <v>4654.5956490843137</v>
      </c>
      <c r="L103" s="45">
        <f>C103*'Inflation indexes'!I195</f>
        <v>6138.8175820161314</v>
      </c>
      <c r="M103" s="45">
        <f>D103*'Inflation indexes'!I195</f>
        <v>3807.7195395196122</v>
      </c>
      <c r="N103" s="45">
        <f>E103*'Inflation indexes'!I195</f>
        <v>2886.6063138277018</v>
      </c>
      <c r="O103" s="45">
        <f>F103*'Inflation indexes'!I195</f>
        <v>2334.119635747586</v>
      </c>
      <c r="P103" s="45">
        <f>G103*'Inflation indexes'!I195</f>
        <v>3887.5426606591091</v>
      </c>
      <c r="Q103" s="44">
        <v>0.58705168490000004</v>
      </c>
      <c r="R103" s="33">
        <v>7642.6815916855003</v>
      </c>
      <c r="S103" s="38">
        <v>7739.3882307183003</v>
      </c>
      <c r="T103" s="38">
        <v>4871.9163454278996</v>
      </c>
      <c r="U103" s="38">
        <v>3663.2604350102001</v>
      </c>
      <c r="V103" s="38">
        <v>2939.9693157575002</v>
      </c>
      <c r="W103" s="38">
        <v>4921.8454681315998</v>
      </c>
      <c r="X103" s="38">
        <v>5859.5745594610999</v>
      </c>
      <c r="Y103" s="37">
        <v>6161.5596498124996</v>
      </c>
      <c r="Z103" s="37">
        <v>3890.5599970131998</v>
      </c>
      <c r="AA103" s="34"/>
      <c r="AB103" s="34">
        <f t="shared" si="10"/>
        <v>2039</v>
      </c>
      <c r="AC103" s="35">
        <v>7642.6815916855003</v>
      </c>
      <c r="AD103" s="35">
        <f>X103*'Inflation indexes'!I195</f>
        <v>5435.1077340663087</v>
      </c>
      <c r="AE103" s="39">
        <f>S103*'Inflation indexes'!I195</f>
        <v>7178.7479454118302</v>
      </c>
      <c r="AF103" s="39">
        <f>T103*'Inflation indexes'!I195</f>
        <v>4518.9953536822186</v>
      </c>
      <c r="AG103" s="39">
        <f>U103*'Inflation indexes'!I195</f>
        <v>3397.8943215382819</v>
      </c>
      <c r="AH103" s="39">
        <f>V103*'Inflation indexes'!I195</f>
        <v>2726.9983176834608</v>
      </c>
      <c r="AI103" s="39">
        <f>W103*'Inflation indexes'!I195</f>
        <v>4565.3076171764797</v>
      </c>
      <c r="AJ103" s="39">
        <f>Y103*'Inflation indexes'!I195</f>
        <v>5715.2170634188069</v>
      </c>
      <c r="AK103" s="39">
        <f t="shared" si="13"/>
        <v>4686.4779920034216</v>
      </c>
      <c r="AL103" s="35">
        <f>Z103*'Inflation indexes'!I195</f>
        <v>3608.7283325839585</v>
      </c>
      <c r="AM103" s="38">
        <v>0.52736975279999998</v>
      </c>
      <c r="AN103" s="40">
        <f t="shared" si="11"/>
        <v>2039</v>
      </c>
      <c r="AO103" s="46">
        <v>9417.1070433918994</v>
      </c>
      <c r="AP103" s="44">
        <v>9070.3696001838998</v>
      </c>
      <c r="AQ103" s="44">
        <v>5611.2255022339996</v>
      </c>
      <c r="AR103" s="44">
        <v>4266.7273636698001</v>
      </c>
      <c r="AS103" s="44">
        <v>3440.2922341975</v>
      </c>
      <c r="AT103" s="44">
        <v>5840.6544693650003</v>
      </c>
      <c r="AU103" s="44">
        <v>6954.5582024767</v>
      </c>
      <c r="AV103" s="40"/>
      <c r="AW103" s="40"/>
      <c r="AX103" s="40">
        <f t="shared" si="12"/>
        <v>2039</v>
      </c>
      <c r="AY103" s="41">
        <f>AO103*'Inflation indexes'!I195</f>
        <v>8734.9330236659516</v>
      </c>
      <c r="AZ103" s="41">
        <f>AU103*'Inflation indexes'!I195</f>
        <v>6450.7709031987679</v>
      </c>
      <c r="BA103" s="45">
        <f>AP103*'Inflation indexes'!I195</f>
        <v>8413.3131961262025</v>
      </c>
      <c r="BB103" s="45">
        <f>AQ103*'Inflation indexes'!I195</f>
        <v>5204.7490505158721</v>
      </c>
      <c r="BC103" s="45">
        <f>AR103*'Inflation indexes'!I195</f>
        <v>3957.6461837131842</v>
      </c>
      <c r="BD103" s="45">
        <f>AS103*'Inflation indexes'!I195</f>
        <v>3191.0779084368824</v>
      </c>
      <c r="BE103" s="45">
        <f>AT103*'Inflation indexes'!I195</f>
        <v>5417.5582128567012</v>
      </c>
      <c r="BF103" s="44">
        <v>0.48384721619999999</v>
      </c>
      <c r="BG103" s="45">
        <f>Y103*'Inflation indexes'!I195</f>
        <v>5715.2170634188069</v>
      </c>
      <c r="BH103" s="45">
        <f t="shared" si="14"/>
        <v>4686.4779920034216</v>
      </c>
      <c r="BI103" s="41">
        <f>Z103*'Inflation indexes'!I195</f>
        <v>3608.7283325839585</v>
      </c>
    </row>
    <row r="104" spans="1:61">
      <c r="A104">
        <f t="shared" si="8"/>
        <v>2039</v>
      </c>
      <c r="B104" s="47">
        <v>6219.1812465286002</v>
      </c>
      <c r="C104" s="44">
        <v>6644.0818803853999</v>
      </c>
      <c r="D104" s="44">
        <v>4112.6738692803001</v>
      </c>
      <c r="E104" s="44">
        <v>3109.2574121531002</v>
      </c>
      <c r="F104" s="44">
        <v>2516.6978763164002</v>
      </c>
      <c r="G104" s="44">
        <v>4188.2713569918997</v>
      </c>
      <c r="H104" s="44">
        <v>5012.4219129312996</v>
      </c>
      <c r="I104" s="40">
        <f t="shared" si="9"/>
        <v>2039</v>
      </c>
      <c r="J104" s="47">
        <f>B104*'Inflation indexes'!I196</f>
        <v>5768.6645591000861</v>
      </c>
      <c r="K104" s="45">
        <f>H104*'Inflation indexes'!I196</f>
        <v>4649.3227159962735</v>
      </c>
      <c r="L104" s="45">
        <f>C104*'Inflation indexes'!I196</f>
        <v>6162.7854458385182</v>
      </c>
      <c r="M104" s="45">
        <f>D104*'Inflation indexes'!I196</f>
        <v>3814.7523045894209</v>
      </c>
      <c r="N104" s="45">
        <f>E104*'Inflation indexes'!I196</f>
        <v>2884.0232062087648</v>
      </c>
      <c r="O104" s="45">
        <f>F104*'Inflation indexes'!I196</f>
        <v>2334.388606727367</v>
      </c>
      <c r="P104" s="45">
        <f>G104*'Inflation indexes'!I196</f>
        <v>3884.8735200407841</v>
      </c>
      <c r="Q104" s="44">
        <v>0.58314461559999997</v>
      </c>
      <c r="R104" s="33">
        <v>7674.7623326190696</v>
      </c>
      <c r="S104" s="38">
        <v>7759.5953430031996</v>
      </c>
      <c r="T104" s="38">
        <v>4894.4306322741004</v>
      </c>
      <c r="U104" s="38">
        <v>3667.3217779723</v>
      </c>
      <c r="V104" s="38">
        <v>2943.1114034254001</v>
      </c>
      <c r="W104" s="38">
        <v>4920.9593437430003</v>
      </c>
      <c r="X104" s="38">
        <v>5874.0878127420001</v>
      </c>
      <c r="Y104" s="37">
        <v>6192.1390487386998</v>
      </c>
      <c r="Z104" s="37">
        <v>3896.3525719272002</v>
      </c>
      <c r="AA104" s="34"/>
      <c r="AB104" s="34">
        <f t="shared" si="10"/>
        <v>2039</v>
      </c>
      <c r="AC104" s="35">
        <v>7674.7623326190696</v>
      </c>
      <c r="AD104" s="35">
        <f>X104*'Inflation indexes'!I196</f>
        <v>5448.5696491512736</v>
      </c>
      <c r="AE104" s="39">
        <f>S104*'Inflation indexes'!I196</f>
        <v>7197.4912570888655</v>
      </c>
      <c r="AF104" s="39">
        <f>T104*'Inflation indexes'!I196</f>
        <v>4539.8787084928845</v>
      </c>
      <c r="AG104" s="39">
        <f>U104*'Inflation indexes'!I196</f>
        <v>3401.661461339987</v>
      </c>
      <c r="AH104" s="39">
        <f>V104*'Inflation indexes'!I196</f>
        <v>2729.9127929259239</v>
      </c>
      <c r="AI104" s="39">
        <f>W104*'Inflation indexes'!I196</f>
        <v>4564.485683524309</v>
      </c>
      <c r="AJ104" s="39">
        <f>Y104*'Inflation indexes'!I196</f>
        <v>5743.5812946305305</v>
      </c>
      <c r="AK104" s="39">
        <f t="shared" si="13"/>
        <v>4709.736661597035</v>
      </c>
      <c r="AL104" s="35">
        <f>Z104*'Inflation indexes'!I196</f>
        <v>3614.1012941182407</v>
      </c>
      <c r="AM104" s="38">
        <v>0.52736975279999998</v>
      </c>
      <c r="AN104" s="40">
        <f t="shared" si="11"/>
        <v>2039</v>
      </c>
      <c r="AO104" s="46">
        <v>9473.7328511023006</v>
      </c>
      <c r="AP104" s="44">
        <v>9129.7538862833007</v>
      </c>
      <c r="AQ104" s="44">
        <v>5644.0982098638997</v>
      </c>
      <c r="AR104" s="44">
        <v>4279.9399475065002</v>
      </c>
      <c r="AS104" s="44">
        <v>3451.9180623215002</v>
      </c>
      <c r="AT104" s="44">
        <v>5870.8447492097002</v>
      </c>
      <c r="AU104" s="44">
        <v>6993.1313782006</v>
      </c>
      <c r="AV104" s="40"/>
      <c r="AW104" s="40"/>
      <c r="AX104" s="40">
        <f t="shared" si="12"/>
        <v>2039</v>
      </c>
      <c r="AY104" s="41">
        <f>AO104*'Inflation indexes'!I196</f>
        <v>8787.4568651686786</v>
      </c>
      <c r="AZ104" s="41">
        <f>AU104*'Inflation indexes'!I196</f>
        <v>6486.549843047901</v>
      </c>
      <c r="BA104" s="45">
        <f>AP104*'Inflation indexes'!I196</f>
        <v>8468.3956921991849</v>
      </c>
      <c r="BB104" s="45">
        <f>AQ104*'Inflation indexes'!I196</f>
        <v>5235.240463444562</v>
      </c>
      <c r="BC104" s="45">
        <f>AR104*'Inflation indexes'!I196</f>
        <v>3969.901649680743</v>
      </c>
      <c r="BD104" s="45">
        <f>AS104*'Inflation indexes'!I196</f>
        <v>3201.8615630709301</v>
      </c>
      <c r="BE104" s="45">
        <f>AT104*'Inflation indexes'!I196</f>
        <v>5445.5615127230049</v>
      </c>
      <c r="BF104" s="44">
        <v>0.4828509648</v>
      </c>
      <c r="BG104" s="45">
        <f>Y104*'Inflation indexes'!I196</f>
        <v>5743.5812946305305</v>
      </c>
      <c r="BH104" s="45">
        <f t="shared" si="14"/>
        <v>4709.736661597035</v>
      </c>
      <c r="BI104" s="41">
        <f>Z104*'Inflation indexes'!I196</f>
        <v>3614.1012941182407</v>
      </c>
    </row>
    <row r="105" spans="1:61">
      <c r="A105">
        <f t="shared" ref="A105:A108" si="15">A101+1</f>
        <v>2040</v>
      </c>
      <c r="B105" s="47">
        <v>6223.8623098436001</v>
      </c>
      <c r="C105" s="44">
        <v>6668.0797289734001</v>
      </c>
      <c r="D105" s="44">
        <v>4119.8174096937</v>
      </c>
      <c r="E105" s="44">
        <v>3108.2118113144002</v>
      </c>
      <c r="F105" s="44">
        <v>2516.6586279482999</v>
      </c>
      <c r="G105" s="44">
        <v>4180.0743612423003</v>
      </c>
      <c r="H105" s="44">
        <v>5008.3147169361</v>
      </c>
      <c r="I105" s="40">
        <f t="shared" si="9"/>
        <v>2040</v>
      </c>
      <c r="J105" s="47">
        <f>B105*'Inflation indexes'!I197</f>
        <v>5773.00652679225</v>
      </c>
      <c r="K105" s="45">
        <f>H105*'Inflation indexes'!I197</f>
        <v>4645.5130447492729</v>
      </c>
      <c r="L105" s="45">
        <f>C105*'Inflation indexes'!I197</f>
        <v>6185.0448933697371</v>
      </c>
      <c r="M105" s="45">
        <f>D105*'Inflation indexes'!I197</f>
        <v>3821.378367856556</v>
      </c>
      <c r="N105" s="45">
        <f>E105*'Inflation indexes'!I197</f>
        <v>2883.0533485599722</v>
      </c>
      <c r="O105" s="45">
        <f>F105*'Inflation indexes'!I197</f>
        <v>2334.3522015059903</v>
      </c>
      <c r="P105" s="45">
        <f>G105*'Inflation indexes'!I197</f>
        <v>3877.2703136061427</v>
      </c>
      <c r="Q105" s="44">
        <v>0.57889842660000002</v>
      </c>
      <c r="R105" s="32">
        <v>7694.9330073490601</v>
      </c>
      <c r="S105" s="38">
        <v>7786.6148533222004</v>
      </c>
      <c r="T105" s="38">
        <v>4906.9571805420001</v>
      </c>
      <c r="U105" s="38">
        <v>3673.7251309972999</v>
      </c>
      <c r="V105" s="38">
        <v>2949.1978541915</v>
      </c>
      <c r="W105" s="38">
        <v>4916.8617840479001</v>
      </c>
      <c r="X105" s="38">
        <v>5872.0609881043001</v>
      </c>
      <c r="Y105" s="37">
        <v>6222.8702111293996</v>
      </c>
      <c r="Z105" s="37">
        <v>3902.1537712871</v>
      </c>
      <c r="AA105" s="34"/>
      <c r="AB105" s="34">
        <f t="shared" si="10"/>
        <v>2040</v>
      </c>
      <c r="AC105" s="35">
        <v>7694.9330073490601</v>
      </c>
      <c r="AD105" s="35">
        <f>X105*'Inflation indexes'!I197</f>
        <v>5446.6896474289351</v>
      </c>
      <c r="AE105" s="39">
        <f>S105*'Inflation indexes'!I197</f>
        <v>7222.5534775649867</v>
      </c>
      <c r="AF105" s="39">
        <f>T105*'Inflation indexes'!I197</f>
        <v>4551.4978352197704</v>
      </c>
      <c r="AG105" s="39">
        <f>U105*'Inflation indexes'!I197</f>
        <v>3407.6009562976778</v>
      </c>
      <c r="AH105" s="39">
        <f>V105*'Inflation indexes'!I197</f>
        <v>2735.5583419834797</v>
      </c>
      <c r="AI105" s="39">
        <f>W105*'Inflation indexes'!I197</f>
        <v>4560.6849505250711</v>
      </c>
      <c r="AJ105" s="39">
        <f>Y105*'Inflation indexes'!I197</f>
        <v>5772.086295580958</v>
      </c>
      <c r="AK105" s="39">
        <f t="shared" si="13"/>
        <v>4733.1107623763855</v>
      </c>
      <c r="AL105" s="35">
        <f>Z105*'Inflation indexes'!I197</f>
        <v>3619.4822553446734</v>
      </c>
      <c r="AM105" s="38">
        <v>0.52768119520000001</v>
      </c>
      <c r="AN105" s="40">
        <f t="shared" si="11"/>
        <v>2040</v>
      </c>
      <c r="AO105" s="43">
        <v>9508.5213276929007</v>
      </c>
      <c r="AP105" s="44">
        <v>9177.3045571145994</v>
      </c>
      <c r="AQ105" s="44">
        <v>5670.8040234313003</v>
      </c>
      <c r="AR105" s="44">
        <v>4295.1605371681999</v>
      </c>
      <c r="AS105" s="44">
        <v>3465.8585643179999</v>
      </c>
      <c r="AT105" s="44">
        <v>5885.9773299523004</v>
      </c>
      <c r="AU105" s="44">
        <v>7018.1981509759999</v>
      </c>
      <c r="AV105" s="40"/>
      <c r="AW105" s="40"/>
      <c r="AX105" s="40">
        <f t="shared" si="12"/>
        <v>2040</v>
      </c>
      <c r="AY105" s="41">
        <f>AO105*'Inflation indexes'!I197</f>
        <v>8819.7252690016267</v>
      </c>
      <c r="AZ105" s="41">
        <f>AU105*'Inflation indexes'!I197</f>
        <v>6509.8007820362409</v>
      </c>
      <c r="BA105" s="45">
        <f>AP105*'Inflation indexes'!I197</f>
        <v>8512.5017985679369</v>
      </c>
      <c r="BB105" s="45">
        <f>AQ105*'Inflation indexes'!I197</f>
        <v>5260.0117113213119</v>
      </c>
      <c r="BC105" s="45">
        <f>AR105*'Inflation indexes'!I197</f>
        <v>3984.0196617903048</v>
      </c>
      <c r="BD105" s="45">
        <f>AS105*'Inflation indexes'!I197</f>
        <v>3214.7922169006702</v>
      </c>
      <c r="BE105" s="45">
        <f>AT105*'Inflation indexes'!I197</f>
        <v>5459.5978912682167</v>
      </c>
      <c r="BF105" s="44">
        <v>0.4756278223</v>
      </c>
      <c r="BG105" s="45">
        <f>Y105*'Inflation indexes'!I197</f>
        <v>5772.086295580958</v>
      </c>
      <c r="BH105" s="45">
        <f t="shared" si="14"/>
        <v>4733.1107623763855</v>
      </c>
      <c r="BI105" s="41">
        <f>Z105*'Inflation indexes'!I197</f>
        <v>3619.4822553446734</v>
      </c>
    </row>
    <row r="106" spans="1:61">
      <c r="A106">
        <f t="shared" si="15"/>
        <v>2040</v>
      </c>
      <c r="B106" s="47">
        <v>6225.4604141375003</v>
      </c>
      <c r="C106" s="44">
        <v>6675.9095045696004</v>
      </c>
      <c r="D106" s="44">
        <v>4118.1046924470002</v>
      </c>
      <c r="E106" s="44">
        <v>3102.9336083095</v>
      </c>
      <c r="F106" s="44">
        <v>2516.9502015469998</v>
      </c>
      <c r="G106" s="44">
        <v>4166.8170163595996</v>
      </c>
      <c r="H106" s="44">
        <v>4994.0407120084001</v>
      </c>
      <c r="I106" s="40">
        <f t="shared" si="9"/>
        <v>2040</v>
      </c>
      <c r="J106" s="47">
        <f>B106*'Inflation indexes'!I198</f>
        <v>5774.488864617203</v>
      </c>
      <c r="K106" s="45">
        <f>H106*'Inflation indexes'!I198</f>
        <v>4632.2730468976579</v>
      </c>
      <c r="L106" s="45">
        <f>C106*'Inflation indexes'!I198</f>
        <v>6192.3074810315329</v>
      </c>
      <c r="M106" s="45">
        <f>D106*'Inflation indexes'!I198</f>
        <v>3819.7897196263229</v>
      </c>
      <c r="N106" s="45">
        <f>E106*'Inflation indexes'!I198</f>
        <v>2878.157497900032</v>
      </c>
      <c r="O106" s="45">
        <f>F106*'Inflation indexes'!I198</f>
        <v>2334.6226535508035</v>
      </c>
      <c r="P106" s="45">
        <f>G106*'Inflation indexes'!I198</f>
        <v>3864.9733290769827</v>
      </c>
      <c r="Q106" s="44">
        <v>0.57889842660000002</v>
      </c>
      <c r="R106" s="33">
        <v>7719.9899856682096</v>
      </c>
      <c r="S106" s="38">
        <v>7816.6084640622003</v>
      </c>
      <c r="T106" s="38">
        <v>4923.1192764648004</v>
      </c>
      <c r="U106" s="38">
        <v>3679.7365124927001</v>
      </c>
      <c r="V106" s="38">
        <v>2955.1264302058999</v>
      </c>
      <c r="W106" s="38">
        <v>4914.5874031481999</v>
      </c>
      <c r="X106" s="38">
        <v>5886.9187203473002</v>
      </c>
      <c r="Y106" s="37">
        <v>6253.7538901761</v>
      </c>
      <c r="Z106" s="37">
        <v>3907.9636079336001</v>
      </c>
      <c r="AA106" s="34"/>
      <c r="AB106" s="34">
        <f t="shared" si="10"/>
        <v>2040</v>
      </c>
      <c r="AC106" s="35">
        <v>7719.9899856682096</v>
      </c>
      <c r="AD106" s="35">
        <f>X106*'Inflation indexes'!I198</f>
        <v>5460.4710874644115</v>
      </c>
      <c r="AE106" s="39">
        <f>S106*'Inflation indexes'!I198</f>
        <v>7250.3743550111712</v>
      </c>
      <c r="AF106" s="39">
        <f>T106*'Inflation indexes'!I198</f>
        <v>4566.4891509983017</v>
      </c>
      <c r="AG106" s="39">
        <f>U106*'Inflation indexes'!I198</f>
        <v>3413.1768740928219</v>
      </c>
      <c r="AH106" s="39">
        <f>V106*'Inflation indexes'!I198</f>
        <v>2741.0574527159879</v>
      </c>
      <c r="AI106" s="39">
        <f>W106*'Inflation indexes'!I198</f>
        <v>4558.5753254844249</v>
      </c>
      <c r="AJ106" s="39">
        <f>Y106*'Inflation indexes'!I198</f>
        <v>5800.7327649004956</v>
      </c>
      <c r="AK106" s="39">
        <f t="shared" si="13"/>
        <v>4756.6008672184062</v>
      </c>
      <c r="AL106" s="35">
        <f>Z106*'Inflation indexes'!I198</f>
        <v>3624.8712281737789</v>
      </c>
      <c r="AM106" s="38">
        <v>0.52736975279999998</v>
      </c>
      <c r="AN106" s="40">
        <f t="shared" si="11"/>
        <v>2040</v>
      </c>
      <c r="AO106" s="46">
        <v>9557.9315758384</v>
      </c>
      <c r="AP106" s="44">
        <v>9245.8565751950991</v>
      </c>
      <c r="AQ106" s="44">
        <v>5698.0833935219998</v>
      </c>
      <c r="AR106" s="44">
        <v>4310.4573310408005</v>
      </c>
      <c r="AS106" s="44">
        <v>3478.925779617</v>
      </c>
      <c r="AT106" s="44">
        <v>5923.1945346077</v>
      </c>
      <c r="AU106" s="44">
        <v>7061.7590636652003</v>
      </c>
      <c r="AV106" s="40"/>
      <c r="AW106" s="40"/>
      <c r="AX106" s="40">
        <f t="shared" si="12"/>
        <v>2040</v>
      </c>
      <c r="AY106" s="41">
        <f>AO106*'Inflation indexes'!I198</f>
        <v>8865.5562451437636</v>
      </c>
      <c r="AZ106" s="41">
        <f>AU106*'Inflation indexes'!I198</f>
        <v>6550.2061478281612</v>
      </c>
      <c r="BA106" s="45">
        <f>AP106*'Inflation indexes'!I198</f>
        <v>8576.0879172996429</v>
      </c>
      <c r="BB106" s="45">
        <f>AQ106*'Inflation indexes'!I198</f>
        <v>5285.3149673607841</v>
      </c>
      <c r="BC106" s="45">
        <f>AR106*'Inflation indexes'!I198</f>
        <v>3998.2083578875581</v>
      </c>
      <c r="BD106" s="45">
        <f>AS106*'Inflation indexes'!I198</f>
        <v>3226.9128448086517</v>
      </c>
      <c r="BE106" s="45">
        <f>AT106*'Inflation indexes'!I198</f>
        <v>5494.1190864181754</v>
      </c>
      <c r="BF106" s="44">
        <v>0.4798769188</v>
      </c>
      <c r="BG106" s="45">
        <f>Y106*'Inflation indexes'!I198</f>
        <v>5800.7327649004956</v>
      </c>
      <c r="BH106" s="45">
        <f t="shared" si="14"/>
        <v>4756.6008672184062</v>
      </c>
      <c r="BI106" s="41">
        <f>Z106*'Inflation indexes'!I198</f>
        <v>3624.8712281737789</v>
      </c>
    </row>
    <row r="107" spans="1:61">
      <c r="A107">
        <f t="shared" si="15"/>
        <v>2040</v>
      </c>
      <c r="B107" s="47">
        <v>6210.4026998012996</v>
      </c>
      <c r="C107" s="44">
        <v>6690.2981430228001</v>
      </c>
      <c r="D107" s="44">
        <v>4137.6393974502998</v>
      </c>
      <c r="E107" s="44">
        <v>3100.9988376636002</v>
      </c>
      <c r="F107" s="44">
        <v>2517.1848675788001</v>
      </c>
      <c r="G107" s="44">
        <v>4165.006729402</v>
      </c>
      <c r="H107" s="44">
        <v>4983.1973598989998</v>
      </c>
      <c r="I107" s="40">
        <f t="shared" si="9"/>
        <v>2040</v>
      </c>
      <c r="J107" s="47">
        <f>B107*'Inflation indexes'!I199</f>
        <v>5760.5219291655667</v>
      </c>
      <c r="K107" s="45">
        <f>H107*'Inflation indexes'!I199</f>
        <v>4622.2151858166271</v>
      </c>
      <c r="L107" s="45">
        <f>C107*'Inflation indexes'!I199</f>
        <v>6205.6538083708447</v>
      </c>
      <c r="M107" s="45">
        <f>D107*'Inflation indexes'!I199</f>
        <v>3837.9093331185186</v>
      </c>
      <c r="N107" s="45">
        <f>E107*'Inflation indexes'!I199</f>
        <v>2876.3628817901995</v>
      </c>
      <c r="O107" s="45">
        <f>F107*'Inflation indexes'!I199</f>
        <v>2334.8403204055244</v>
      </c>
      <c r="P107" s="45">
        <f>G107*'Inflation indexes'!I199</f>
        <v>3863.2941790731243</v>
      </c>
      <c r="Q107" s="44">
        <v>0.57950890720000003</v>
      </c>
      <c r="R107" s="33">
        <v>7714.7398148417196</v>
      </c>
      <c r="S107" s="38">
        <v>7835.5053714669002</v>
      </c>
      <c r="T107" s="38">
        <v>4940.0068623300003</v>
      </c>
      <c r="U107" s="38">
        <v>3685.6055890928001</v>
      </c>
      <c r="V107" s="38">
        <v>2960.3073114639001</v>
      </c>
      <c r="W107" s="38">
        <v>4920.7263977165003</v>
      </c>
      <c r="X107" s="38">
        <v>5895.3324282494996</v>
      </c>
      <c r="Y107" s="37">
        <v>6284.7908428087003</v>
      </c>
      <c r="Z107" s="37">
        <v>3913.7820947266</v>
      </c>
      <c r="AA107" s="34"/>
      <c r="AB107" s="34">
        <f t="shared" si="10"/>
        <v>2040</v>
      </c>
      <c r="AC107" s="35">
        <v>7714.7398148417196</v>
      </c>
      <c r="AD107" s="35">
        <f>X107*'Inflation indexes'!I199</f>
        <v>5468.2753074512675</v>
      </c>
      <c r="AE107" s="39">
        <f>S107*'Inflation indexes'!I199</f>
        <v>7267.9023728805541</v>
      </c>
      <c r="AF107" s="39">
        <f>T107*'Inflation indexes'!I199</f>
        <v>4582.1534023213708</v>
      </c>
      <c r="AG107" s="39">
        <f>U107*'Inflation indexes'!I199</f>
        <v>3418.6207955409291</v>
      </c>
      <c r="AH107" s="39">
        <f>V107*'Inflation indexes'!I199</f>
        <v>2745.863031603822</v>
      </c>
      <c r="AI107" s="39">
        <f>W107*'Inflation indexes'!I199</f>
        <v>4564.2696120779265</v>
      </c>
      <c r="AJ107" s="39">
        <f>Y107*'Inflation indexes'!I199</f>
        <v>5829.521404687137</v>
      </c>
      <c r="AK107" s="39">
        <f t="shared" si="13"/>
        <v>4780.2075518434522</v>
      </c>
      <c r="AL107" s="35">
        <f>Z107*'Inflation indexes'!I199</f>
        <v>3630.2682245338879</v>
      </c>
      <c r="AM107" s="38">
        <v>0.53160768110000001</v>
      </c>
      <c r="AN107" s="40">
        <f>AN103+1</f>
        <v>2040</v>
      </c>
      <c r="AO107" s="46">
        <v>9626.9657308668993</v>
      </c>
      <c r="AP107" s="44">
        <v>9280.7560909024996</v>
      </c>
      <c r="AQ107" s="44">
        <v>5719.5327533143</v>
      </c>
      <c r="AR107" s="44">
        <v>4310.0264641210997</v>
      </c>
      <c r="AS107" s="44">
        <v>3491.6688620349</v>
      </c>
      <c r="AT107" s="44">
        <v>5939.8536483162998</v>
      </c>
      <c r="AU107" s="44">
        <v>7087.5274530513998</v>
      </c>
      <c r="AV107" s="40"/>
      <c r="AW107" s="40"/>
      <c r="AX107" s="40">
        <f>AX103+1</f>
        <v>2040</v>
      </c>
      <c r="AY107" s="41">
        <f>AO107*'Inflation indexes'!I199</f>
        <v>8929.5895748851362</v>
      </c>
      <c r="AZ107" s="41">
        <f>AU107*'Inflation indexes'!I199</f>
        <v>6574.1078784105002</v>
      </c>
      <c r="BA107" s="45">
        <f>AP107*'Inflation indexes'!I199</f>
        <v>8608.4593165900915</v>
      </c>
      <c r="BB107" s="45">
        <f>AQ107*'Inflation indexes'!I199</f>
        <v>5305.2105382959926</v>
      </c>
      <c r="BC107" s="45">
        <f>AR107*'Inflation indexes'!I199</f>
        <v>3997.8087029119529</v>
      </c>
      <c r="BD107" s="45">
        <f>AS107*'Inflation indexes'!I199</f>
        <v>3238.732819979638</v>
      </c>
      <c r="BE107" s="45">
        <f>AT107*'Inflation indexes'!I199</f>
        <v>5509.5714160782027</v>
      </c>
      <c r="BF107" s="44">
        <v>0.47742824649999999</v>
      </c>
      <c r="BG107" s="45">
        <f>Y107*'Inflation indexes'!I199</f>
        <v>5829.521404687137</v>
      </c>
      <c r="BH107" s="45">
        <f t="shared" si="14"/>
        <v>4780.2075518434522</v>
      </c>
      <c r="BI107" s="41">
        <f>Z107*'Inflation indexes'!I199</f>
        <v>3630.2682245338879</v>
      </c>
    </row>
    <row r="108" spans="1:61">
      <c r="A108">
        <f t="shared" si="15"/>
        <v>2040</v>
      </c>
      <c r="B108" s="47">
        <v>6187.9197857162999</v>
      </c>
      <c r="C108" s="44">
        <v>6703.2821759880999</v>
      </c>
      <c r="D108" s="44">
        <v>4147.7051559485999</v>
      </c>
      <c r="E108" s="44">
        <v>3093.7177967885</v>
      </c>
      <c r="F108" s="44">
        <v>2517.8752634313</v>
      </c>
      <c r="G108" s="44">
        <v>4156.3835651623003</v>
      </c>
      <c r="H108" s="44">
        <v>4967.9247937873997</v>
      </c>
      <c r="I108" s="40">
        <f t="shared" si="9"/>
        <v>2040</v>
      </c>
      <c r="J108" s="47">
        <f>B108*'Inflation indexes'!I200</f>
        <v>5739.6676744773267</v>
      </c>
      <c r="K108" s="45">
        <f>H108*'Inflation indexes'!I200</f>
        <v>4608.0489624244919</v>
      </c>
      <c r="L108" s="45">
        <f>C108*'Inflation indexes'!I200</f>
        <v>6217.6972796626515</v>
      </c>
      <c r="M108" s="45">
        <f>D108*'Inflation indexes'!I200</f>
        <v>3847.2459293693541</v>
      </c>
      <c r="N108" s="45">
        <f>E108*'Inflation indexes'!I200</f>
        <v>2869.6092785770766</v>
      </c>
      <c r="O108" s="45">
        <f>F108*'Inflation indexes'!I200</f>
        <v>2335.4807040715077</v>
      </c>
      <c r="P108" s="45">
        <f>G108*'Inflation indexes'!I200</f>
        <v>3855.2956757388438</v>
      </c>
      <c r="Q108" s="44">
        <v>0.58410597350000004</v>
      </c>
      <c r="R108" s="33">
        <v>7736.8732403027398</v>
      </c>
      <c r="S108" s="38">
        <v>7857.2233095730999</v>
      </c>
      <c r="T108" s="38">
        <v>4971.2261267596996</v>
      </c>
      <c r="U108" s="38">
        <v>3694.0167140070998</v>
      </c>
      <c r="V108" s="38">
        <v>2966.1634578209</v>
      </c>
      <c r="W108" s="38">
        <v>4920.5398920581001</v>
      </c>
      <c r="X108" s="38">
        <v>5905.1525504321999</v>
      </c>
      <c r="Y108" s="37">
        <v>6315.9818297134998</v>
      </c>
      <c r="Z108" s="37">
        <v>3919.6092445451</v>
      </c>
      <c r="AA108" s="34"/>
      <c r="AB108" s="34">
        <f t="shared" si="10"/>
        <v>2040</v>
      </c>
      <c r="AC108" s="35">
        <v>7736.8732403027398</v>
      </c>
      <c r="AD108" s="35">
        <f>X108*'Inflation indexes'!I200</f>
        <v>5477.384061249526</v>
      </c>
      <c r="AE108" s="39">
        <f>S108*'Inflation indexes'!I200</f>
        <v>7288.0470663512415</v>
      </c>
      <c r="AF108" s="39">
        <f>T108*'Inflation indexes'!I200</f>
        <v>4611.1111472620414</v>
      </c>
      <c r="AG108" s="39">
        <f>U108*'Inflation indexes'!I200</f>
        <v>3426.4226196511954</v>
      </c>
      <c r="AH108" s="39">
        <f>V108*'Inflation indexes'!I200</f>
        <v>2751.2949594739712</v>
      </c>
      <c r="AI108" s="39">
        <f>W108*'Inflation indexes'!I200</f>
        <v>4564.0966168653677</v>
      </c>
      <c r="AJ108" s="39">
        <f>Y108*'Inflation indexes'!I200</f>
        <v>5858.4529205231656</v>
      </c>
      <c r="AK108" s="39">
        <f t="shared" si="13"/>
        <v>4803.9313948289955</v>
      </c>
      <c r="AL108" s="35">
        <f>Z108*'Inflation indexes'!I200</f>
        <v>3635.6732563710461</v>
      </c>
      <c r="AM108" s="38">
        <v>0.51831313739999996</v>
      </c>
      <c r="AN108" s="40">
        <f>AN104+1</f>
        <v>2040</v>
      </c>
      <c r="AO108" s="46">
        <v>9631.4041445814</v>
      </c>
      <c r="AP108" s="44">
        <v>9345.3776643233996</v>
      </c>
      <c r="AQ108" s="44">
        <v>5730.4667542901998</v>
      </c>
      <c r="AR108" s="44">
        <v>4324.5130755038999</v>
      </c>
      <c r="AS108" s="44">
        <v>3504.4473902829</v>
      </c>
      <c r="AT108" s="44">
        <v>5967.7081099771003</v>
      </c>
      <c r="AU108" s="44">
        <v>7112.2904338961998</v>
      </c>
      <c r="AV108" s="40"/>
      <c r="AW108" s="40"/>
      <c r="AX108" s="40">
        <f>AX104+1</f>
        <v>2040</v>
      </c>
      <c r="AY108" s="41">
        <f>AO108*'Inflation indexes'!I200</f>
        <v>8933.706470482568</v>
      </c>
      <c r="AZ108" s="41">
        <f>AU108*'Inflation indexes'!I200</f>
        <v>6597.0770321165137</v>
      </c>
      <c r="BA108" s="45">
        <f>AP108*'Inflation indexes'!I200</f>
        <v>8668.3997115664406</v>
      </c>
      <c r="BB108" s="45">
        <f>AQ108*'Inflation indexes'!I200</f>
        <v>5315.3524816513245</v>
      </c>
      <c r="BC108" s="45">
        <f>AR108*'Inflation indexes'!I200</f>
        <v>4011.24590603448</v>
      </c>
      <c r="BD108" s="45">
        <f>AS108*'Inflation indexes'!I200</f>
        <v>3250.5856732893631</v>
      </c>
      <c r="BE108" s="45">
        <f>AT108*'Inflation indexes'!I200</f>
        <v>5535.4081041286054</v>
      </c>
      <c r="BF108" s="44">
        <v>0.47742824649999999</v>
      </c>
      <c r="BG108" s="45">
        <f>Y108*'Inflation indexes'!I200</f>
        <v>5858.4529205231656</v>
      </c>
      <c r="BH108" s="45">
        <f t="shared" si="14"/>
        <v>4803.9313948289955</v>
      </c>
      <c r="BI108" s="41">
        <f>Z108*'Inflation indexes'!I200</f>
        <v>3635.6732563710461</v>
      </c>
    </row>
    <row r="109" spans="1:61">
      <c r="Y109" s="28"/>
      <c r="Z109" s="28">
        <v>3925.4450702875001</v>
      </c>
      <c r="AA109" s="28"/>
      <c r="AK109" s="29">
        <f>(AK108-AL108)/AL108</f>
        <v>0.32133199440041221</v>
      </c>
    </row>
    <row r="110" spans="1:61">
      <c r="AK110" s="29">
        <f>(AK108-AL108*0.8)/(AL108*0.8)</f>
        <v>0.65166499300051506</v>
      </c>
      <c r="AL110">
        <f>AL108*0.8</f>
        <v>2908.5386050968373</v>
      </c>
    </row>
    <row r="111" spans="1:61">
      <c r="AE111" s="31">
        <f>AH108/AE108</f>
        <v>0.37750784735963649</v>
      </c>
    </row>
    <row r="113" spans="13:13">
      <c r="M113" t="s">
        <v>48</v>
      </c>
    </row>
  </sheetData>
  <mergeCells count="2">
    <mergeCell ref="B1:Q1"/>
    <mergeCell ref="R2:AM2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topLeftCell="Q1" workbookViewId="0">
      <pane ySplit="2" topLeftCell="A31" activePane="bottomLeft" state="frozen"/>
      <selection activeCell="AH1" sqref="AH1"/>
      <selection pane="bottomLeft" activeCell="AI1" sqref="AI1"/>
    </sheetView>
  </sheetViews>
  <sheetFormatPr baseColWidth="10" defaultRowHeight="15" x14ac:dyDescent="0"/>
  <cols>
    <col min="1" max="2" width="10.83203125" style="40"/>
    <col min="3" max="3" width="13" style="40" bestFit="1" customWidth="1"/>
    <col min="4" max="7" width="10.83203125" style="40"/>
    <col min="8" max="8" width="13" style="40" bestFit="1" customWidth="1"/>
    <col min="9" max="9" width="11.83203125" style="40" bestFit="1" customWidth="1"/>
    <col min="10" max="10" width="13" style="40" bestFit="1" customWidth="1"/>
    <col min="11" max="11" width="10.83203125" style="40"/>
  </cols>
  <sheetData>
    <row r="1" spans="1:53">
      <c r="B1" s="40" t="s">
        <v>0</v>
      </c>
      <c r="C1" s="40" t="s">
        <v>45</v>
      </c>
      <c r="H1" s="40" t="s">
        <v>46</v>
      </c>
      <c r="L1" s="40"/>
      <c r="M1" s="40"/>
      <c r="N1" s="40"/>
      <c r="O1" s="40"/>
      <c r="P1" s="40"/>
      <c r="Q1" s="40"/>
      <c r="R1" s="34"/>
      <c r="S1" s="34"/>
      <c r="T1" s="34"/>
      <c r="U1" s="34" t="s">
        <v>45</v>
      </c>
      <c r="V1" s="34"/>
      <c r="W1" s="34" t="s">
        <v>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40"/>
      <c r="AK1" s="40"/>
      <c r="AL1" s="40"/>
      <c r="AM1" s="40" t="s">
        <v>45</v>
      </c>
      <c r="AN1" s="40"/>
      <c r="AO1" s="40" t="s">
        <v>2</v>
      </c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</row>
    <row r="2" spans="1:53" ht="52">
      <c r="A2" s="40" t="s">
        <v>24</v>
      </c>
      <c r="B2" s="42" t="s">
        <v>41</v>
      </c>
      <c r="C2" s="42" t="s">
        <v>42</v>
      </c>
      <c r="D2" s="42" t="s">
        <v>43</v>
      </c>
      <c r="E2" s="42" t="s">
        <v>44</v>
      </c>
      <c r="F2" s="42" t="s">
        <v>47</v>
      </c>
      <c r="G2" s="40" t="s">
        <v>24</v>
      </c>
      <c r="H2" s="42" t="s">
        <v>41</v>
      </c>
      <c r="I2" s="42" t="s">
        <v>43</v>
      </c>
      <c r="J2" s="42" t="s">
        <v>44</v>
      </c>
      <c r="K2" s="42" t="s">
        <v>42</v>
      </c>
      <c r="L2" s="42"/>
      <c r="M2" s="40" t="s">
        <v>24</v>
      </c>
      <c r="N2" s="42" t="s">
        <v>41</v>
      </c>
      <c r="O2" s="42" t="s">
        <v>43</v>
      </c>
      <c r="P2" s="42" t="s">
        <v>44</v>
      </c>
      <c r="Q2" s="42" t="s">
        <v>42</v>
      </c>
      <c r="R2" s="36" t="s">
        <v>47</v>
      </c>
      <c r="S2" s="34" t="s">
        <v>24</v>
      </c>
      <c r="T2" s="36" t="s">
        <v>41</v>
      </c>
      <c r="U2" s="36" t="s">
        <v>42</v>
      </c>
      <c r="V2" s="36" t="s">
        <v>43</v>
      </c>
      <c r="W2" s="36" t="s">
        <v>44</v>
      </c>
      <c r="X2" s="36" t="s">
        <v>47</v>
      </c>
      <c r="Y2" s="34" t="s">
        <v>24</v>
      </c>
      <c r="Z2" s="36" t="s">
        <v>41</v>
      </c>
      <c r="AA2" s="36" t="s">
        <v>43</v>
      </c>
      <c r="AB2" s="36" t="s">
        <v>44</v>
      </c>
      <c r="AC2" s="36" t="s">
        <v>42</v>
      </c>
      <c r="AD2" s="36"/>
      <c r="AE2" s="34" t="s">
        <v>24</v>
      </c>
      <c r="AF2" s="36" t="s">
        <v>55</v>
      </c>
      <c r="AG2" s="36" t="s">
        <v>56</v>
      </c>
      <c r="AH2" s="36" t="s">
        <v>57</v>
      </c>
      <c r="AI2" s="36" t="s">
        <v>58</v>
      </c>
      <c r="AJ2" s="42" t="s">
        <v>47</v>
      </c>
      <c r="AK2" s="40" t="s">
        <v>24</v>
      </c>
      <c r="AL2" s="42" t="s">
        <v>41</v>
      </c>
      <c r="AM2" s="42" t="s">
        <v>42</v>
      </c>
      <c r="AN2" s="42" t="s">
        <v>43</v>
      </c>
      <c r="AO2" s="42" t="s">
        <v>44</v>
      </c>
      <c r="AP2" s="42" t="s">
        <v>47</v>
      </c>
      <c r="AQ2" s="40" t="s">
        <v>24</v>
      </c>
      <c r="AR2" s="42" t="s">
        <v>41</v>
      </c>
      <c r="AS2" s="42" t="s">
        <v>43</v>
      </c>
      <c r="AT2" s="42" t="s">
        <v>44</v>
      </c>
      <c r="AU2" s="42" t="s">
        <v>42</v>
      </c>
      <c r="AV2" s="42"/>
      <c r="AW2" s="40" t="s">
        <v>24</v>
      </c>
      <c r="AX2" s="42" t="s">
        <v>41</v>
      </c>
      <c r="AY2" s="42" t="s">
        <v>43</v>
      </c>
      <c r="AZ2" s="42" t="s">
        <v>44</v>
      </c>
      <c r="BA2" s="42" t="s">
        <v>42</v>
      </c>
    </row>
    <row r="3" spans="1:53">
      <c r="A3" s="40">
        <f>'Retirement benefit values'!B4</f>
        <v>6695.92</v>
      </c>
      <c r="B3" s="42"/>
      <c r="C3" s="42"/>
      <c r="D3" s="42"/>
      <c r="E3" s="42"/>
      <c r="F3" s="42"/>
      <c r="G3" s="42">
        <f>A3*'Inflation indexes'!I96</f>
        <v>6695.92</v>
      </c>
      <c r="H3" s="42"/>
      <c r="I3" s="42"/>
      <c r="K3" s="42"/>
      <c r="L3" s="40"/>
      <c r="M3" s="40"/>
      <c r="N3" s="40"/>
      <c r="O3" s="40"/>
      <c r="P3" s="40"/>
      <c r="Q3" s="40"/>
      <c r="R3" s="36"/>
      <c r="S3" s="34">
        <f>'Retirement benefit values'!R4</f>
        <v>6695.92</v>
      </c>
      <c r="T3" s="36"/>
      <c r="U3" s="36"/>
      <c r="V3" s="36"/>
      <c r="W3" s="36"/>
      <c r="X3" s="36"/>
      <c r="Y3" s="34">
        <f>S3*'Inflation indexes'!I96</f>
        <v>6695.92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42"/>
      <c r="AK3" s="40">
        <f>'Retirement benefit values'!AO4</f>
        <v>6695.92</v>
      </c>
      <c r="AL3" s="42"/>
      <c r="AM3" s="42"/>
      <c r="AN3" s="42"/>
      <c r="AO3" s="42"/>
      <c r="AP3" s="42"/>
      <c r="AQ3" s="40">
        <f>AK3*'Inflation indexes'!I96</f>
        <v>6695.92</v>
      </c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 spans="1:53">
      <c r="A4" s="47">
        <f>'Retirement benefit values'!B5</f>
        <v>6368.9065332603996</v>
      </c>
      <c r="B4" s="44">
        <v>471.19566833200003</v>
      </c>
      <c r="C4" s="44">
        <v>486.98266801170001</v>
      </c>
      <c r="D4" s="44">
        <v>384.49913756490002</v>
      </c>
      <c r="E4" s="44">
        <v>680.13321269139999</v>
      </c>
      <c r="F4" s="44">
        <v>2015</v>
      </c>
      <c r="G4" s="42">
        <f>A4*'Inflation indexes'!I97</f>
        <v>6248.3555212848232</v>
      </c>
      <c r="H4" s="44">
        <f>B4*'Inflation indexes'!I97</f>
        <v>462.27685089304299</v>
      </c>
      <c r="I4" s="44">
        <f>D4*'Inflation indexes'!I97</f>
        <v>377.22131681260578</v>
      </c>
      <c r="J4" s="40">
        <f>E4*'Inflation indexes'!I97</f>
        <v>667.25961395981756</v>
      </c>
      <c r="K4" s="44">
        <f>C4*'Inflation indexes'!I97</f>
        <v>477.7650333774352</v>
      </c>
      <c r="L4" s="40">
        <v>2015</v>
      </c>
      <c r="M4" s="40">
        <f>AVERAGE(G4:G7)</f>
        <v>6417.6382180993323</v>
      </c>
      <c r="N4" s="40">
        <f t="shared" ref="N4" si="0">AVERAGE(H4:H7)</f>
        <v>450.92152473857442</v>
      </c>
      <c r="O4" s="40">
        <f t="shared" ref="O4" si="1">AVERAGE(I4:I7)</f>
        <v>324.94423356067159</v>
      </c>
      <c r="P4" s="40">
        <f t="shared" ref="P4" si="2">AVERAGE(J4:J7)</f>
        <v>734.758324116925</v>
      </c>
      <c r="Q4" s="40">
        <f t="shared" ref="Q4" si="3">AVERAGE(K4:K7)</f>
        <v>471.788389008872</v>
      </c>
      <c r="R4" s="38">
        <v>2015</v>
      </c>
      <c r="S4" s="48">
        <f>'Retirement benefit values'!R5</f>
        <v>6368.9065332603705</v>
      </c>
      <c r="T4" s="38">
        <v>471.19566833200003</v>
      </c>
      <c r="U4" s="38">
        <v>486.98266801170001</v>
      </c>
      <c r="V4" s="38">
        <v>384.49913756490002</v>
      </c>
      <c r="W4" s="38">
        <v>680.13321269139999</v>
      </c>
      <c r="X4" s="38">
        <v>2015</v>
      </c>
      <c r="Y4" s="34">
        <f>S4*'Inflation indexes'!I97</f>
        <v>6248.355521284795</v>
      </c>
      <c r="Z4" s="34">
        <f>T4*'Inflation indexes'!I97</f>
        <v>462.27685089304299</v>
      </c>
      <c r="AA4" s="34">
        <f>V4*'Inflation indexes'!I97</f>
        <v>377.22131681260578</v>
      </c>
      <c r="AB4" s="34">
        <f>W4*'Inflation indexes'!I97</f>
        <v>667.25961395981756</v>
      </c>
      <c r="AC4" s="34">
        <f>U4*'Inflation indexes'!I97</f>
        <v>477.7650333774352</v>
      </c>
      <c r="AD4" s="34">
        <v>2015</v>
      </c>
      <c r="AE4" s="34">
        <f>AVERAGE(Y4:Y7)</f>
        <v>6417.638218099326</v>
      </c>
      <c r="AF4" s="34">
        <f t="shared" ref="AF4:AI4" si="4">AVERAGE(Z4:Z7)</f>
        <v>450.92152473857442</v>
      </c>
      <c r="AG4" s="34">
        <f t="shared" si="4"/>
        <v>324.94423356067159</v>
      </c>
      <c r="AH4" s="34">
        <f t="shared" si="4"/>
        <v>734.758324116925</v>
      </c>
      <c r="AI4" s="34">
        <f t="shared" si="4"/>
        <v>471.788389008872</v>
      </c>
      <c r="AJ4" s="44">
        <v>2015</v>
      </c>
      <c r="AK4" s="47">
        <f>'Retirement benefit values'!AO5</f>
        <v>6368.9065332603996</v>
      </c>
      <c r="AL4" s="44">
        <v>471.19566833200003</v>
      </c>
      <c r="AM4" s="44">
        <v>486.98266801170001</v>
      </c>
      <c r="AN4" s="44">
        <v>384.49913756490002</v>
      </c>
      <c r="AO4" s="44">
        <v>680.13321269139999</v>
      </c>
      <c r="AP4" s="44">
        <v>2015</v>
      </c>
      <c r="AQ4" s="40">
        <f>AK4*'Inflation indexes'!I97</f>
        <v>6248.3555212848232</v>
      </c>
      <c r="AR4" s="40">
        <f>AL4*'Inflation indexes'!I97</f>
        <v>462.27685089304299</v>
      </c>
      <c r="AS4" s="40">
        <f>AN4*'Inflation indexes'!I97</f>
        <v>377.22131681260578</v>
      </c>
      <c r="AT4" s="40">
        <f>AO4*'Inflation indexes'!I97</f>
        <v>667.25961395981756</v>
      </c>
      <c r="AU4" s="40">
        <f>AM4*'Inflation indexes'!I97</f>
        <v>477.7650333774352</v>
      </c>
      <c r="AV4" s="40">
        <v>2015</v>
      </c>
      <c r="AW4" s="40">
        <f>AVERAGE(AQ4:AQ7)</f>
        <v>6417.6382180993323</v>
      </c>
      <c r="AX4" s="40">
        <f t="shared" ref="AX4" si="5">AVERAGE(AR4:AR7)</f>
        <v>450.92152473857442</v>
      </c>
      <c r="AY4" s="40">
        <f t="shared" ref="AY4" si="6">AVERAGE(AS4:AS7)</f>
        <v>324.94423356067159</v>
      </c>
      <c r="AZ4" s="40">
        <f t="shared" ref="AZ4" si="7">AVERAGE(AT4:AT7)</f>
        <v>734.758324116925</v>
      </c>
      <c r="BA4" s="40">
        <f t="shared" ref="BA4" si="8">AVERAGE(AU4:AU7)</f>
        <v>471.788389008872</v>
      </c>
    </row>
    <row r="5" spans="1:53">
      <c r="A5" s="47">
        <f>'Retirement benefit values'!B6</f>
        <v>6691.6267211455997</v>
      </c>
      <c r="B5" s="44">
        <v>404.04330077989999</v>
      </c>
      <c r="C5" s="44">
        <v>431.51743205629998</v>
      </c>
      <c r="D5" s="44">
        <v>244.5144041989</v>
      </c>
      <c r="E5" s="44">
        <v>778.56711024430001</v>
      </c>
      <c r="F5" s="44">
        <v>2015</v>
      </c>
      <c r="G5" s="42">
        <f>A5*'Inflation indexes'!I98</f>
        <v>6398.732864689493</v>
      </c>
      <c r="H5" s="44">
        <f>B5*'Inflation indexes'!I98</f>
        <v>386.35824369703579</v>
      </c>
      <c r="I5" s="44">
        <f>D5*'Inflation indexes'!I98</f>
        <v>233.81195921962862</v>
      </c>
      <c r="J5" s="40">
        <f>E5*'Inflation indexes'!I98</f>
        <v>744.48907019034141</v>
      </c>
      <c r="K5" s="44">
        <f>C5*'Inflation indexes'!I98</f>
        <v>412.62982668470687</v>
      </c>
      <c r="L5" s="40">
        <f t="shared" ref="L5:L29" si="9">L4+1</f>
        <v>2016</v>
      </c>
      <c r="M5" s="40">
        <f>AVERAGE(G8:G11)</f>
        <v>5983.611423092997</v>
      </c>
      <c r="N5" s="40">
        <f>AVERAGE(H8:H11)</f>
        <v>492.64219928658656</v>
      </c>
      <c r="O5" s="40">
        <f t="shared" ref="O5" si="10">AVERAGE(I8:I11)</f>
        <v>407.5065743003434</v>
      </c>
      <c r="P5" s="40">
        <f t="shared" ref="P5" si="11">AVERAGE(J8:J11)</f>
        <v>691.61992432035834</v>
      </c>
      <c r="Q5" s="40">
        <f t="shared" ref="Q5" si="12">AVERAGE(K8:K11)</f>
        <v>507.64296997376925</v>
      </c>
      <c r="R5" s="38">
        <v>2015</v>
      </c>
      <c r="S5" s="48">
        <f>'Retirement benefit values'!R6</f>
        <v>6691.6267211455697</v>
      </c>
      <c r="T5" s="38">
        <v>404.04330077989999</v>
      </c>
      <c r="U5" s="38">
        <v>431.51743205629998</v>
      </c>
      <c r="V5" s="38">
        <v>244.5144041989</v>
      </c>
      <c r="W5" s="38">
        <v>778.56711024430001</v>
      </c>
      <c r="X5" s="38">
        <v>2015</v>
      </c>
      <c r="Y5" s="34">
        <f>S5*'Inflation indexes'!I98</f>
        <v>6398.7328646894648</v>
      </c>
      <c r="Z5" s="34">
        <f>T5*'Inflation indexes'!I98</f>
        <v>386.35824369703579</v>
      </c>
      <c r="AA5" s="34">
        <f>V5*'Inflation indexes'!I98</f>
        <v>233.81195921962862</v>
      </c>
      <c r="AB5" s="34">
        <f>W5*'Inflation indexes'!I98</f>
        <v>744.48907019034141</v>
      </c>
      <c r="AC5" s="34">
        <f>U5*'Inflation indexes'!I98</f>
        <v>412.62982668470687</v>
      </c>
      <c r="AD5" s="34">
        <f t="shared" ref="AD5:AD29" si="13">AD4+1</f>
        <v>2016</v>
      </c>
      <c r="AE5" s="34">
        <f>AVERAGE(Y8:Y11)</f>
        <v>5983.6114230929652</v>
      </c>
      <c r="AF5" s="34">
        <f>AVERAGE(Z8:Z11)</f>
        <v>492.64219928658656</v>
      </c>
      <c r="AG5" s="34">
        <f t="shared" ref="AG5:AI5" si="14">AVERAGE(AA8:AA11)</f>
        <v>407.5065743003434</v>
      </c>
      <c r="AH5" s="34">
        <f t="shared" si="14"/>
        <v>691.61992432035834</v>
      </c>
      <c r="AI5" s="34">
        <f t="shared" si="14"/>
        <v>507.64296997376925</v>
      </c>
      <c r="AJ5" s="44">
        <v>2015</v>
      </c>
      <c r="AK5" s="47">
        <f>'Retirement benefit values'!AO6</f>
        <v>6691.6267211455997</v>
      </c>
      <c r="AL5" s="44">
        <v>404.04330077989999</v>
      </c>
      <c r="AM5" s="44">
        <v>431.51743205629998</v>
      </c>
      <c r="AN5" s="44">
        <v>244.5144041989</v>
      </c>
      <c r="AO5" s="44">
        <v>778.56711024430001</v>
      </c>
      <c r="AP5" s="44">
        <v>2015</v>
      </c>
      <c r="AQ5" s="40">
        <f>AK5*'Inflation indexes'!I98</f>
        <v>6398.732864689493</v>
      </c>
      <c r="AR5" s="40">
        <f>AL5*'Inflation indexes'!I98</f>
        <v>386.35824369703579</v>
      </c>
      <c r="AS5" s="40">
        <f>AN5*'Inflation indexes'!I98</f>
        <v>233.81195921962862</v>
      </c>
      <c r="AT5" s="40">
        <f>AO5*'Inflation indexes'!I98</f>
        <v>744.48907019034141</v>
      </c>
      <c r="AU5" s="40">
        <f>AM5*'Inflation indexes'!I98</f>
        <v>412.62982668470687</v>
      </c>
      <c r="AV5" s="40">
        <f t="shared" ref="AV5:AV29" si="15">AV4+1</f>
        <v>2016</v>
      </c>
      <c r="AW5" s="40">
        <f>AVERAGE(AQ8:AQ11)</f>
        <v>5983.611423092997</v>
      </c>
      <c r="AX5" s="40">
        <f>AVERAGE(AR8:AR11)</f>
        <v>492.64219928658656</v>
      </c>
      <c r="AY5" s="40">
        <f t="shared" ref="AY5" si="16">AVERAGE(AS8:AS11)</f>
        <v>407.5065743003434</v>
      </c>
      <c r="AZ5" s="40">
        <f t="shared" ref="AZ5" si="17">AVERAGE(AT8:AT11)</f>
        <v>691.61992432035834</v>
      </c>
      <c r="BA5" s="40">
        <f t="shared" ref="BA5" si="18">AVERAGE(AU8:AU11)</f>
        <v>507.64296997376925</v>
      </c>
    </row>
    <row r="6" spans="1:53">
      <c r="A6" s="47">
        <f>'Retirement benefit values'!B7</f>
        <v>6984.1911310187998</v>
      </c>
      <c r="B6" s="44">
        <v>517.69406829479999</v>
      </c>
      <c r="C6" s="44">
        <v>541.87944837930002</v>
      </c>
      <c r="D6" s="44">
        <v>376.58679604169998</v>
      </c>
      <c r="E6" s="44">
        <v>823.17858523370001</v>
      </c>
      <c r="F6" s="44">
        <v>2015</v>
      </c>
      <c r="G6" s="42">
        <f>A6*'Inflation indexes'!I99</f>
        <v>6562.1693476677301</v>
      </c>
      <c r="H6" s="44">
        <f>B6*'Inflation indexes'!I99</f>
        <v>486.41225343126945</v>
      </c>
      <c r="I6" s="44">
        <f>D6*'Inflation indexes'!I99</f>
        <v>353.83142920385103</v>
      </c>
      <c r="J6" s="40">
        <f>E6*'Inflation indexes'!I99</f>
        <v>773.43777945680245</v>
      </c>
      <c r="K6" s="44">
        <f>C6*'Inflation indexes'!I99</f>
        <v>509.13622487977824</v>
      </c>
      <c r="L6" s="40">
        <f t="shared" si="9"/>
        <v>2017</v>
      </c>
      <c r="M6" s="40">
        <f>AVERAGE(G12:G15)</f>
        <v>6163.2891179640001</v>
      </c>
      <c r="N6" s="40">
        <f t="shared" ref="N6" si="19">AVERAGE(H12:H15)</f>
        <v>545.81531654667651</v>
      </c>
      <c r="O6" s="40">
        <f t="shared" ref="O6" si="20">AVERAGE(I12:I15)</f>
        <v>500.87343638127118</v>
      </c>
      <c r="P6" s="40">
        <f t="shared" ref="P6" si="21">AVERAGE(J12:J15)</f>
        <v>724.50566991324331</v>
      </c>
      <c r="Q6" s="40">
        <f t="shared" ref="Q6" si="22">AVERAGE(K12:K15)</f>
        <v>557.33864905148903</v>
      </c>
      <c r="R6" s="38">
        <v>2015</v>
      </c>
      <c r="S6" s="48">
        <f>'Retirement benefit values'!R7</f>
        <v>6984.1911310188098</v>
      </c>
      <c r="T6" s="38">
        <v>517.69406829479999</v>
      </c>
      <c r="U6" s="38">
        <v>541.87944837930002</v>
      </c>
      <c r="V6" s="38">
        <v>376.58679604169998</v>
      </c>
      <c r="W6" s="38">
        <v>823.17858523370001</v>
      </c>
      <c r="X6" s="38">
        <v>2015</v>
      </c>
      <c r="Y6" s="34">
        <f>S6*'Inflation indexes'!I99</f>
        <v>6562.1693476677392</v>
      </c>
      <c r="Z6" s="34">
        <f>T6*'Inflation indexes'!I99</f>
        <v>486.41225343126945</v>
      </c>
      <c r="AA6" s="34">
        <f>V6*'Inflation indexes'!I99</f>
        <v>353.83142920385103</v>
      </c>
      <c r="AB6" s="34">
        <f>W6*'Inflation indexes'!I99</f>
        <v>773.43777945680245</v>
      </c>
      <c r="AC6" s="34">
        <f>U6*'Inflation indexes'!I99</f>
        <v>509.13622487977824</v>
      </c>
      <c r="AD6" s="34">
        <f t="shared" si="13"/>
        <v>2017</v>
      </c>
      <c r="AE6" s="34">
        <f>AVERAGE(Y12:Y15)</f>
        <v>6163.2891179639928</v>
      </c>
      <c r="AF6" s="34">
        <f t="shared" ref="AF6:AI6" si="23">AVERAGE(Z12:Z15)</f>
        <v>545.81531654667651</v>
      </c>
      <c r="AG6" s="34">
        <f t="shared" si="23"/>
        <v>500.87343638127118</v>
      </c>
      <c r="AH6" s="34">
        <f t="shared" si="23"/>
        <v>724.50566991324331</v>
      </c>
      <c r="AI6" s="34">
        <f t="shared" si="23"/>
        <v>557.33864905148903</v>
      </c>
      <c r="AJ6" s="44">
        <v>2015</v>
      </c>
      <c r="AK6" s="47">
        <f>'Retirement benefit values'!AO7</f>
        <v>6984.1911310187998</v>
      </c>
      <c r="AL6" s="44">
        <v>517.69406829479999</v>
      </c>
      <c r="AM6" s="44">
        <v>541.87944837930002</v>
      </c>
      <c r="AN6" s="44">
        <v>376.58679604169998</v>
      </c>
      <c r="AO6" s="44">
        <v>823.17858523370001</v>
      </c>
      <c r="AP6" s="44">
        <v>2015</v>
      </c>
      <c r="AQ6" s="40">
        <f>AK6*'Inflation indexes'!I99</f>
        <v>6562.1693476677301</v>
      </c>
      <c r="AR6" s="40">
        <f>AL6*'Inflation indexes'!I99</f>
        <v>486.41225343126945</v>
      </c>
      <c r="AS6" s="40">
        <f>AN6*'Inflation indexes'!I99</f>
        <v>353.83142920385103</v>
      </c>
      <c r="AT6" s="40">
        <f>AO6*'Inflation indexes'!I99</f>
        <v>773.43777945680245</v>
      </c>
      <c r="AU6" s="40">
        <f>AM6*'Inflation indexes'!I99</f>
        <v>509.13622487977824</v>
      </c>
      <c r="AV6" s="40">
        <f t="shared" si="15"/>
        <v>2017</v>
      </c>
      <c r="AW6" s="40">
        <f>AVERAGE(AQ12:AQ15)</f>
        <v>6163.2891179640001</v>
      </c>
      <c r="AX6" s="40">
        <f t="shared" ref="AX6" si="24">AVERAGE(AR12:AR15)</f>
        <v>545.81531654667651</v>
      </c>
      <c r="AY6" s="40">
        <f t="shared" ref="AY6" si="25">AVERAGE(AS12:AS15)</f>
        <v>500.87343638127118</v>
      </c>
      <c r="AZ6" s="40">
        <f t="shared" ref="AZ6" si="26">AVERAGE(AT12:AT15)</f>
        <v>724.50566991324331</v>
      </c>
      <c r="BA6" s="40">
        <f t="shared" ref="BA6" si="27">AVERAGE(AU12:AU15)</f>
        <v>557.33864905148903</v>
      </c>
    </row>
    <row r="7" spans="1:53">
      <c r="A7" s="47">
        <f>'Retirement benefit values'!B8</f>
        <v>6967.8308273950997</v>
      </c>
      <c r="B7" s="44">
        <v>505.37786396360002</v>
      </c>
      <c r="C7" s="44">
        <v>525.84982008279997</v>
      </c>
      <c r="D7" s="44">
        <v>361.16780051519999</v>
      </c>
      <c r="E7" s="44">
        <v>812.94494189490001</v>
      </c>
      <c r="F7" s="44">
        <v>2015</v>
      </c>
      <c r="G7" s="42">
        <f>A7*'Inflation indexes'!I100</f>
        <v>6461.2951387552866</v>
      </c>
      <c r="H7" s="44">
        <f>B7*'Inflation indexes'!I100</f>
        <v>468.63875093294945</v>
      </c>
      <c r="I7" s="44">
        <f>D7*'Inflation indexes'!I100</f>
        <v>334.91222900660085</v>
      </c>
      <c r="J7" s="40">
        <f>E7*'Inflation indexes'!I100</f>
        <v>753.84683286073869</v>
      </c>
      <c r="K7" s="44">
        <f>C7*'Inflation indexes'!I100</f>
        <v>487.62247109356775</v>
      </c>
      <c r="L7" s="40">
        <f t="shared" si="9"/>
        <v>2018</v>
      </c>
      <c r="M7" s="40">
        <f>AVERAGE(G16:G19)</f>
        <v>6170.3992209401586</v>
      </c>
      <c r="N7" s="40">
        <f t="shared" ref="N7" si="28">AVERAGE(H16:H19)</f>
        <v>505.54403287541174</v>
      </c>
      <c r="O7" s="40">
        <f t="shared" ref="O7" si="29">AVERAGE(I16:I19)</f>
        <v>460.77692923896592</v>
      </c>
      <c r="P7" s="40">
        <f t="shared" ref="P7" si="30">AVERAGE(J16:J19)</f>
        <v>670.91360670962888</v>
      </c>
      <c r="Q7" s="40">
        <f t="shared" ref="Q7" si="31">AVERAGE(K16:K19)</f>
        <v>514.58103942841853</v>
      </c>
      <c r="R7" s="38">
        <v>2015</v>
      </c>
      <c r="S7" s="48">
        <f>'Retirement benefit values'!R8</f>
        <v>6967.8308273951197</v>
      </c>
      <c r="T7" s="38">
        <v>505.37786396360002</v>
      </c>
      <c r="U7" s="38">
        <v>525.84982008279997</v>
      </c>
      <c r="V7" s="38">
        <v>361.16780051519999</v>
      </c>
      <c r="W7" s="38">
        <v>812.94494189490001</v>
      </c>
      <c r="X7" s="38">
        <v>2015</v>
      </c>
      <c r="Y7" s="34">
        <f>S7*'Inflation indexes'!I100</f>
        <v>6461.2951387553048</v>
      </c>
      <c r="Z7" s="34">
        <f>T7*'Inflation indexes'!I100</f>
        <v>468.63875093294945</v>
      </c>
      <c r="AA7" s="34">
        <f>V7*'Inflation indexes'!I100</f>
        <v>334.91222900660085</v>
      </c>
      <c r="AB7" s="34">
        <f>W7*'Inflation indexes'!I100</f>
        <v>753.84683286073869</v>
      </c>
      <c r="AC7" s="34">
        <f>U7*'Inflation indexes'!I100</f>
        <v>487.62247109356775</v>
      </c>
      <c r="AD7" s="34">
        <f t="shared" si="13"/>
        <v>2018</v>
      </c>
      <c r="AE7" s="34">
        <f>AVERAGE(Y16:Y19)</f>
        <v>6173.2967862573532</v>
      </c>
      <c r="AF7" s="34">
        <f t="shared" ref="AF7:AI7" si="32">AVERAGE(Z16:Z19)</f>
        <v>505.46634433112132</v>
      </c>
      <c r="AG7" s="34">
        <f t="shared" si="32"/>
        <v>460.67218229536837</v>
      </c>
      <c r="AH7" s="34">
        <f t="shared" si="32"/>
        <v>670.91360670962888</v>
      </c>
      <c r="AI7" s="34">
        <f t="shared" si="32"/>
        <v>514.51612992535934</v>
      </c>
      <c r="AJ7" s="44">
        <v>2015</v>
      </c>
      <c r="AK7" s="47">
        <f>'Retirement benefit values'!AO8</f>
        <v>6967.8308273950997</v>
      </c>
      <c r="AL7" s="44">
        <v>505.37786396360002</v>
      </c>
      <c r="AM7" s="44">
        <v>525.84982008279997</v>
      </c>
      <c r="AN7" s="44">
        <v>361.16780051519999</v>
      </c>
      <c r="AO7" s="44">
        <v>812.94494189490001</v>
      </c>
      <c r="AP7" s="44">
        <v>2015</v>
      </c>
      <c r="AQ7" s="40">
        <f>AK7*'Inflation indexes'!I100</f>
        <v>6461.2951387552866</v>
      </c>
      <c r="AR7" s="40">
        <f>AL7*'Inflation indexes'!I100</f>
        <v>468.63875093294945</v>
      </c>
      <c r="AS7" s="40">
        <f>AN7*'Inflation indexes'!I100</f>
        <v>334.91222900660085</v>
      </c>
      <c r="AT7" s="40">
        <f>AO7*'Inflation indexes'!I100</f>
        <v>753.84683286073869</v>
      </c>
      <c r="AU7" s="40">
        <f>AM7*'Inflation indexes'!I100</f>
        <v>487.62247109356775</v>
      </c>
      <c r="AV7" s="40">
        <f t="shared" si="15"/>
        <v>2018</v>
      </c>
      <c r="AW7" s="40">
        <f>AVERAGE(AQ16:AQ19)</f>
        <v>6176.1782189729238</v>
      </c>
      <c r="AX7" s="40">
        <f t="shared" ref="AX7" si="33">AVERAGE(AR16:AR19)</f>
        <v>505.31214873990155</v>
      </c>
      <c r="AY7" s="40">
        <f t="shared" ref="AY7" si="34">AVERAGE(AS16:AS19)</f>
        <v>460.49628103119807</v>
      </c>
      <c r="AZ7" s="40">
        <f t="shared" ref="AZ7" si="35">AVERAGE(AT16:AT19)</f>
        <v>670.91360670962888</v>
      </c>
      <c r="BA7" s="40">
        <f t="shared" ref="BA7" si="36">AVERAGE(AU16:AU19)</f>
        <v>514.40459022934306</v>
      </c>
    </row>
    <row r="8" spans="1:53">
      <c r="A8" s="47">
        <f>'Retirement benefit values'!B9</f>
        <v>6546.8359095505002</v>
      </c>
      <c r="B8" s="44">
        <v>571.66420591470001</v>
      </c>
      <c r="C8" s="44">
        <v>594.45296141079996</v>
      </c>
      <c r="D8" s="44">
        <v>420.61421821580001</v>
      </c>
      <c r="E8" s="44">
        <v>857.51280729960001</v>
      </c>
      <c r="F8" s="44">
        <f>F4+1</f>
        <v>2016</v>
      </c>
      <c r="G8" s="42">
        <f>A8*'Inflation indexes'!I101</f>
        <v>6070.8239897877856</v>
      </c>
      <c r="H8" s="44">
        <f>B8*'Inflation indexes'!I101</f>
        <v>530.09924539382951</v>
      </c>
      <c r="I8" s="44">
        <f>D8*'Inflation indexes'!I101</f>
        <v>390.03190574324822</v>
      </c>
      <c r="J8" s="40">
        <f>E8*'Inflation indexes'!I101</f>
        <v>795.16416693909605</v>
      </c>
      <c r="K8" s="44">
        <f>C8*'Inflation indexes'!I101</f>
        <v>551.2310601321999</v>
      </c>
      <c r="L8" s="40">
        <f t="shared" si="9"/>
        <v>2019</v>
      </c>
      <c r="M8" s="40">
        <f>AVERAGE(G20:G23)</f>
        <v>6201.3594710563393</v>
      </c>
      <c r="N8" s="40">
        <f t="shared" ref="N8" si="37">AVERAGE(H20:H23)</f>
        <v>476.56527687581246</v>
      </c>
      <c r="O8" s="40">
        <f t="shared" ref="O8" si="38">AVERAGE(I20:I23)</f>
        <v>427.15904318516198</v>
      </c>
      <c r="P8" s="40">
        <f t="shared" ref="P8" si="39">AVERAGE(J20:J23)</f>
        <v>625.6659220523718</v>
      </c>
      <c r="Q8" s="40">
        <f t="shared" ref="Q8" si="40">AVERAGE(K20:K23)</f>
        <v>481.28778106331504</v>
      </c>
      <c r="R8" s="38">
        <f>R4+1</f>
        <v>2016</v>
      </c>
      <c r="S8" s="48">
        <f>'Retirement benefit values'!R9</f>
        <v>6546.8359095504502</v>
      </c>
      <c r="T8" s="38">
        <v>571.66420591470001</v>
      </c>
      <c r="U8" s="38">
        <v>594.45296141079996</v>
      </c>
      <c r="V8" s="38">
        <v>420.61421821580001</v>
      </c>
      <c r="W8" s="38">
        <v>857.51280729960001</v>
      </c>
      <c r="X8" s="38">
        <f>X4+1</f>
        <v>2016</v>
      </c>
      <c r="Y8" s="34">
        <f>S8*'Inflation indexes'!I101</f>
        <v>6070.8239897877393</v>
      </c>
      <c r="Z8" s="34">
        <f>T8*'Inflation indexes'!I101</f>
        <v>530.09924539382951</v>
      </c>
      <c r="AA8" s="34">
        <f>V8*'Inflation indexes'!I101</f>
        <v>390.03190574324822</v>
      </c>
      <c r="AB8" s="34">
        <f>W8*'Inflation indexes'!I101</f>
        <v>795.16416693909605</v>
      </c>
      <c r="AC8" s="34">
        <f>U8*'Inflation indexes'!I101</f>
        <v>551.2310601321999</v>
      </c>
      <c r="AD8" s="34">
        <f t="shared" si="13"/>
        <v>2019</v>
      </c>
      <c r="AE8" s="34">
        <f>AVERAGE(Y20:Y23)</f>
        <v>6247.2719357371243</v>
      </c>
      <c r="AF8" s="34">
        <f t="shared" ref="AF8:AI8" si="41">AVERAGE(Z20:Z23)</f>
        <v>476.6081012109729</v>
      </c>
      <c r="AG8" s="34">
        <f t="shared" si="41"/>
        <v>427.08609141083724</v>
      </c>
      <c r="AH8" s="34">
        <f t="shared" si="41"/>
        <v>625.82571652664342</v>
      </c>
      <c r="AI8" s="34">
        <f t="shared" si="41"/>
        <v>481.29428325722188</v>
      </c>
      <c r="AJ8" s="44">
        <f>AJ4+1</f>
        <v>2016</v>
      </c>
      <c r="AK8" s="47">
        <f>'Retirement benefit values'!AO9</f>
        <v>6546.8359095505002</v>
      </c>
      <c r="AL8" s="44">
        <v>571.66420591470001</v>
      </c>
      <c r="AM8" s="44">
        <v>594.45296141079996</v>
      </c>
      <c r="AN8" s="44">
        <v>420.61421821580001</v>
      </c>
      <c r="AO8" s="44">
        <v>857.51280729960001</v>
      </c>
      <c r="AP8" s="44">
        <f>AP4+1</f>
        <v>2016</v>
      </c>
      <c r="AQ8" s="40">
        <f>AK8*'Inflation indexes'!I101</f>
        <v>6070.8239897877856</v>
      </c>
      <c r="AR8" s="40">
        <f>AL8*'Inflation indexes'!I101</f>
        <v>530.09924539382951</v>
      </c>
      <c r="AS8" s="40">
        <f>AN8*'Inflation indexes'!I101</f>
        <v>390.03190574324822</v>
      </c>
      <c r="AT8" s="40">
        <f>AO8*'Inflation indexes'!I101</f>
        <v>795.16416693909605</v>
      </c>
      <c r="AU8" s="40">
        <f>AM8*'Inflation indexes'!I101</f>
        <v>551.2310601321999</v>
      </c>
      <c r="AV8" s="40">
        <f t="shared" si="15"/>
        <v>2019</v>
      </c>
      <c r="AW8" s="40">
        <f>AVERAGE(AQ20:AQ23)</f>
        <v>6296.0673538872143</v>
      </c>
      <c r="AX8" s="40">
        <f t="shared" ref="AX8" si="42">AVERAGE(AR20:AR23)</f>
        <v>477.054362149322</v>
      </c>
      <c r="AY8" s="40">
        <f t="shared" ref="AY8" si="43">AVERAGE(AS20:AS23)</f>
        <v>427.26409476670659</v>
      </c>
      <c r="AZ8" s="40">
        <f t="shared" ref="AZ8" si="44">AVERAGE(AT20:AT23)</f>
        <v>627.71312972208341</v>
      </c>
      <c r="BA8" s="40">
        <f t="shared" ref="BA8" si="45">AVERAGE(AU20:AU23)</f>
        <v>481.83409398625145</v>
      </c>
    </row>
    <row r="9" spans="1:53">
      <c r="A9" s="47">
        <f>'Retirement benefit values'!B10</f>
        <v>6356.2046503346</v>
      </c>
      <c r="B9" s="44">
        <v>499.98920253310001</v>
      </c>
      <c r="C9" s="44">
        <v>517.00094174799995</v>
      </c>
      <c r="D9" s="44">
        <v>412.19900406990001</v>
      </c>
      <c r="E9" s="44">
        <v>705.39505047839998</v>
      </c>
      <c r="F9" s="44">
        <f t="shared" ref="F9:F72" si="46">F5+1</f>
        <v>2016</v>
      </c>
      <c r="G9" s="42">
        <f>A9*'Inflation indexes'!I102</f>
        <v>5894.3950141865662</v>
      </c>
      <c r="H9" s="44">
        <f>B9*'Inflation indexes'!I102</f>
        <v>463.66251948843097</v>
      </c>
      <c r="I9" s="44">
        <f>D9*'Inflation indexes'!I102</f>
        <v>382.2507121941685</v>
      </c>
      <c r="J9" s="40">
        <f>E9*'Inflation indexes'!I102</f>
        <v>654.14461888870824</v>
      </c>
      <c r="K9" s="44">
        <f>C9*'Inflation indexes'!I102</f>
        <v>479.4382718952811</v>
      </c>
      <c r="L9" s="40">
        <f t="shared" si="9"/>
        <v>2020</v>
      </c>
      <c r="M9" s="40">
        <f>AVERAGE(G24:G27)</f>
        <v>6166.696627503924</v>
      </c>
      <c r="N9" s="40">
        <f t="shared" ref="N9" si="47">AVERAGE(H24:H27)</f>
        <v>481.06155862956507</v>
      </c>
      <c r="O9" s="40">
        <f t="shared" ref="O9" si="48">AVERAGE(I24:I27)</f>
        <v>428.58856088244931</v>
      </c>
      <c r="P9" s="40">
        <f t="shared" ref="P9" si="49">AVERAGE(J24:J27)</f>
        <v>643.85900262867881</v>
      </c>
      <c r="Q9" s="40">
        <f t="shared" ref="Q9" si="50">AVERAGE(K24:K27)</f>
        <v>484.83916048174723</v>
      </c>
      <c r="R9" s="38">
        <f t="shared" ref="R9:R72" si="51">R5+1</f>
        <v>2016</v>
      </c>
      <c r="S9" s="48">
        <f>'Retirement benefit values'!R10</f>
        <v>6356.20465033455</v>
      </c>
      <c r="T9" s="38">
        <v>499.98920253310001</v>
      </c>
      <c r="U9" s="38">
        <v>517.00094174799995</v>
      </c>
      <c r="V9" s="38">
        <v>412.19900406990001</v>
      </c>
      <c r="W9" s="38">
        <v>705.39505047839998</v>
      </c>
      <c r="X9" s="38">
        <f t="shared" ref="X9:X72" si="52">X5+1</f>
        <v>2016</v>
      </c>
      <c r="Y9" s="34">
        <f>S9*'Inflation indexes'!I102</f>
        <v>5894.3950141865198</v>
      </c>
      <c r="Z9" s="34">
        <f>T9*'Inflation indexes'!I102</f>
        <v>463.66251948843097</v>
      </c>
      <c r="AA9" s="34">
        <f>V9*'Inflation indexes'!I102</f>
        <v>382.2507121941685</v>
      </c>
      <c r="AB9" s="34">
        <f>W9*'Inflation indexes'!I102</f>
        <v>654.14461888870824</v>
      </c>
      <c r="AC9" s="34">
        <f>U9*'Inflation indexes'!I102</f>
        <v>479.4382718952811</v>
      </c>
      <c r="AD9" s="34">
        <f t="shared" si="13"/>
        <v>2020</v>
      </c>
      <c r="AE9" s="34">
        <f>AVERAGE(Y24:Y27)</f>
        <v>6272.2316591631188</v>
      </c>
      <c r="AF9" s="34">
        <f t="shared" ref="AF9:AI9" si="53">AVERAGE(Z24:Z27)</f>
        <v>483.71684536071751</v>
      </c>
      <c r="AG9" s="34">
        <f t="shared" si="53"/>
        <v>432.23863795047225</v>
      </c>
      <c r="AH9" s="34">
        <f t="shared" si="53"/>
        <v>650.35400300348101</v>
      </c>
      <c r="AI9" s="34">
        <f t="shared" si="53"/>
        <v>487.71741374071428</v>
      </c>
      <c r="AJ9" s="44">
        <f t="shared" ref="AJ9:AJ72" si="54">AJ5+1</f>
        <v>2016</v>
      </c>
      <c r="AK9" s="47">
        <f>'Retirement benefit values'!AO10</f>
        <v>6356.2046503346</v>
      </c>
      <c r="AL9" s="44">
        <v>499.98920253310001</v>
      </c>
      <c r="AM9" s="44">
        <v>517.00094174799995</v>
      </c>
      <c r="AN9" s="44">
        <v>412.19900406990001</v>
      </c>
      <c r="AO9" s="44">
        <v>705.39505047839998</v>
      </c>
      <c r="AP9" s="44">
        <f t="shared" ref="AP9:AP72" si="55">AP5+1</f>
        <v>2016</v>
      </c>
      <c r="AQ9" s="40">
        <f>AK9*'Inflation indexes'!I102</f>
        <v>5894.3950141865662</v>
      </c>
      <c r="AR9" s="40">
        <f>AL9*'Inflation indexes'!I102</f>
        <v>463.66251948843097</v>
      </c>
      <c r="AS9" s="40">
        <f>AN9*'Inflation indexes'!I102</f>
        <v>382.2507121941685</v>
      </c>
      <c r="AT9" s="40">
        <f>AO9*'Inflation indexes'!I102</f>
        <v>654.14461888870824</v>
      </c>
      <c r="AU9" s="40">
        <f>AM9*'Inflation indexes'!I102</f>
        <v>479.4382718952811</v>
      </c>
      <c r="AV9" s="40">
        <f t="shared" si="15"/>
        <v>2020</v>
      </c>
      <c r="AW9" s="40">
        <f>AVERAGE(AQ24:AQ27)</f>
        <v>6382.3731921162425</v>
      </c>
      <c r="AX9" s="40">
        <f t="shared" ref="AX9" si="56">AVERAGE(AR24:AR27)</f>
        <v>485.84187021446269</v>
      </c>
      <c r="AY9" s="40">
        <f t="shared" ref="AY9" si="57">AVERAGE(AS24:AS27)</f>
        <v>433.31029892274665</v>
      </c>
      <c r="AZ9" s="40">
        <f t="shared" ref="AZ9" si="58">AVERAGE(AT24:AT27)</f>
        <v>661.98137072647467</v>
      </c>
      <c r="BA9" s="40">
        <f t="shared" ref="BA9" si="59">AVERAGE(AU24:AU27)</f>
        <v>489.90810112494228</v>
      </c>
    </row>
    <row r="10" spans="1:53">
      <c r="A10" s="47">
        <f>'Retirement benefit values'!B11</f>
        <v>6421.7509021330998</v>
      </c>
      <c r="B10" s="44">
        <v>489.97709713289998</v>
      </c>
      <c r="C10" s="44">
        <v>503.0512913467</v>
      </c>
      <c r="D10" s="44">
        <v>397.04121597429997</v>
      </c>
      <c r="E10" s="44">
        <v>683.37250334010002</v>
      </c>
      <c r="F10" s="44">
        <f t="shared" si="46"/>
        <v>2016</v>
      </c>
      <c r="G10" s="42">
        <f>A10*'Inflation indexes'!I103</f>
        <v>5954.937241266558</v>
      </c>
      <c r="H10" s="44">
        <f>B10*'Inflation indexes'!I103</f>
        <v>454.35939630034449</v>
      </c>
      <c r="I10" s="44">
        <f>D10*'Inflation indexes'!I103</f>
        <v>368.17926440244736</v>
      </c>
      <c r="J10" s="40">
        <f>E10*'Inflation indexes'!I103</f>
        <v>633.69639087772453</v>
      </c>
      <c r="K10" s="44">
        <f>C10*'Inflation indexes'!I103</f>
        <v>466.48319356526923</v>
      </c>
      <c r="L10" s="40">
        <f t="shared" si="9"/>
        <v>2021</v>
      </c>
      <c r="M10" s="40">
        <f>AVERAGE(G28:G31)</f>
        <v>6165.5555375436888</v>
      </c>
      <c r="N10" s="40">
        <f t="shared" ref="N10" si="60">AVERAGE(H28:H31)</f>
        <v>477.64133664440601</v>
      </c>
      <c r="O10" s="40">
        <f t="shared" ref="O10" si="61">AVERAGE(I28:I31)</f>
        <v>428.76919688798807</v>
      </c>
      <c r="P10" s="40">
        <f t="shared" ref="P10" si="62">AVERAGE(J28:J31)</f>
        <v>639.79196014285549</v>
      </c>
      <c r="Q10" s="40">
        <f t="shared" ref="Q10" si="63">AVERAGE(K28:K31)</f>
        <v>484.19927430600706</v>
      </c>
      <c r="R10" s="38">
        <f t="shared" si="51"/>
        <v>2016</v>
      </c>
      <c r="S10" s="48">
        <f>'Retirement benefit values'!R11</f>
        <v>6421.7509021330998</v>
      </c>
      <c r="T10" s="38">
        <v>489.97709713289998</v>
      </c>
      <c r="U10" s="38">
        <v>503.0512913467</v>
      </c>
      <c r="V10" s="38">
        <v>397.04121597429997</v>
      </c>
      <c r="W10" s="38">
        <v>683.37250334010002</v>
      </c>
      <c r="X10" s="38">
        <f t="shared" si="52"/>
        <v>2016</v>
      </c>
      <c r="Y10" s="34">
        <f>S10*'Inflation indexes'!I103</f>
        <v>5954.937241266558</v>
      </c>
      <c r="Z10" s="34">
        <f>T10*'Inflation indexes'!I103</f>
        <v>454.35939630034449</v>
      </c>
      <c r="AA10" s="34">
        <f>V10*'Inflation indexes'!I103</f>
        <v>368.17926440244736</v>
      </c>
      <c r="AB10" s="34">
        <f>W10*'Inflation indexes'!I103</f>
        <v>633.69639087772453</v>
      </c>
      <c r="AC10" s="34">
        <f>U10*'Inflation indexes'!I103</f>
        <v>466.48319356526923</v>
      </c>
      <c r="AD10" s="34">
        <f t="shared" si="13"/>
        <v>2021</v>
      </c>
      <c r="AE10" s="34">
        <f>AVERAGE(Y28:Y31)</f>
        <v>6296.2163931155901</v>
      </c>
      <c r="AF10" s="34">
        <f t="shared" ref="AF10:AI10" si="64">AVERAGE(Z28:Z31)</f>
        <v>486.75794477206762</v>
      </c>
      <c r="AG10" s="34">
        <f t="shared" si="64"/>
        <v>436.722236110415</v>
      </c>
      <c r="AH10" s="34">
        <f t="shared" si="64"/>
        <v>658.86709630501934</v>
      </c>
      <c r="AI10" s="34">
        <f t="shared" si="64"/>
        <v>492.79978937305458</v>
      </c>
      <c r="AJ10" s="44">
        <f t="shared" si="54"/>
        <v>2016</v>
      </c>
      <c r="AK10" s="47">
        <f>'Retirement benefit values'!AO11</f>
        <v>6421.7509021330998</v>
      </c>
      <c r="AL10" s="44">
        <v>489.97709713289998</v>
      </c>
      <c r="AM10" s="44">
        <v>503.0512913467</v>
      </c>
      <c r="AN10" s="44">
        <v>397.04121597429997</v>
      </c>
      <c r="AO10" s="44">
        <v>683.37250334010002</v>
      </c>
      <c r="AP10" s="44">
        <f t="shared" si="55"/>
        <v>2016</v>
      </c>
      <c r="AQ10" s="40">
        <f>AK10*'Inflation indexes'!I103</f>
        <v>5954.937241266558</v>
      </c>
      <c r="AR10" s="40">
        <f>AL10*'Inflation indexes'!I103</f>
        <v>454.35939630034449</v>
      </c>
      <c r="AS10" s="40">
        <f>AN10*'Inflation indexes'!I103</f>
        <v>368.17926440244736</v>
      </c>
      <c r="AT10" s="40">
        <f>AO10*'Inflation indexes'!I103</f>
        <v>633.69639087772453</v>
      </c>
      <c r="AU10" s="40">
        <f>AM10*'Inflation indexes'!I103</f>
        <v>466.48319356526923</v>
      </c>
      <c r="AV10" s="40">
        <f t="shared" si="15"/>
        <v>2021</v>
      </c>
      <c r="AW10" s="40">
        <f>AVERAGE(AQ28:AQ31)</f>
        <v>6478.046954927705</v>
      </c>
      <c r="AX10" s="40">
        <f t="shared" ref="AX10" si="65">AVERAGE(AR28:AR31)</f>
        <v>494.42618825798246</v>
      </c>
      <c r="AY10" s="40">
        <f t="shared" ref="AY10" si="66">AVERAGE(AS28:AS31)</f>
        <v>439.40990859855424</v>
      </c>
      <c r="AZ10" s="40">
        <f t="shared" ref="AZ10" si="67">AVERAGE(AT28:AT31)</f>
        <v>667.95851823486032</v>
      </c>
      <c r="BA10" s="40">
        <f t="shared" ref="BA10" si="68">AVERAGE(AU28:AU31)</f>
        <v>495.97611626644334</v>
      </c>
    </row>
    <row r="11" spans="1:53">
      <c r="A11" s="47">
        <f>'Retirement benefit values'!B12</f>
        <v>6485.7556979743003</v>
      </c>
      <c r="B11" s="44">
        <v>563.40283613409997</v>
      </c>
      <c r="C11" s="44">
        <v>575.23463860330003</v>
      </c>
      <c r="D11" s="44">
        <v>527.94186597190003</v>
      </c>
      <c r="E11" s="44">
        <v>737.05278158169995</v>
      </c>
      <c r="F11" s="44">
        <f t="shared" si="46"/>
        <v>2016</v>
      </c>
      <c r="G11" s="42">
        <f>A11*'Inflation indexes'!I104</f>
        <v>6014.2894471310792</v>
      </c>
      <c r="H11" s="44">
        <f>B11*'Inflation indexes'!I104</f>
        <v>522.44763596374139</v>
      </c>
      <c r="I11" s="44">
        <f>D11*'Inflation indexes'!I104</f>
        <v>489.56441486150948</v>
      </c>
      <c r="J11" s="40">
        <f>E11*'Inflation indexes'!I104</f>
        <v>683.47452057590465</v>
      </c>
      <c r="K11" s="44">
        <f>C11*'Inflation indexes'!I104</f>
        <v>533.41935430232672</v>
      </c>
      <c r="L11" s="40">
        <f t="shared" si="9"/>
        <v>2022</v>
      </c>
      <c r="M11" s="40">
        <f>AVERAGE(G32:G35)</f>
        <v>6134.230691290305</v>
      </c>
      <c r="N11" s="40">
        <f t="shared" ref="N11" si="69">AVERAGE(H32:H35)</f>
        <v>474.20231201865352</v>
      </c>
      <c r="O11" s="40">
        <f t="shared" ref="O11" si="70">AVERAGE(I32:I35)</f>
        <v>418.4352479403542</v>
      </c>
      <c r="P11" s="40">
        <f t="shared" ref="P11" si="71">AVERAGE(J32:J35)</f>
        <v>643.54729346953388</v>
      </c>
      <c r="Q11" s="40">
        <f t="shared" ref="Q11" si="72">AVERAGE(K32:K35)</f>
        <v>479.27040299079874</v>
      </c>
      <c r="R11" s="38">
        <f t="shared" si="51"/>
        <v>2016</v>
      </c>
      <c r="S11" s="48">
        <f>'Retirement benefit values'!R12</f>
        <v>6485.7556979742603</v>
      </c>
      <c r="T11" s="38">
        <v>563.40283613409997</v>
      </c>
      <c r="U11" s="38">
        <v>575.23463860330003</v>
      </c>
      <c r="V11" s="38">
        <v>527.94186597190003</v>
      </c>
      <c r="W11" s="38">
        <v>737.05278158169995</v>
      </c>
      <c r="X11" s="38">
        <f t="shared" si="52"/>
        <v>2016</v>
      </c>
      <c r="Y11" s="34">
        <f>S11*'Inflation indexes'!I104</f>
        <v>6014.2894471310428</v>
      </c>
      <c r="Z11" s="34">
        <f>T11*'Inflation indexes'!I104</f>
        <v>522.44763596374139</v>
      </c>
      <c r="AA11" s="34">
        <f>V11*'Inflation indexes'!I104</f>
        <v>489.56441486150948</v>
      </c>
      <c r="AB11" s="34">
        <f>W11*'Inflation indexes'!I104</f>
        <v>683.47452057590465</v>
      </c>
      <c r="AC11" s="34">
        <f>U11*'Inflation indexes'!I104</f>
        <v>533.41935430232672</v>
      </c>
      <c r="AD11" s="34">
        <f t="shared" si="13"/>
        <v>2022</v>
      </c>
      <c r="AE11" s="34">
        <f>AVERAGE(Y32:Y35)</f>
        <v>6361.3052862911263</v>
      </c>
      <c r="AF11" s="34">
        <f t="shared" ref="AF11:AI11" si="73">AVERAGE(Z32:Z35)</f>
        <v>484.32871923616904</v>
      </c>
      <c r="AG11" s="34">
        <f t="shared" si="73"/>
        <v>437.45604843301294</v>
      </c>
      <c r="AH11" s="34">
        <f t="shared" si="73"/>
        <v>666.43216379199509</v>
      </c>
      <c r="AI11" s="34">
        <f t="shared" si="73"/>
        <v>492.79005950459475</v>
      </c>
      <c r="AJ11" s="44">
        <f t="shared" si="54"/>
        <v>2016</v>
      </c>
      <c r="AK11" s="47">
        <f>'Retirement benefit values'!AO12</f>
        <v>6485.7556979743003</v>
      </c>
      <c r="AL11" s="44">
        <v>563.40283613409997</v>
      </c>
      <c r="AM11" s="44">
        <v>575.23463860330003</v>
      </c>
      <c r="AN11" s="44">
        <v>527.94186597190003</v>
      </c>
      <c r="AO11" s="44">
        <v>737.05278158169995</v>
      </c>
      <c r="AP11" s="44">
        <f t="shared" si="55"/>
        <v>2016</v>
      </c>
      <c r="AQ11" s="40">
        <f>AK11*'Inflation indexes'!I104</f>
        <v>6014.2894471310792</v>
      </c>
      <c r="AR11" s="40">
        <f>AL11*'Inflation indexes'!I104</f>
        <v>522.44763596374139</v>
      </c>
      <c r="AS11" s="40">
        <f>AN11*'Inflation indexes'!I104</f>
        <v>489.56441486150948</v>
      </c>
      <c r="AT11" s="40">
        <f>AO11*'Inflation indexes'!I104</f>
        <v>683.47452057590465</v>
      </c>
      <c r="AU11" s="40">
        <f>AM11*'Inflation indexes'!I104</f>
        <v>533.41935430232672</v>
      </c>
      <c r="AV11" s="40">
        <f t="shared" si="15"/>
        <v>2022</v>
      </c>
      <c r="AW11" s="40">
        <f>AVERAGE(AQ32:AQ35)</f>
        <v>6587.6750093561168</v>
      </c>
      <c r="AX11" s="40">
        <f t="shared" ref="AX11" si="74">AVERAGE(AR32:AR35)</f>
        <v>499.76267370070224</v>
      </c>
      <c r="AY11" s="40">
        <f t="shared" ref="AY11" si="75">AVERAGE(AS32:AS35)</f>
        <v>447.69654336233526</v>
      </c>
      <c r="AZ11" s="40">
        <f t="shared" ref="AZ11" si="76">AVERAGE(AT32:AT35)</f>
        <v>673.24551499764539</v>
      </c>
      <c r="BA11" s="40">
        <f t="shared" ref="BA11" si="77">AVERAGE(AU32:AU35)</f>
        <v>503.17358611571962</v>
      </c>
    </row>
    <row r="12" spans="1:53">
      <c r="A12" s="47">
        <f>'Retirement benefit values'!B13</f>
        <v>6583.2437564605998</v>
      </c>
      <c r="B12" s="44">
        <v>661.16721920190002</v>
      </c>
      <c r="C12" s="44">
        <v>674.29309259629997</v>
      </c>
      <c r="D12" s="44">
        <v>610.19065162660002</v>
      </c>
      <c r="E12" s="44">
        <v>854.06013501430004</v>
      </c>
      <c r="F12" s="44">
        <f t="shared" si="46"/>
        <v>2017</v>
      </c>
      <c r="G12" s="42">
        <f>A12*'Inflation indexes'!I105</f>
        <v>6104.2779469763664</v>
      </c>
      <c r="H12" s="44">
        <f>B12*'Inflation indexes'!I105</f>
        <v>613.06380634578318</v>
      </c>
      <c r="I12" s="44">
        <f>D12*'Inflation indexes'!I105</f>
        <v>565.79605373415063</v>
      </c>
      <c r="J12" s="40">
        <f>E12*'Inflation indexes'!I105</f>
        <v>791.92274210462801</v>
      </c>
      <c r="K12" s="44">
        <f>C12*'Inflation indexes'!I105</f>
        <v>625.23470301319094</v>
      </c>
      <c r="L12" s="40">
        <f t="shared" si="9"/>
        <v>2023</v>
      </c>
      <c r="M12" s="40">
        <f>AVERAGE(G36:G39)</f>
        <v>6116.632345779547</v>
      </c>
      <c r="N12" s="40">
        <f t="shared" ref="N12" si="78">AVERAGE(H36:H39)</f>
        <v>473.94002787229567</v>
      </c>
      <c r="O12" s="40">
        <f t="shared" ref="O12" si="79">AVERAGE(I36:I39)</f>
        <v>417.66608459601474</v>
      </c>
      <c r="P12" s="40">
        <f t="shared" ref="P12" si="80">AVERAGE(J36:J39)</f>
        <v>629.12607258077583</v>
      </c>
      <c r="Q12" s="40">
        <f t="shared" ref="Q12" si="81">AVERAGE(K36:K39)</f>
        <v>477.0085790832332</v>
      </c>
      <c r="R12" s="38">
        <f t="shared" si="51"/>
        <v>2017</v>
      </c>
      <c r="S12" s="48">
        <f>'Retirement benefit values'!R13</f>
        <v>6583.2437564605498</v>
      </c>
      <c r="T12" s="38">
        <v>661.16721920190002</v>
      </c>
      <c r="U12" s="38">
        <v>674.29309259629997</v>
      </c>
      <c r="V12" s="38">
        <v>610.19065162660002</v>
      </c>
      <c r="W12" s="38">
        <v>854.06013501430004</v>
      </c>
      <c r="X12" s="38">
        <f t="shared" si="52"/>
        <v>2017</v>
      </c>
      <c r="Y12" s="34">
        <f>S12*'Inflation indexes'!I105</f>
        <v>6104.27794697632</v>
      </c>
      <c r="Z12" s="34">
        <f>T12*'Inflation indexes'!I105</f>
        <v>613.06380634578318</v>
      </c>
      <c r="AA12" s="34">
        <f>V12*'Inflation indexes'!I105</f>
        <v>565.79605373415063</v>
      </c>
      <c r="AB12" s="34">
        <f>W12*'Inflation indexes'!I105</f>
        <v>791.92274210462801</v>
      </c>
      <c r="AC12" s="34">
        <f>U12*'Inflation indexes'!I105</f>
        <v>625.23470301319094</v>
      </c>
      <c r="AD12" s="34">
        <f t="shared" si="13"/>
        <v>2023</v>
      </c>
      <c r="AE12" s="34">
        <f>AVERAGE(Y36:Y39)</f>
        <v>6408.7923474803538</v>
      </c>
      <c r="AF12" s="34">
        <f t="shared" ref="AF12:AI12" si="82">AVERAGE(Z36:Z39)</f>
        <v>486.59309278646549</v>
      </c>
      <c r="AG12" s="34">
        <f t="shared" si="82"/>
        <v>429.3168121052064</v>
      </c>
      <c r="AH12" s="34">
        <f t="shared" si="82"/>
        <v>654.83257702807191</v>
      </c>
      <c r="AI12" s="34">
        <f t="shared" si="82"/>
        <v>486.60071229998732</v>
      </c>
      <c r="AJ12" s="44">
        <f t="shared" si="54"/>
        <v>2017</v>
      </c>
      <c r="AK12" s="47">
        <f>'Retirement benefit values'!AO13</f>
        <v>6583.2437564605998</v>
      </c>
      <c r="AL12" s="44">
        <v>661.16721920190002</v>
      </c>
      <c r="AM12" s="44">
        <v>674.29309259629997</v>
      </c>
      <c r="AN12" s="44">
        <v>610.19065162660002</v>
      </c>
      <c r="AO12" s="44">
        <v>854.06013501430004</v>
      </c>
      <c r="AP12" s="44">
        <f t="shared" si="55"/>
        <v>2017</v>
      </c>
      <c r="AQ12" s="40">
        <f>AK12*'Inflation indexes'!I105</f>
        <v>6104.2779469763664</v>
      </c>
      <c r="AR12" s="40">
        <f>AL12*'Inflation indexes'!I105</f>
        <v>613.06380634578318</v>
      </c>
      <c r="AS12" s="40">
        <f>AN12*'Inflation indexes'!I105</f>
        <v>565.79605373415063</v>
      </c>
      <c r="AT12" s="40">
        <f>AO12*'Inflation indexes'!I105</f>
        <v>791.92274210462801</v>
      </c>
      <c r="AU12" s="40">
        <f>AM12*'Inflation indexes'!I105</f>
        <v>625.23470301319094</v>
      </c>
      <c r="AV12" s="40">
        <f t="shared" si="15"/>
        <v>2023</v>
      </c>
      <c r="AW12" s="40">
        <f>AVERAGE(AQ36:AQ39)</f>
        <v>6695.5830223109115</v>
      </c>
      <c r="AX12" s="40">
        <f t="shared" ref="AX12" si="83">AVERAGE(AR36:AR39)</f>
        <v>498.57137637576795</v>
      </c>
      <c r="AY12" s="40">
        <f t="shared" ref="AY12" si="84">AVERAGE(AS36:AS39)</f>
        <v>438.93479561526738</v>
      </c>
      <c r="AZ12" s="40">
        <f t="shared" ref="AZ12" si="85">AVERAGE(AT36:AT39)</f>
        <v>676.63347491621596</v>
      </c>
      <c r="BA12" s="40">
        <f t="shared" ref="BA12" si="86">AVERAGE(AU36:AU39)</f>
        <v>499.10883471366446</v>
      </c>
    </row>
    <row r="13" spans="1:53">
      <c r="A13" s="47">
        <f>'Retirement benefit values'!B14</f>
        <v>6550.8123021846995</v>
      </c>
      <c r="B13" s="44">
        <v>559.28562550230004</v>
      </c>
      <c r="C13" s="44">
        <v>570.55740484609998</v>
      </c>
      <c r="D13" s="44">
        <v>511.68473486070002</v>
      </c>
      <c r="E13" s="44">
        <v>739.03915103639997</v>
      </c>
      <c r="F13" s="44">
        <f t="shared" si="46"/>
        <v>2017</v>
      </c>
      <c r="G13" s="42">
        <f>A13*'Inflation indexes'!I106</f>
        <v>6074.4923956728508</v>
      </c>
      <c r="H13" s="44">
        <f>B13*'Inflation indexes'!I106</f>
        <v>518.61908453549006</v>
      </c>
      <c r="I13" s="44">
        <f>D13*'Inflation indexes'!I106</f>
        <v>474.47932981633534</v>
      </c>
      <c r="J13" s="40">
        <f>E13*'Inflation indexes'!I106</f>
        <v>685.30244738930332</v>
      </c>
      <c r="K13" s="44">
        <f>C13*'Inflation indexes'!I106</f>
        <v>529.07127500456829</v>
      </c>
      <c r="L13" s="40">
        <f t="shared" si="9"/>
        <v>2024</v>
      </c>
      <c r="M13" s="40">
        <f>AVERAGE(G40:G43)</f>
        <v>6070.2737807952217</v>
      </c>
      <c r="N13" s="40">
        <f t="shared" ref="N13" si="87">AVERAGE(H40:H43)</f>
        <v>475.29711631666214</v>
      </c>
      <c r="O13" s="40">
        <f t="shared" ref="O13" si="88">AVERAGE(I40:I43)</f>
        <v>421.16285510036005</v>
      </c>
      <c r="P13" s="40">
        <f t="shared" ref="P13" si="89">AVERAGE(J40:J43)</f>
        <v>630.95846597968216</v>
      </c>
      <c r="Q13" s="40">
        <f t="shared" ref="Q13" si="90">AVERAGE(K40:K43)</f>
        <v>478.41544901897379</v>
      </c>
      <c r="R13" s="38">
        <f t="shared" si="51"/>
        <v>2017</v>
      </c>
      <c r="S13" s="48">
        <f>'Retirement benefit values'!R14</f>
        <v>6550.8123021847196</v>
      </c>
      <c r="T13" s="38">
        <v>559.28562550230004</v>
      </c>
      <c r="U13" s="38">
        <v>570.55740484609998</v>
      </c>
      <c r="V13" s="38">
        <v>511.68473486070002</v>
      </c>
      <c r="W13" s="38">
        <v>739.03915103639997</v>
      </c>
      <c r="X13" s="38">
        <f t="shared" si="52"/>
        <v>2017</v>
      </c>
      <c r="Y13" s="34">
        <f>S13*'Inflation indexes'!I106</f>
        <v>6074.492395672869</v>
      </c>
      <c r="Z13" s="34">
        <f>T13*'Inflation indexes'!I106</f>
        <v>518.61908453549006</v>
      </c>
      <c r="AA13" s="34">
        <f>V13*'Inflation indexes'!I106</f>
        <v>474.47932981633534</v>
      </c>
      <c r="AB13" s="34">
        <f>W13*'Inflation indexes'!I106</f>
        <v>685.30244738930332</v>
      </c>
      <c r="AC13" s="34">
        <f>U13*'Inflation indexes'!I106</f>
        <v>529.07127500456829</v>
      </c>
      <c r="AD13" s="34">
        <f t="shared" si="13"/>
        <v>2024</v>
      </c>
      <c r="AE13" s="34">
        <f>AVERAGE(Y40:Y43)</f>
        <v>6442.6676689281312</v>
      </c>
      <c r="AF13" s="34">
        <f t="shared" ref="AF13:AI13" si="91">AVERAGE(Z40:Z43)</f>
        <v>486.81960414230252</v>
      </c>
      <c r="AG13" s="34">
        <f t="shared" si="91"/>
        <v>423.10335306284003</v>
      </c>
      <c r="AH13" s="34">
        <f t="shared" si="91"/>
        <v>669.48689675271328</v>
      </c>
      <c r="AI13" s="34">
        <f t="shared" si="91"/>
        <v>483.44921356511963</v>
      </c>
      <c r="AJ13" s="44">
        <f t="shared" si="54"/>
        <v>2017</v>
      </c>
      <c r="AK13" s="47">
        <f>'Retirement benefit values'!AO14</f>
        <v>6550.8123021846995</v>
      </c>
      <c r="AL13" s="44">
        <v>559.28562550230004</v>
      </c>
      <c r="AM13" s="44">
        <v>570.55740484609998</v>
      </c>
      <c r="AN13" s="44">
        <v>511.68473486070002</v>
      </c>
      <c r="AO13" s="44">
        <v>739.03915103639997</v>
      </c>
      <c r="AP13" s="44">
        <f t="shared" si="55"/>
        <v>2017</v>
      </c>
      <c r="AQ13" s="40">
        <f>AK13*'Inflation indexes'!I106</f>
        <v>6074.4923956728508</v>
      </c>
      <c r="AR13" s="40">
        <f>AL13*'Inflation indexes'!I106</f>
        <v>518.61908453549006</v>
      </c>
      <c r="AS13" s="40">
        <f>AN13*'Inflation indexes'!I106</f>
        <v>474.47932981633534</v>
      </c>
      <c r="AT13" s="40">
        <f>AO13*'Inflation indexes'!I106</f>
        <v>685.30244738930332</v>
      </c>
      <c r="AU13" s="40">
        <f>AM13*'Inflation indexes'!I106</f>
        <v>529.07127500456829</v>
      </c>
      <c r="AV13" s="40">
        <f t="shared" si="15"/>
        <v>2024</v>
      </c>
      <c r="AW13" s="40">
        <f>AVERAGE(AQ40:AQ43)</f>
        <v>6819.1804426514209</v>
      </c>
      <c r="AX13" s="40">
        <f t="shared" ref="AX13" si="92">AVERAGE(AR40:AR43)</f>
        <v>501.85279660911044</v>
      </c>
      <c r="AY13" s="40">
        <f t="shared" ref="AY13" si="93">AVERAGE(AS40:AS43)</f>
        <v>440.25119027659258</v>
      </c>
      <c r="AZ13" s="40">
        <f t="shared" ref="AZ13" si="94">AVERAGE(AT40:AT43)</f>
        <v>706.1898226519736</v>
      </c>
      <c r="BA13" s="40">
        <f t="shared" ref="BA13" si="95">AVERAGE(AU40:AU43)</f>
        <v>500.27182225463429</v>
      </c>
    </row>
    <row r="14" spans="1:53">
      <c r="A14" s="47">
        <f>'Retirement benefit values'!B15</f>
        <v>6730.5417200480997</v>
      </c>
      <c r="B14" s="44">
        <v>529.80453977330001</v>
      </c>
      <c r="C14" s="44">
        <v>542.56769966189995</v>
      </c>
      <c r="D14" s="44">
        <v>475.73213458229998</v>
      </c>
      <c r="E14" s="44">
        <v>744.48535972260004</v>
      </c>
      <c r="F14" s="44">
        <f t="shared" si="46"/>
        <v>2017</v>
      </c>
      <c r="G14" s="42">
        <f>A14*'Inflation indexes'!I107</f>
        <v>6241.6208725756424</v>
      </c>
      <c r="H14" s="44">
        <f>B14*'Inflation indexes'!I107</f>
        <v>491.31841260033508</v>
      </c>
      <c r="I14" s="44">
        <f>D14*'Inflation indexes'!I107</f>
        <v>441.17394178230097</v>
      </c>
      <c r="J14" s="40">
        <f>E14*'Inflation indexes'!I107</f>
        <v>690.40436176634489</v>
      </c>
      <c r="K14" s="44">
        <f>C14*'Inflation indexes'!I107</f>
        <v>503.15442944329084</v>
      </c>
      <c r="L14" s="40">
        <f t="shared" si="9"/>
        <v>2025</v>
      </c>
      <c r="M14" s="40">
        <f>AVERAGE(G44:G47)</f>
        <v>6055.1127866351617</v>
      </c>
      <c r="N14" s="40">
        <f t="shared" ref="N14" si="96">AVERAGE(H44:H47)</f>
        <v>476.76124550693379</v>
      </c>
      <c r="O14" s="40">
        <f t="shared" ref="O14" si="97">AVERAGE(I44:I47)</f>
        <v>418.91593044906705</v>
      </c>
      <c r="P14" s="40">
        <f t="shared" ref="P14" si="98">AVERAGE(J44:J47)</f>
        <v>636.85986941685337</v>
      </c>
      <c r="Q14" s="40">
        <f t="shared" ref="Q14" si="99">AVERAGE(K44:K47)</f>
        <v>476.49216803262948</v>
      </c>
      <c r="R14" s="38">
        <f t="shared" si="51"/>
        <v>2017</v>
      </c>
      <c r="S14" s="48">
        <f>'Retirement benefit values'!R15</f>
        <v>6730.5417200480997</v>
      </c>
      <c r="T14" s="38">
        <v>529.80453977330001</v>
      </c>
      <c r="U14" s="38">
        <v>542.56769966189995</v>
      </c>
      <c r="V14" s="38">
        <v>475.73213458229998</v>
      </c>
      <c r="W14" s="38">
        <v>744.48535972260004</v>
      </c>
      <c r="X14" s="38">
        <f t="shared" si="52"/>
        <v>2017</v>
      </c>
      <c r="Y14" s="34">
        <f>S14*'Inflation indexes'!I107</f>
        <v>6241.6208725756424</v>
      </c>
      <c r="Z14" s="34">
        <f>T14*'Inflation indexes'!I107</f>
        <v>491.31841260033508</v>
      </c>
      <c r="AA14" s="34">
        <f>V14*'Inflation indexes'!I107</f>
        <v>441.17394178230097</v>
      </c>
      <c r="AB14" s="34">
        <f>W14*'Inflation indexes'!I107</f>
        <v>690.40436176634489</v>
      </c>
      <c r="AC14" s="34">
        <f>U14*'Inflation indexes'!I107</f>
        <v>503.15442944329084</v>
      </c>
      <c r="AD14" s="34">
        <f t="shared" si="13"/>
        <v>2025</v>
      </c>
      <c r="AE14" s="34">
        <f>AVERAGE(Y44:Y47)</f>
        <v>6471.6334617543671</v>
      </c>
      <c r="AF14" s="34">
        <f t="shared" ref="AF14:AI14" si="100">AVERAGE(Z44:Z47)</f>
        <v>491.80816537445526</v>
      </c>
      <c r="AG14" s="34">
        <f t="shared" si="100"/>
        <v>430.47616408422209</v>
      </c>
      <c r="AH14" s="34">
        <f t="shared" si="100"/>
        <v>672.91253172027393</v>
      </c>
      <c r="AI14" s="34">
        <f t="shared" si="100"/>
        <v>490.27817183386924</v>
      </c>
      <c r="AJ14" s="44">
        <f t="shared" si="54"/>
        <v>2017</v>
      </c>
      <c r="AK14" s="47">
        <f>'Retirement benefit values'!AO15</f>
        <v>6730.5417200480997</v>
      </c>
      <c r="AL14" s="44">
        <v>529.80453977330001</v>
      </c>
      <c r="AM14" s="44">
        <v>542.56769966189995</v>
      </c>
      <c r="AN14" s="44">
        <v>475.73213458229998</v>
      </c>
      <c r="AO14" s="44">
        <v>744.48535972260004</v>
      </c>
      <c r="AP14" s="44">
        <f t="shared" si="55"/>
        <v>2017</v>
      </c>
      <c r="AQ14" s="40">
        <f>AK14*'Inflation indexes'!I107</f>
        <v>6241.6208725756424</v>
      </c>
      <c r="AR14" s="40">
        <f>AL14*'Inflation indexes'!I107</f>
        <v>491.31841260033508</v>
      </c>
      <c r="AS14" s="40">
        <f>AN14*'Inflation indexes'!I107</f>
        <v>441.17394178230097</v>
      </c>
      <c r="AT14" s="40">
        <f>AO14*'Inflation indexes'!I107</f>
        <v>690.40436176634489</v>
      </c>
      <c r="AU14" s="40">
        <f>AM14*'Inflation indexes'!I107</f>
        <v>503.15442944329084</v>
      </c>
      <c r="AV14" s="40">
        <f t="shared" si="15"/>
        <v>2025</v>
      </c>
      <c r="AW14" s="40">
        <f>AVERAGE(AQ44:AQ47)</f>
        <v>6959.1308224645454</v>
      </c>
      <c r="AX14" s="40">
        <f t="shared" ref="AX14" si="101">AVERAGE(AR44:AR47)</f>
        <v>501.0817267423771</v>
      </c>
      <c r="AY14" s="40">
        <f t="shared" ref="AY14" si="102">AVERAGE(AS44:AS47)</f>
        <v>438.56971727760418</v>
      </c>
      <c r="AZ14" s="40">
        <f t="shared" ref="AZ14" si="103">AVERAGE(AT44:AT47)</f>
        <v>701.02838120041611</v>
      </c>
      <c r="BA14" s="40">
        <f t="shared" ref="BA14" si="104">AVERAGE(AU44:AU47)</f>
        <v>499.19718516311116</v>
      </c>
    </row>
    <row r="15" spans="1:53">
      <c r="A15" s="47">
        <f>'Retirement benefit values'!B16</f>
        <v>6722.1339140824002</v>
      </c>
      <c r="B15" s="44">
        <v>604.24905173440004</v>
      </c>
      <c r="C15" s="44">
        <v>616.79674480580002</v>
      </c>
      <c r="D15" s="44">
        <v>563.03299693480005</v>
      </c>
      <c r="E15" s="44">
        <v>787.74030736320003</v>
      </c>
      <c r="F15" s="44">
        <f t="shared" si="46"/>
        <v>2017</v>
      </c>
      <c r="G15" s="42">
        <f>A15*'Inflation indexes'!I108</f>
        <v>6232.7652566311399</v>
      </c>
      <c r="H15" s="44">
        <f>B15*'Inflation indexes'!I108</f>
        <v>560.25996270509813</v>
      </c>
      <c r="I15" s="44">
        <f>D15*'Inflation indexes'!I108</f>
        <v>522.04442019229793</v>
      </c>
      <c r="J15" s="40">
        <f>E15*'Inflation indexes'!I108</f>
        <v>730.39312839269689</v>
      </c>
      <c r="K15" s="44">
        <f>C15*'Inflation indexes'!I108</f>
        <v>571.89418874490605</v>
      </c>
      <c r="L15" s="40">
        <f t="shared" si="9"/>
        <v>2026</v>
      </c>
      <c r="M15" s="40">
        <f>AVERAGE(G48:G51)</f>
        <v>6026.736364334165</v>
      </c>
      <c r="N15" s="40">
        <f t="shared" ref="N15" si="105">AVERAGE(H48:H51)</f>
        <v>482.45038011323254</v>
      </c>
      <c r="O15" s="40">
        <f t="shared" ref="O15" si="106">AVERAGE(I48:I51)</f>
        <v>415.01201547872495</v>
      </c>
      <c r="P15" s="40">
        <f t="shared" ref="P15" si="107">AVERAGE(J48:J51)</f>
        <v>650.90546793922022</v>
      </c>
      <c r="Q15" s="40">
        <f t="shared" ref="Q15" si="108">AVERAGE(K48:K51)</f>
        <v>480.00794912177776</v>
      </c>
      <c r="R15" s="38">
        <f t="shared" si="51"/>
        <v>2017</v>
      </c>
      <c r="S15" s="48">
        <f>'Retirement benefit values'!R16</f>
        <v>6722.1339140824002</v>
      </c>
      <c r="T15" s="38">
        <v>604.24905173440004</v>
      </c>
      <c r="U15" s="38">
        <v>616.79674480580002</v>
      </c>
      <c r="V15" s="38">
        <v>563.03299693480005</v>
      </c>
      <c r="W15" s="38">
        <v>787.74030736320003</v>
      </c>
      <c r="X15" s="38">
        <f t="shared" si="52"/>
        <v>2017</v>
      </c>
      <c r="Y15" s="34">
        <f>S15*'Inflation indexes'!I108</f>
        <v>6232.7652566311399</v>
      </c>
      <c r="Z15" s="34">
        <f>T15*'Inflation indexes'!I108</f>
        <v>560.25996270509813</v>
      </c>
      <c r="AA15" s="34">
        <f>V15*'Inflation indexes'!I108</f>
        <v>522.04442019229793</v>
      </c>
      <c r="AB15" s="34">
        <f>W15*'Inflation indexes'!I108</f>
        <v>730.39312839269689</v>
      </c>
      <c r="AC15" s="34">
        <f>U15*'Inflation indexes'!I108</f>
        <v>571.89418874490605</v>
      </c>
      <c r="AD15" s="34">
        <f t="shared" si="13"/>
        <v>2026</v>
      </c>
      <c r="AE15" s="34">
        <f>AVERAGE(Y48:Y51)</f>
        <v>6509.4211385596573</v>
      </c>
      <c r="AF15" s="34">
        <f t="shared" ref="AF15:AI15" si="109">AVERAGE(Z48:Z51)</f>
        <v>489.31423338263016</v>
      </c>
      <c r="AG15" s="34">
        <f t="shared" si="109"/>
        <v>428.32428968784342</v>
      </c>
      <c r="AH15" s="34">
        <f t="shared" si="109"/>
        <v>676.21327088220107</v>
      </c>
      <c r="AI15" s="34">
        <f t="shared" si="109"/>
        <v>488.92744845106517</v>
      </c>
      <c r="AJ15" s="44">
        <f t="shared" si="54"/>
        <v>2017</v>
      </c>
      <c r="AK15" s="47">
        <f>'Retirement benefit values'!AO16</f>
        <v>6722.1339140824002</v>
      </c>
      <c r="AL15" s="44">
        <v>604.24905173440004</v>
      </c>
      <c r="AM15" s="44">
        <v>616.79674480580002</v>
      </c>
      <c r="AN15" s="44">
        <v>563.03299693480005</v>
      </c>
      <c r="AO15" s="44">
        <v>787.74030736320003</v>
      </c>
      <c r="AP15" s="44">
        <f t="shared" si="55"/>
        <v>2017</v>
      </c>
      <c r="AQ15" s="40">
        <f>AK15*'Inflation indexes'!I108</f>
        <v>6232.7652566311399</v>
      </c>
      <c r="AR15" s="40">
        <f>AL15*'Inflation indexes'!I108</f>
        <v>560.25996270509813</v>
      </c>
      <c r="AS15" s="40">
        <f>AN15*'Inflation indexes'!I108</f>
        <v>522.04442019229793</v>
      </c>
      <c r="AT15" s="40">
        <f>AO15*'Inflation indexes'!I108</f>
        <v>730.39312839269689</v>
      </c>
      <c r="AU15" s="40">
        <f>AM15*'Inflation indexes'!I108</f>
        <v>571.89418874490605</v>
      </c>
      <c r="AV15" s="40">
        <f t="shared" si="15"/>
        <v>2026</v>
      </c>
      <c r="AW15" s="40">
        <f>AVERAGE(AQ48:AQ51)</f>
        <v>7067.5468657806605</v>
      </c>
      <c r="AX15" s="40">
        <f t="shared" ref="AX15" si="110">AVERAGE(AR48:AR51)</f>
        <v>511.09763440360155</v>
      </c>
      <c r="AY15" s="40">
        <f t="shared" ref="AY15" si="111">AVERAGE(AS48:AS51)</f>
        <v>443.52708600002239</v>
      </c>
      <c r="AZ15" s="40">
        <f t="shared" ref="AZ15" si="112">AVERAGE(AT48:AT51)</f>
        <v>723.74188145085441</v>
      </c>
      <c r="BA15" s="40">
        <f t="shared" ref="BA15" si="113">AVERAGE(AU48:AU51)</f>
        <v>508.39626096883325</v>
      </c>
    </row>
    <row r="16" spans="1:53">
      <c r="A16" s="47">
        <f>'Retirement benefit values'!B17</f>
        <v>6643.9742604884004</v>
      </c>
      <c r="B16" s="44">
        <v>693.47008147329996</v>
      </c>
      <c r="C16" s="44">
        <v>694.93153910360002</v>
      </c>
      <c r="D16" s="44">
        <v>633.72831964060003</v>
      </c>
      <c r="E16" s="44">
        <v>873.63743435740002</v>
      </c>
      <c r="F16" s="44">
        <f t="shared" si="46"/>
        <v>2018</v>
      </c>
      <c r="G16" s="42">
        <f>A16*'Inflation indexes'!I109</f>
        <v>6162.6856219129777</v>
      </c>
      <c r="H16" s="44">
        <f>B16*'Inflation indexes'!I109</f>
        <v>643.2351982062271</v>
      </c>
      <c r="I16" s="44">
        <f>D16*'Inflation indexes'!I109</f>
        <v>587.82112189596376</v>
      </c>
      <c r="J16" s="40">
        <f>E16*'Inflation indexes'!I109</f>
        <v>810.35125128307106</v>
      </c>
      <c r="K16" s="44">
        <f>C16*'Inflation indexes'!I109</f>
        <v>644.59078803426814</v>
      </c>
      <c r="L16" s="40">
        <f t="shared" si="9"/>
        <v>2027</v>
      </c>
      <c r="M16" s="40">
        <f>AVERAGE(G52:G55)</f>
        <v>6029.2158295990985</v>
      </c>
      <c r="N16" s="40">
        <f t="shared" ref="N16" si="114">AVERAGE(H52:H55)</f>
        <v>481.18908100809711</v>
      </c>
      <c r="O16" s="40">
        <f t="shared" ref="O16" si="115">AVERAGE(I52:I55)</f>
        <v>409.43787577460807</v>
      </c>
      <c r="P16" s="40">
        <f t="shared" ref="P16" si="116">AVERAGE(J52:J55)</f>
        <v>649.10253999908423</v>
      </c>
      <c r="Q16" s="40">
        <f t="shared" ref="Q16" si="117">AVERAGE(K52:K55)</f>
        <v>475.35251570340421</v>
      </c>
      <c r="R16" s="38">
        <f t="shared" si="51"/>
        <v>2018</v>
      </c>
      <c r="S16" s="48">
        <f>'Retirement benefit values'!R17</f>
        <v>6643.9742604884595</v>
      </c>
      <c r="T16" s="38">
        <v>693.47008147329996</v>
      </c>
      <c r="U16" s="38">
        <v>694.93153910360002</v>
      </c>
      <c r="V16" s="38">
        <v>633.72831964060003</v>
      </c>
      <c r="W16" s="38">
        <v>873.63743435740002</v>
      </c>
      <c r="X16" s="38">
        <f t="shared" si="52"/>
        <v>2018</v>
      </c>
      <c r="Y16" s="34">
        <f>S16*'Inflation indexes'!I109</f>
        <v>6162.6856219130332</v>
      </c>
      <c r="Z16" s="34">
        <f>T16*'Inflation indexes'!I109</f>
        <v>643.2351982062271</v>
      </c>
      <c r="AA16" s="34">
        <f>V16*'Inflation indexes'!I109</f>
        <v>587.82112189596376</v>
      </c>
      <c r="AB16" s="34">
        <f>W16*'Inflation indexes'!I109</f>
        <v>810.35125128307106</v>
      </c>
      <c r="AC16" s="34">
        <f>U16*'Inflation indexes'!I109</f>
        <v>644.59078803426814</v>
      </c>
      <c r="AD16" s="34">
        <f t="shared" si="13"/>
        <v>2027</v>
      </c>
      <c r="AE16" s="34">
        <f>AVERAGE(Y52:Y55)</f>
        <v>6559.3429602797378</v>
      </c>
      <c r="AF16" s="34">
        <f t="shared" ref="AF16:AI16" si="118">AVERAGE(Z52:Z55)</f>
        <v>496.76267131522286</v>
      </c>
      <c r="AG16" s="34">
        <f t="shared" si="118"/>
        <v>433.41801424382834</v>
      </c>
      <c r="AH16" s="34">
        <f t="shared" si="118"/>
        <v>687.95686034338985</v>
      </c>
      <c r="AI16" s="34">
        <f t="shared" si="118"/>
        <v>495.8034979279189</v>
      </c>
      <c r="AJ16" s="44">
        <f t="shared" si="54"/>
        <v>2018</v>
      </c>
      <c r="AK16" s="47">
        <f>'Retirement benefit values'!AO17</f>
        <v>6643.9742604884996</v>
      </c>
      <c r="AL16" s="44">
        <v>693.47008147329996</v>
      </c>
      <c r="AM16" s="44">
        <v>694.93153910360002</v>
      </c>
      <c r="AN16" s="44">
        <v>633.72831964060003</v>
      </c>
      <c r="AO16" s="44">
        <v>873.63743435740002</v>
      </c>
      <c r="AP16" s="44">
        <f t="shared" si="55"/>
        <v>2018</v>
      </c>
      <c r="AQ16" s="40">
        <f>AK16*'Inflation indexes'!I109</f>
        <v>6162.6856219130696</v>
      </c>
      <c r="AR16" s="40">
        <f>AL16*'Inflation indexes'!I109</f>
        <v>643.2351982062271</v>
      </c>
      <c r="AS16" s="40">
        <f>AN16*'Inflation indexes'!I109</f>
        <v>587.82112189596376</v>
      </c>
      <c r="AT16" s="40">
        <f>AO16*'Inflation indexes'!I109</f>
        <v>810.35125128307106</v>
      </c>
      <c r="AU16" s="40">
        <f>AM16*'Inflation indexes'!I109</f>
        <v>644.59078803426814</v>
      </c>
      <c r="AV16" s="40">
        <f t="shared" si="15"/>
        <v>2027</v>
      </c>
      <c r="AW16" s="40">
        <f>AVERAGE(AQ52:AQ55)</f>
        <v>7184.9882328006433</v>
      </c>
      <c r="AX16" s="40">
        <f t="shared" ref="AX16" si="119">AVERAGE(AR52:AR55)</f>
        <v>512.25097475835776</v>
      </c>
      <c r="AY16" s="40">
        <f t="shared" ref="AY16" si="120">AVERAGE(AS52:AS55)</f>
        <v>447.05237456873573</v>
      </c>
      <c r="AZ16" s="40">
        <f t="shared" ref="AZ16" si="121">AVERAGE(AT52:AT55)</f>
        <v>748.36567962187996</v>
      </c>
      <c r="BA16" s="40">
        <f t="shared" ref="BA16" si="122">AVERAGE(AU52:AU55)</f>
        <v>509.70080754854081</v>
      </c>
    </row>
    <row r="17" spans="1:53">
      <c r="A17" s="47">
        <f>'Retirement benefit values'!B18</f>
        <v>6608.6374037279002</v>
      </c>
      <c r="B17" s="44">
        <v>501.41233205959998</v>
      </c>
      <c r="C17" s="44">
        <v>512.41151010399994</v>
      </c>
      <c r="D17" s="44">
        <v>458.51992930080002</v>
      </c>
      <c r="E17" s="44">
        <v>668.9392391435</v>
      </c>
      <c r="F17" s="44">
        <f t="shared" si="46"/>
        <v>2018</v>
      </c>
      <c r="G17" s="42">
        <f>A17*'Inflation indexes'!I110</f>
        <v>6129.9085624989148</v>
      </c>
      <c r="H17" s="44">
        <f>B17*'Inflation indexes'!I110</f>
        <v>465.09008739091689</v>
      </c>
      <c r="I17" s="44">
        <f>D17*'Inflation indexes'!I110</f>
        <v>425.30480475625387</v>
      </c>
      <c r="J17" s="40">
        <f>E17*'Inflation indexes'!I110</f>
        <v>620.48136693112519</v>
      </c>
      <c r="K17" s="44">
        <f>C17*'Inflation indexes'!I110</f>
        <v>475.29248639631305</v>
      </c>
      <c r="L17" s="40">
        <f t="shared" si="9"/>
        <v>2028</v>
      </c>
      <c r="M17" s="40">
        <f>AVERAGE(G56:G59)</f>
        <v>5996.9065463798588</v>
      </c>
      <c r="N17" s="40">
        <f t="shared" ref="N17" si="123">AVERAGE(H56:H59)</f>
        <v>478.21202967149105</v>
      </c>
      <c r="O17" s="40">
        <f t="shared" ref="O17" si="124">AVERAGE(I56:I59)</f>
        <v>410.95930304211527</v>
      </c>
      <c r="P17" s="40">
        <f t="shared" ref="P17" si="125">AVERAGE(J56:J59)</f>
        <v>637.44992796586257</v>
      </c>
      <c r="Q17" s="40">
        <f t="shared" ref="Q17" si="126">AVERAGE(K56:K59)</f>
        <v>472.56402558651149</v>
      </c>
      <c r="R17" s="38">
        <f t="shared" si="51"/>
        <v>2018</v>
      </c>
      <c r="S17" s="48">
        <f>'Retirement benefit values'!R18</f>
        <v>6608.6374037278401</v>
      </c>
      <c r="T17" s="38">
        <v>501.41233205959998</v>
      </c>
      <c r="U17" s="38">
        <v>512.41151010399994</v>
      </c>
      <c r="V17" s="38">
        <v>458.51992930080002</v>
      </c>
      <c r="W17" s="38">
        <v>668.9392391435</v>
      </c>
      <c r="X17" s="38">
        <f t="shared" si="52"/>
        <v>2018</v>
      </c>
      <c r="Y17" s="34">
        <f>S17*'Inflation indexes'!I110</f>
        <v>6129.9085624988593</v>
      </c>
      <c r="Z17" s="34">
        <f>T17*'Inflation indexes'!I110</f>
        <v>465.09008739091689</v>
      </c>
      <c r="AA17" s="34">
        <f>V17*'Inflation indexes'!I110</f>
        <v>425.30480475625387</v>
      </c>
      <c r="AB17" s="34">
        <f>W17*'Inflation indexes'!I110</f>
        <v>620.48136693112519</v>
      </c>
      <c r="AC17" s="34">
        <f>U17*'Inflation indexes'!I110</f>
        <v>475.29248639631305</v>
      </c>
      <c r="AD17" s="34">
        <f t="shared" si="13"/>
        <v>2028</v>
      </c>
      <c r="AE17" s="34">
        <f>AVERAGE(Y56:Y59)</f>
        <v>6594.6092750639336</v>
      </c>
      <c r="AF17" s="34">
        <f t="shared" ref="AF17:AI17" si="127">AVERAGE(Z56:Z59)</f>
        <v>493.91806575954007</v>
      </c>
      <c r="AG17" s="34">
        <f t="shared" si="127"/>
        <v>434.68288366589792</v>
      </c>
      <c r="AH17" s="34">
        <f t="shared" si="127"/>
        <v>685.21662788229901</v>
      </c>
      <c r="AI17" s="34">
        <f t="shared" si="127"/>
        <v>495.1811703556665</v>
      </c>
      <c r="AJ17" s="44">
        <f t="shared" si="54"/>
        <v>2018</v>
      </c>
      <c r="AK17" s="47">
        <f>'Retirement benefit values'!AO18</f>
        <v>6608.6374037279002</v>
      </c>
      <c r="AL17" s="44">
        <v>501.41233205959998</v>
      </c>
      <c r="AM17" s="44">
        <v>512.41151010399994</v>
      </c>
      <c r="AN17" s="44">
        <v>458.51992930080002</v>
      </c>
      <c r="AO17" s="44">
        <v>668.9392391435</v>
      </c>
      <c r="AP17" s="44">
        <f t="shared" si="55"/>
        <v>2018</v>
      </c>
      <c r="AQ17" s="40">
        <f>AK17*'Inflation indexes'!I110</f>
        <v>6129.9085624989148</v>
      </c>
      <c r="AR17" s="40">
        <f>AL17*'Inflation indexes'!I110</f>
        <v>465.09008739091689</v>
      </c>
      <c r="AS17" s="40">
        <f>AN17*'Inflation indexes'!I110</f>
        <v>425.30480475625387</v>
      </c>
      <c r="AT17" s="40">
        <f>AO17*'Inflation indexes'!I110</f>
        <v>620.48136693112519</v>
      </c>
      <c r="AU17" s="40">
        <f>AM17*'Inflation indexes'!I110</f>
        <v>475.29248639631305</v>
      </c>
      <c r="AV17" s="40">
        <f t="shared" si="15"/>
        <v>2028</v>
      </c>
      <c r="AW17" s="40">
        <f>AVERAGE(AQ56:AQ59)</f>
        <v>7294.3005060217192</v>
      </c>
      <c r="AX17" s="40">
        <f t="shared" ref="AX17" si="128">AVERAGE(AR56:AR59)</f>
        <v>516.88769203462141</v>
      </c>
      <c r="AY17" s="40">
        <f t="shared" ref="AY17" si="129">AVERAGE(AS56:AS59)</f>
        <v>455.16315462305306</v>
      </c>
      <c r="AZ17" s="40">
        <f t="shared" ref="AZ17" si="130">AVERAGE(AT56:AT59)</f>
        <v>738.77088942972819</v>
      </c>
      <c r="BA17" s="40">
        <f t="shared" ref="BA17" si="131">AVERAGE(AU56:AU59)</f>
        <v>514.08731841711153</v>
      </c>
    </row>
    <row r="18" spans="1:53">
      <c r="A18" s="47">
        <f>'Retirement benefit values'!B19</f>
        <v>6673.6069185640999</v>
      </c>
      <c r="B18" s="44">
        <v>494.93742526829999</v>
      </c>
      <c r="C18" s="44">
        <v>506.9016369556</v>
      </c>
      <c r="D18" s="44">
        <v>446.07484004819997</v>
      </c>
      <c r="E18" s="44">
        <v>685.83427703409996</v>
      </c>
      <c r="F18" s="44">
        <f t="shared" si="46"/>
        <v>2018</v>
      </c>
      <c r="G18" s="42">
        <f>A18*'Inflation indexes'!I111</f>
        <v>6190.1716940593133</v>
      </c>
      <c r="H18" s="44">
        <f>B18*'Inflation indexes'!I111</f>
        <v>459.08422201252847</v>
      </c>
      <c r="I18" s="44">
        <f>D18*'Inflation indexes'!I111</f>
        <v>413.76123616410462</v>
      </c>
      <c r="J18" s="40">
        <f>E18*'Inflation indexes'!I111</f>
        <v>636.15253045583484</v>
      </c>
      <c r="K18" s="44">
        <f>C18*'Inflation indexes'!I111</f>
        <v>470.18174774819062</v>
      </c>
      <c r="L18" s="40">
        <f t="shared" si="9"/>
        <v>2029</v>
      </c>
      <c r="M18" s="40">
        <f>AVERAGE(G60:G63)</f>
        <v>5962.7452853843888</v>
      </c>
      <c r="N18" s="40">
        <f t="shared" ref="N18" si="132">AVERAGE(H60:H63)</f>
        <v>478.85914949666693</v>
      </c>
      <c r="O18" s="40">
        <f t="shared" ref="O18" si="133">AVERAGE(I60:I63)</f>
        <v>408.97993320595577</v>
      </c>
      <c r="P18" s="40">
        <f t="shared" ref="P18" si="134">AVERAGE(J60:J63)</f>
        <v>648.59253873643581</v>
      </c>
      <c r="Q18" s="40">
        <f t="shared" ref="Q18" si="135">AVERAGE(K60:K63)</f>
        <v>471.27452702203948</v>
      </c>
      <c r="R18" s="38">
        <f t="shared" si="51"/>
        <v>2018</v>
      </c>
      <c r="S18" s="48">
        <f>'Retirement benefit values'!R19</f>
        <v>6673.60691856413</v>
      </c>
      <c r="T18" s="38">
        <v>494.93742526829999</v>
      </c>
      <c r="U18" s="38">
        <v>506.9016369556</v>
      </c>
      <c r="V18" s="38">
        <v>446.07484004819997</v>
      </c>
      <c r="W18" s="38">
        <v>685.83427703409996</v>
      </c>
      <c r="X18" s="38">
        <f t="shared" si="52"/>
        <v>2018</v>
      </c>
      <c r="Y18" s="34">
        <f>S18*'Inflation indexes'!I111</f>
        <v>6190.1716940593406</v>
      </c>
      <c r="Z18" s="34">
        <f>T18*'Inflation indexes'!I111</f>
        <v>459.08422201252847</v>
      </c>
      <c r="AA18" s="34">
        <f>V18*'Inflation indexes'!I111</f>
        <v>413.76123616410462</v>
      </c>
      <c r="AB18" s="34">
        <f>W18*'Inflation indexes'!I111</f>
        <v>636.15253045583484</v>
      </c>
      <c r="AC18" s="34">
        <f>U18*'Inflation indexes'!I111</f>
        <v>470.18174774819062</v>
      </c>
      <c r="AD18" s="34">
        <f t="shared" si="13"/>
        <v>2029</v>
      </c>
      <c r="AE18" s="34">
        <f>AVERAGE(Y60:Y63)</f>
        <v>6634.4232098769107</v>
      </c>
      <c r="AF18" s="34">
        <f t="shared" ref="AF18:AI18" si="136">AVERAGE(Z60:Z63)</f>
        <v>502.45453930964726</v>
      </c>
      <c r="AG18" s="34">
        <f t="shared" si="136"/>
        <v>435.73312978298657</v>
      </c>
      <c r="AH18" s="34">
        <f t="shared" si="136"/>
        <v>702.63244386170186</v>
      </c>
      <c r="AI18" s="34">
        <f t="shared" si="136"/>
        <v>497.96552386576599</v>
      </c>
      <c r="AJ18" s="44">
        <f t="shared" si="54"/>
        <v>2018</v>
      </c>
      <c r="AK18" s="47">
        <f>'Retirement benefit values'!AO19</f>
        <v>6673.6069185640999</v>
      </c>
      <c r="AL18" s="44">
        <v>494.93742526829999</v>
      </c>
      <c r="AM18" s="44">
        <v>506.9016369556</v>
      </c>
      <c r="AN18" s="44">
        <v>446.07484004819997</v>
      </c>
      <c r="AO18" s="44">
        <v>685.83427703409996</v>
      </c>
      <c r="AP18" s="44">
        <f t="shared" si="55"/>
        <v>2018</v>
      </c>
      <c r="AQ18" s="40">
        <f>AK18*'Inflation indexes'!I111</f>
        <v>6190.1716940593133</v>
      </c>
      <c r="AR18" s="40">
        <f>AL18*'Inflation indexes'!I111</f>
        <v>459.08422201252847</v>
      </c>
      <c r="AS18" s="40">
        <f>AN18*'Inflation indexes'!I111</f>
        <v>413.76123616410462</v>
      </c>
      <c r="AT18" s="40">
        <f>AO18*'Inflation indexes'!I111</f>
        <v>636.15253045583484</v>
      </c>
      <c r="AU18" s="40">
        <f>AM18*'Inflation indexes'!I111</f>
        <v>470.18174774819062</v>
      </c>
      <c r="AV18" s="40">
        <f t="shared" si="15"/>
        <v>2029</v>
      </c>
      <c r="AW18" s="40">
        <f>AVERAGE(AQ60:AQ63)</f>
        <v>7411.1756494345291</v>
      </c>
      <c r="AX18" s="40">
        <f t="shared" ref="AX18" si="137">AVERAGE(AR60:AR63)</f>
        <v>523.70205546906311</v>
      </c>
      <c r="AY18" s="40">
        <f t="shared" ref="AY18" si="138">AVERAGE(AS60:AS63)</f>
        <v>455.2008907239582</v>
      </c>
      <c r="AZ18" s="40">
        <f t="shared" ref="AZ18" si="139">AVERAGE(AT60:AT63)</f>
        <v>753.66756062823777</v>
      </c>
      <c r="BA18" s="40">
        <f t="shared" ref="BA18" si="140">AVERAGE(AU60:AU63)</f>
        <v>518.10806501127456</v>
      </c>
    </row>
    <row r="19" spans="1:53">
      <c r="A19" s="47">
        <f>'Retirement benefit values'!B20</f>
        <v>6682.9424979617997</v>
      </c>
      <c r="B19" s="44">
        <v>490.28263472079999</v>
      </c>
      <c r="C19" s="44">
        <v>504.82887406589998</v>
      </c>
      <c r="D19" s="44">
        <v>448.72622393009999</v>
      </c>
      <c r="E19" s="44">
        <v>664.82943683140002</v>
      </c>
      <c r="F19" s="44">
        <f t="shared" si="46"/>
        <v>2018</v>
      </c>
      <c r="G19" s="42">
        <f>A19*'Inflation indexes'!I112</f>
        <v>6198.8310052894267</v>
      </c>
      <c r="H19" s="44">
        <f>B19*'Inflation indexes'!I112</f>
        <v>454.76662389197435</v>
      </c>
      <c r="I19" s="44">
        <f>D19*'Inflation indexes'!I112</f>
        <v>416.22055413954121</v>
      </c>
      <c r="J19" s="40">
        <f>E19*'Inflation indexes'!I112</f>
        <v>616.66927816848431</v>
      </c>
      <c r="K19" s="44">
        <f>C19*'Inflation indexes'!I112</f>
        <v>468.25913553490216</v>
      </c>
      <c r="L19" s="40">
        <f t="shared" si="9"/>
        <v>2030</v>
      </c>
      <c r="M19" s="40">
        <f>AVERAGE(G64:G67)</f>
        <v>5957.033138811752</v>
      </c>
      <c r="N19" s="40">
        <f t="shared" ref="N19" si="141">AVERAGE(H64:H67)</f>
        <v>483.37641483369424</v>
      </c>
      <c r="O19" s="40">
        <f t="shared" ref="O19" si="142">AVERAGE(I64:I67)</f>
        <v>412.73467878731213</v>
      </c>
      <c r="P19" s="40">
        <f t="shared" ref="P19" si="143">AVERAGE(J64:J67)</f>
        <v>651.89180467332346</v>
      </c>
      <c r="Q19" s="40">
        <f t="shared" ref="Q19" si="144">AVERAGE(K64:K67)</f>
        <v>473.41562693375857</v>
      </c>
      <c r="R19" s="38">
        <f t="shared" si="51"/>
        <v>2018</v>
      </c>
      <c r="S19" s="48">
        <f>'Retirement benefit values'!R20</f>
        <v>6695.4379264594199</v>
      </c>
      <c r="T19" s="38">
        <v>489.94761150509999</v>
      </c>
      <c r="U19" s="38">
        <v>504.54895904569997</v>
      </c>
      <c r="V19" s="38">
        <v>448.27451437370001</v>
      </c>
      <c r="W19" s="38">
        <v>664.82943683140002</v>
      </c>
      <c r="X19" s="38">
        <f t="shared" si="52"/>
        <v>2018</v>
      </c>
      <c r="Y19" s="34">
        <f>S19*'Inflation indexes'!I112</f>
        <v>6210.421266558179</v>
      </c>
      <c r="Z19" s="34">
        <f>T19*'Inflation indexes'!I112</f>
        <v>454.45586971481265</v>
      </c>
      <c r="AA19" s="34">
        <f>V19*'Inflation indexes'!I112</f>
        <v>415.80156636515113</v>
      </c>
      <c r="AB19" s="34">
        <f>W19*'Inflation indexes'!I112</f>
        <v>616.66927816848431</v>
      </c>
      <c r="AC19" s="34">
        <f>U19*'Inflation indexes'!I112</f>
        <v>467.99949752266559</v>
      </c>
      <c r="AD19" s="34">
        <f t="shared" si="13"/>
        <v>2030</v>
      </c>
      <c r="AE19" s="34">
        <f>AVERAGE(Y64:Y67)</f>
        <v>6703.1625759547642</v>
      </c>
      <c r="AF19" s="34">
        <f t="shared" ref="AF19:AI19" si="145">AVERAGE(Z64:Z67)</f>
        <v>501.39485024587924</v>
      </c>
      <c r="AG19" s="34">
        <f t="shared" si="145"/>
        <v>431.55973278280442</v>
      </c>
      <c r="AH19" s="34">
        <f t="shared" si="145"/>
        <v>706.05849455802536</v>
      </c>
      <c r="AI19" s="34">
        <f t="shared" si="145"/>
        <v>495.06572512053754</v>
      </c>
      <c r="AJ19" s="44">
        <f t="shared" si="54"/>
        <v>2018</v>
      </c>
      <c r="AK19" s="47">
        <f>'Retirement benefit values'!AO20</f>
        <v>6707.8637849049001</v>
      </c>
      <c r="AL19" s="44">
        <v>489.28266014979999</v>
      </c>
      <c r="AM19" s="44">
        <v>504.06795649920002</v>
      </c>
      <c r="AN19" s="44">
        <v>447.51595971540002</v>
      </c>
      <c r="AO19" s="44">
        <v>664.82943683140002</v>
      </c>
      <c r="AP19" s="44">
        <f t="shared" si="55"/>
        <v>2018</v>
      </c>
      <c r="AQ19" s="40">
        <f>AK19*'Inflation indexes'!I112</f>
        <v>6221.9469974203957</v>
      </c>
      <c r="AR19" s="40">
        <f>AL19*'Inflation indexes'!I112</f>
        <v>453.83908734993372</v>
      </c>
      <c r="AS19" s="40">
        <f>AN19*'Inflation indexes'!I112</f>
        <v>415.09796130846979</v>
      </c>
      <c r="AT19" s="40">
        <f>AO19*'Inflation indexes'!I112</f>
        <v>616.66927816848431</v>
      </c>
      <c r="AU19" s="40">
        <f>AM19*'Inflation indexes'!I112</f>
        <v>467.55333873860059</v>
      </c>
      <c r="AV19" s="40">
        <f t="shared" si="15"/>
        <v>2030</v>
      </c>
      <c r="AW19" s="40">
        <f>AVERAGE(AQ64:AQ67)</f>
        <v>7539.7743933876554</v>
      </c>
      <c r="AX19" s="40">
        <f t="shared" ref="AX19" si="146">AVERAGE(AR64:AR67)</f>
        <v>531.946457975871</v>
      </c>
      <c r="AY19" s="40">
        <f t="shared" ref="AY19" si="147">AVERAGE(AS64:AS67)</f>
        <v>463.54469920281429</v>
      </c>
      <c r="AZ19" s="40">
        <f t="shared" ref="AZ19" si="148">AVERAGE(AT64:AT67)</f>
        <v>773.65947365256989</v>
      </c>
      <c r="BA19" s="40">
        <f t="shared" ref="BA19" si="149">AVERAGE(AU64:AU67)</f>
        <v>521.29094880411867</v>
      </c>
    </row>
    <row r="20" spans="1:53">
      <c r="A20" s="47">
        <f>'Retirement benefit values'!B21</f>
        <v>6686.7914815715003</v>
      </c>
      <c r="B20" s="44">
        <v>615.51253310319998</v>
      </c>
      <c r="C20" s="44">
        <v>609.20574885480005</v>
      </c>
      <c r="D20" s="44">
        <v>551.93696782910001</v>
      </c>
      <c r="E20" s="44">
        <v>763.13496356580004</v>
      </c>
      <c r="F20" s="44">
        <f t="shared" si="46"/>
        <v>2019</v>
      </c>
      <c r="G20" s="42">
        <f>A20*'Inflation indexes'!I113</f>
        <v>6202.4011690228326</v>
      </c>
      <c r="H20" s="44">
        <f>B20*'Inflation indexes'!I113</f>
        <v>570.92488458609512</v>
      </c>
      <c r="I20" s="44">
        <f>D20*'Inflation indexes'!I113</f>
        <v>511.95472506129209</v>
      </c>
      <c r="J20" s="40">
        <f>E20*'Inflation indexes'!I113</f>
        <v>707.85356522442703</v>
      </c>
      <c r="K20" s="44">
        <f>C20*'Inflation indexes'!I113</f>
        <v>565.07496297528132</v>
      </c>
      <c r="L20" s="40">
        <f t="shared" si="9"/>
        <v>2031</v>
      </c>
      <c r="M20" s="40">
        <f>AVERAGE(G68:G71)</f>
        <v>5927.2640098222273</v>
      </c>
      <c r="N20" s="40">
        <f t="shared" ref="N20" si="150">AVERAGE(H68:H71)</f>
        <v>477.81647938225154</v>
      </c>
      <c r="O20" s="40">
        <f t="shared" ref="O20" si="151">AVERAGE(I68:I71)</f>
        <v>410.04125592215422</v>
      </c>
      <c r="P20" s="40">
        <f t="shared" ref="P20" si="152">AVERAGE(J68:J71)</f>
        <v>627.69543156070449</v>
      </c>
      <c r="Q20" s="40">
        <f t="shared" ref="Q20" si="153">AVERAGE(K68:K71)</f>
        <v>467.68283784383942</v>
      </c>
      <c r="R20" s="38">
        <f t="shared" si="51"/>
        <v>2019</v>
      </c>
      <c r="S20" s="48">
        <f>'Retirement benefit values'!R21</f>
        <v>6713.6199943007396</v>
      </c>
      <c r="T20" s="38">
        <v>614.42849005899996</v>
      </c>
      <c r="U20" s="38">
        <v>608.32758681509995</v>
      </c>
      <c r="V20" s="38">
        <v>550.57146880059997</v>
      </c>
      <c r="W20" s="38">
        <v>763.13496356580004</v>
      </c>
      <c r="X20" s="38">
        <f t="shared" si="52"/>
        <v>2019</v>
      </c>
      <c r="Y20" s="34">
        <f>S20*'Inflation indexes'!I113</f>
        <v>6227.2862277499626</v>
      </c>
      <c r="Z20" s="34">
        <f>T20*'Inflation indexes'!I113</f>
        <v>569.919369480211</v>
      </c>
      <c r="AA20" s="34">
        <f>V20*'Inflation indexes'!I113</f>
        <v>510.68814260631211</v>
      </c>
      <c r="AB20" s="34">
        <f>W20*'Inflation indexes'!I113</f>
        <v>707.85356522442703</v>
      </c>
      <c r="AC20" s="34">
        <f>U20*'Inflation indexes'!I113</f>
        <v>564.26041488048304</v>
      </c>
      <c r="AD20" s="34">
        <f t="shared" si="13"/>
        <v>2031</v>
      </c>
      <c r="AE20" s="34">
        <f>AVERAGE(Y68:Y71)</f>
        <v>6757.1108699775268</v>
      </c>
      <c r="AF20" s="34">
        <f t="shared" ref="AF20:AI20" si="154">AVERAGE(Z68:Z71)</f>
        <v>503.33332339533524</v>
      </c>
      <c r="AG20" s="34">
        <f t="shared" si="154"/>
        <v>436.13573109655101</v>
      </c>
      <c r="AH20" s="34">
        <f t="shared" si="154"/>
        <v>702.37028321760988</v>
      </c>
      <c r="AI20" s="34">
        <f t="shared" si="154"/>
        <v>494.45500334106356</v>
      </c>
      <c r="AJ20" s="44">
        <f t="shared" si="54"/>
        <v>2019</v>
      </c>
      <c r="AK20" s="47">
        <f>'Retirement benefit values'!AO21</f>
        <v>6738.5623216729</v>
      </c>
      <c r="AL20" s="44">
        <v>614.21416501889996</v>
      </c>
      <c r="AM20" s="44">
        <v>608.2125131629</v>
      </c>
      <c r="AN20" s="44">
        <v>550.1974189192</v>
      </c>
      <c r="AO20" s="44">
        <v>763.13496356580004</v>
      </c>
      <c r="AP20" s="44">
        <f t="shared" si="55"/>
        <v>2019</v>
      </c>
      <c r="AQ20" s="40">
        <f>AK20*'Inflation indexes'!I113</f>
        <v>6250.4217361440242</v>
      </c>
      <c r="AR20" s="40">
        <f>AL20*'Inflation indexes'!I113</f>
        <v>569.72057011837489</v>
      </c>
      <c r="AS20" s="40">
        <f>AN20*'Inflation indexes'!I113</f>
        <v>510.34118885008058</v>
      </c>
      <c r="AT20" s="40">
        <f>AO20*'Inflation indexes'!I113</f>
        <v>707.85356522442703</v>
      </c>
      <c r="AU20" s="40">
        <f>AM20*'Inflation indexes'!I113</f>
        <v>564.15367714880767</v>
      </c>
      <c r="AV20" s="40">
        <f t="shared" si="15"/>
        <v>2031</v>
      </c>
      <c r="AW20" s="40">
        <f>AVERAGE(AQ68:AQ71)</f>
        <v>7678.8728747714686</v>
      </c>
      <c r="AX20" s="40">
        <f t="shared" ref="AX20" si="155">AVERAGE(AR68:AR71)</f>
        <v>535.39874835320279</v>
      </c>
      <c r="AY20" s="40">
        <f t="shared" ref="AY20" si="156">AVERAGE(AS68:AS71)</f>
        <v>466.94990571752987</v>
      </c>
      <c r="AZ20" s="40">
        <f t="shared" ref="AZ20" si="157">AVERAGE(AT68:AT71)</f>
        <v>759.26266244998646</v>
      </c>
      <c r="BA20" s="40">
        <f t="shared" ref="BA20" si="158">AVERAGE(AU68:AU71)</f>
        <v>521.23530216646168</v>
      </c>
    </row>
    <row r="21" spans="1:53">
      <c r="A21" s="47">
        <f>'Retirement benefit values'!B22</f>
        <v>6694.5982601992</v>
      </c>
      <c r="B21" s="44">
        <v>481.38045554479999</v>
      </c>
      <c r="C21" s="44">
        <v>491.45373380029997</v>
      </c>
      <c r="D21" s="44">
        <v>435.84133168480002</v>
      </c>
      <c r="E21" s="44">
        <v>652.87861817830003</v>
      </c>
      <c r="F21" s="44">
        <f t="shared" si="46"/>
        <v>2019</v>
      </c>
      <c r="G21" s="42">
        <f>A21*'Inflation indexes'!I114</f>
        <v>6209.6424256135597</v>
      </c>
      <c r="H21" s="44">
        <f>B21*'Inflation indexes'!I114</f>
        <v>446.50931742739516</v>
      </c>
      <c r="I21" s="44">
        <f>D21*'Inflation indexes'!I114</f>
        <v>404.26904182676304</v>
      </c>
      <c r="J21" s="40">
        <f>E21*'Inflation indexes'!I114</f>
        <v>605.58417527735196</v>
      </c>
      <c r="K21" s="44">
        <f>C21*'Inflation indexes'!I114</f>
        <v>455.8528887051886</v>
      </c>
      <c r="L21" s="40">
        <f t="shared" si="9"/>
        <v>2032</v>
      </c>
      <c r="M21" s="40">
        <f>AVERAGE(G72:G75)</f>
        <v>5891.9368046061336</v>
      </c>
      <c r="N21" s="40">
        <f t="shared" ref="N21" si="159">AVERAGE(H72:H75)</f>
        <v>471.52326183460173</v>
      </c>
      <c r="O21" s="40">
        <f t="shared" ref="O21" si="160">AVERAGE(I72:I75)</f>
        <v>403.93629544226582</v>
      </c>
      <c r="P21" s="40">
        <f t="shared" ref="P21" si="161">AVERAGE(J72:J75)</f>
        <v>623.4208316400568</v>
      </c>
      <c r="Q21" s="40">
        <f t="shared" ref="Q21" si="162">AVERAGE(K72:K75)</f>
        <v>463.05962760398012</v>
      </c>
      <c r="R21" s="38">
        <f t="shared" si="51"/>
        <v>2019</v>
      </c>
      <c r="S21" s="48">
        <f>'Retirement benefit values'!R22</f>
        <v>6738.1614405917499</v>
      </c>
      <c r="T21" s="38">
        <v>481.0854842032</v>
      </c>
      <c r="U21" s="38">
        <v>490.98558748480002</v>
      </c>
      <c r="V21" s="38">
        <v>434.7364926262</v>
      </c>
      <c r="W21" s="38">
        <v>653.47980978229998</v>
      </c>
      <c r="X21" s="38">
        <f t="shared" si="52"/>
        <v>2019</v>
      </c>
      <c r="Y21" s="34">
        <f>S21*'Inflation indexes'!I114</f>
        <v>6250.0498948366921</v>
      </c>
      <c r="Z21" s="34">
        <f>T21*'Inflation indexes'!I114</f>
        <v>446.23571377173909</v>
      </c>
      <c r="AA21" s="34">
        <f>V21*'Inflation indexes'!I114</f>
        <v>403.24423716708009</v>
      </c>
      <c r="AB21" s="34">
        <f>W21*'Inflation indexes'!I114</f>
        <v>606.1418166390921</v>
      </c>
      <c r="AC21" s="34">
        <f>U21*'Inflation indexes'!I114</f>
        <v>455.41865484840798</v>
      </c>
      <c r="AD21" s="34">
        <f t="shared" si="13"/>
        <v>2032</v>
      </c>
      <c r="AE21" s="34">
        <f>AVERAGE(Y72:Y75)</f>
        <v>6821.2193744539427</v>
      </c>
      <c r="AF21" s="34">
        <f t="shared" ref="AF21:AI21" si="163">AVERAGE(Z72:Z75)</f>
        <v>509.15135083430249</v>
      </c>
      <c r="AG21" s="34">
        <f t="shared" si="163"/>
        <v>439.61566668355454</v>
      </c>
      <c r="AH21" s="34">
        <f t="shared" si="163"/>
        <v>703.92553800360804</v>
      </c>
      <c r="AI21" s="34">
        <f t="shared" si="163"/>
        <v>498.34671226698896</v>
      </c>
      <c r="AJ21" s="44">
        <f t="shared" si="54"/>
        <v>2019</v>
      </c>
      <c r="AK21" s="47">
        <f>'Retirement benefit values'!AO22</f>
        <v>6778.9700489262996</v>
      </c>
      <c r="AL21" s="44">
        <v>481.04804363009998</v>
      </c>
      <c r="AM21" s="44">
        <v>491.55764531850002</v>
      </c>
      <c r="AN21" s="44">
        <v>434.82038689379999</v>
      </c>
      <c r="AO21" s="44">
        <v>654.49224054290005</v>
      </c>
      <c r="AP21" s="44">
        <f t="shared" si="55"/>
        <v>2019</v>
      </c>
      <c r="AQ21" s="40">
        <f>AK21*'Inflation indexes'!I114</f>
        <v>6287.9023328464564</v>
      </c>
      <c r="AR21" s="40">
        <f>AL21*'Inflation indexes'!I114</f>
        <v>446.20098538892586</v>
      </c>
      <c r="AS21" s="40">
        <f>AN21*'Inflation indexes'!I114</f>
        <v>403.32205414475476</v>
      </c>
      <c r="AT21" s="40">
        <f>AO21*'Inflation indexes'!I114</f>
        <v>607.08090704596464</v>
      </c>
      <c r="AU21" s="40">
        <f>AM21*'Inflation indexes'!I114</f>
        <v>455.94927288641145</v>
      </c>
      <c r="AV21" s="40">
        <f t="shared" si="15"/>
        <v>2032</v>
      </c>
      <c r="AW21" s="40">
        <f>AVERAGE(AQ72:AQ75)</f>
        <v>7806.7752484511993</v>
      </c>
      <c r="AX21" s="40">
        <f t="shared" ref="AX21" si="164">AVERAGE(AR72:AR75)</f>
        <v>527.15863810684482</v>
      </c>
      <c r="AY21" s="40">
        <f t="shared" ref="AY21" si="165">AVERAGE(AS72:AS75)</f>
        <v>459.98666865451048</v>
      </c>
      <c r="AZ21" s="40">
        <f t="shared" ref="AZ21" si="166">AVERAGE(AT72:AT75)</f>
        <v>756.6242158218397</v>
      </c>
      <c r="BA21" s="40">
        <f t="shared" ref="BA21" si="167">AVERAGE(AU72:AU75)</f>
        <v>514.21195255694283</v>
      </c>
    </row>
    <row r="22" spans="1:53">
      <c r="A22" s="47">
        <f>'Retirement benefit values'!B23</f>
        <v>6676.8124577299004</v>
      </c>
      <c r="B22" s="44">
        <v>477.15414890350002</v>
      </c>
      <c r="C22" s="44">
        <v>488.87714556989999</v>
      </c>
      <c r="D22" s="44">
        <v>428.84428537050002</v>
      </c>
      <c r="E22" s="44">
        <v>649.04715215659996</v>
      </c>
      <c r="F22" s="44">
        <f t="shared" si="46"/>
        <v>2019</v>
      </c>
      <c r="G22" s="42">
        <f>A22*'Inflation indexes'!I115</f>
        <v>6193.1450243813524</v>
      </c>
      <c r="H22" s="44">
        <f>B22*'Inflation indexes'!I115</f>
        <v>442.58916389413628</v>
      </c>
      <c r="I22" s="44">
        <f>D22*'Inflation indexes'!I115</f>
        <v>397.77886064508192</v>
      </c>
      <c r="J22" s="40">
        <f>E22*'Inflation indexes'!I115</f>
        <v>602.03026016013064</v>
      </c>
      <c r="K22" s="44">
        <f>C22*'Inflation indexes'!I115</f>
        <v>453.46294819390363</v>
      </c>
      <c r="L22" s="40">
        <f t="shared" si="9"/>
        <v>2033</v>
      </c>
      <c r="M22" s="40">
        <f>AVERAGE(G76:G79)</f>
        <v>5887.4268810147751</v>
      </c>
      <c r="N22" s="40">
        <f t="shared" ref="N22" si="168">AVERAGE(H76:H79)</f>
        <v>471.78417692185019</v>
      </c>
      <c r="O22" s="40">
        <f t="shared" ref="O22" si="169">AVERAGE(I76:I79)</f>
        <v>401.22803036204971</v>
      </c>
      <c r="P22" s="40">
        <f t="shared" ref="P22" si="170">AVERAGE(J76:J79)</f>
        <v>659.83551772592307</v>
      </c>
      <c r="Q22" s="40">
        <f t="shared" ref="Q22" si="171">AVERAGE(K76:K79)</f>
        <v>460.18604926244029</v>
      </c>
      <c r="R22" s="38">
        <f t="shared" si="51"/>
        <v>2019</v>
      </c>
      <c r="S22" s="48">
        <f>'Retirement benefit values'!R23</f>
        <v>6730.3819615686998</v>
      </c>
      <c r="T22" s="38">
        <v>477.74242073549999</v>
      </c>
      <c r="U22" s="38">
        <v>489.25653789609999</v>
      </c>
      <c r="V22" s="38">
        <v>430.47770750429999</v>
      </c>
      <c r="W22" s="38">
        <v>645.15563957220002</v>
      </c>
      <c r="X22" s="38">
        <f t="shared" si="52"/>
        <v>2019</v>
      </c>
      <c r="Y22" s="34">
        <f>S22*'Inflation indexes'!I115</f>
        <v>6242.8339602707747</v>
      </c>
      <c r="Z22" s="34">
        <f>T22*'Inflation indexes'!I115</f>
        <v>443.13482139049393</v>
      </c>
      <c r="AA22" s="34">
        <f>V22*'Inflation indexes'!I115</f>
        <v>399.29395789016718</v>
      </c>
      <c r="AB22" s="34">
        <f>W22*'Inflation indexes'!I115</f>
        <v>598.42064824546742</v>
      </c>
      <c r="AC22" s="34">
        <f>U22*'Inflation indexes'!I115</f>
        <v>453.8148573889228</v>
      </c>
      <c r="AD22" s="34">
        <f t="shared" si="13"/>
        <v>2033</v>
      </c>
      <c r="AE22" s="34">
        <f>AVERAGE(Y76:Y79)</f>
        <v>6845.8347691047384</v>
      </c>
      <c r="AF22" s="34">
        <f t="shared" ref="AF22:AI22" si="172">AVERAGE(Z76:Z79)</f>
        <v>518.32684301295251</v>
      </c>
      <c r="AG22" s="34">
        <f t="shared" si="172"/>
        <v>443.97814182109221</v>
      </c>
      <c r="AH22" s="34">
        <f t="shared" si="172"/>
        <v>721.4151704122844</v>
      </c>
      <c r="AI22" s="34">
        <f t="shared" si="172"/>
        <v>502.76105059370639</v>
      </c>
      <c r="AJ22" s="44">
        <f t="shared" si="54"/>
        <v>2019</v>
      </c>
      <c r="AK22" s="47">
        <f>'Retirement benefit values'!AO23</f>
        <v>6794.6446881954998</v>
      </c>
      <c r="AL22" s="44">
        <v>478.25948846990002</v>
      </c>
      <c r="AM22" s="44">
        <v>489.60156122879999</v>
      </c>
      <c r="AN22" s="44">
        <v>430.08877945120003</v>
      </c>
      <c r="AO22" s="44">
        <v>648.27487006609999</v>
      </c>
      <c r="AP22" s="44">
        <f t="shared" si="55"/>
        <v>2019</v>
      </c>
      <c r="AQ22" s="40">
        <f>AK22*'Inflation indexes'!I115</f>
        <v>6302.4415032685092</v>
      </c>
      <c r="AR22" s="40">
        <f>AL22*'Inflation indexes'!I115</f>
        <v>443.6144328048988</v>
      </c>
      <c r="AS22" s="40">
        <f>AN22*'Inflation indexes'!I115</f>
        <v>398.93320373507481</v>
      </c>
      <c r="AT22" s="40">
        <f>AO22*'Inflation indexes'!I115</f>
        <v>601.31392208466752</v>
      </c>
      <c r="AU22" s="40">
        <f>AM22*'Inflation indexes'!I115</f>
        <v>454.13488727589873</v>
      </c>
      <c r="AV22" s="40">
        <f t="shared" si="15"/>
        <v>2033</v>
      </c>
      <c r="AW22" s="40">
        <f>AVERAGE(AQ76:AQ79)</f>
        <v>7934.2337017768004</v>
      </c>
      <c r="AX22" s="40">
        <f t="shared" ref="AX22" si="173">AVERAGE(AR76:AR79)</f>
        <v>528.07013950523844</v>
      </c>
      <c r="AY22" s="40">
        <f t="shared" ref="AY22" si="174">AVERAGE(AS76:AS79)</f>
        <v>462.16686443890899</v>
      </c>
      <c r="AZ22" s="40">
        <f t="shared" ref="AZ22" si="175">AVERAGE(AT76:AT79)</f>
        <v>775.0868493669044</v>
      </c>
      <c r="BA22" s="40">
        <f t="shared" ref="BA22" si="176">AVERAGE(AU76:AU79)</f>
        <v>515.54329214173458</v>
      </c>
    </row>
    <row r="23" spans="1:53">
      <c r="A23" s="47">
        <f>'Retirement benefit values'!B24</f>
        <v>6684.4715200422997</v>
      </c>
      <c r="B23" s="44">
        <v>481.08767039449998</v>
      </c>
      <c r="C23" s="44">
        <v>485.96345433779999</v>
      </c>
      <c r="D23" s="44">
        <v>425.45332952910002</v>
      </c>
      <c r="E23" s="44">
        <v>633.05404060590001</v>
      </c>
      <c r="F23" s="44">
        <f t="shared" si="46"/>
        <v>2019</v>
      </c>
      <c r="G23" s="42">
        <f>A23*'Inflation indexes'!I116</f>
        <v>6200.2492652076089</v>
      </c>
      <c r="H23" s="44">
        <f>B23*'Inflation indexes'!I116</f>
        <v>446.23774159562322</v>
      </c>
      <c r="I23" s="44">
        <f>D23*'Inflation indexes'!I116</f>
        <v>394.63354520751102</v>
      </c>
      <c r="J23" s="40">
        <f>E23*'Inflation indexes'!I116</f>
        <v>587.19568754757756</v>
      </c>
      <c r="K23" s="44">
        <f>C23*'Inflation indexes'!I116</f>
        <v>450.76032437888648</v>
      </c>
      <c r="L23" s="40">
        <f t="shared" si="9"/>
        <v>2034</v>
      </c>
      <c r="M23" s="40">
        <f>AVERAGE(G80:G83)</f>
        <v>5892.35375218832</v>
      </c>
      <c r="N23" s="40">
        <f t="shared" ref="N23" si="177">AVERAGE(H80:H83)</f>
        <v>470.17882950516912</v>
      </c>
      <c r="O23" s="40">
        <f t="shared" ref="O23" si="178">AVERAGE(I80:I83)</f>
        <v>400.97465878701428</v>
      </c>
      <c r="P23" s="40">
        <f t="shared" ref="P23" si="179">AVERAGE(J80:J83)</f>
        <v>644.51046875163877</v>
      </c>
      <c r="Q23" s="40">
        <f t="shared" ref="Q23" si="180">AVERAGE(K80:K83)</f>
        <v>457.39343048486046</v>
      </c>
      <c r="R23" s="38">
        <f t="shared" si="51"/>
        <v>2019</v>
      </c>
      <c r="S23" s="48">
        <f>'Retirement benefit values'!R24</f>
        <v>6758.5027259328799</v>
      </c>
      <c r="T23" s="38">
        <v>482.06308813570001</v>
      </c>
      <c r="U23" s="38">
        <v>486.95841035559999</v>
      </c>
      <c r="V23" s="38">
        <v>425.97564906090003</v>
      </c>
      <c r="W23" s="38">
        <v>637.0334575027</v>
      </c>
      <c r="X23" s="38">
        <f t="shared" si="52"/>
        <v>2019</v>
      </c>
      <c r="Y23" s="34">
        <f>S23*'Inflation indexes'!I116</f>
        <v>6268.9176600910678</v>
      </c>
      <c r="Z23" s="34">
        <f>T23*'Inflation indexes'!I116</f>
        <v>447.1425002014476</v>
      </c>
      <c r="AA23" s="34">
        <f>V23*'Inflation indexes'!I116</f>
        <v>395.11802797978953</v>
      </c>
      <c r="AB23" s="34">
        <f>W23*'Inflation indexes'!I116</f>
        <v>590.88683599758735</v>
      </c>
      <c r="AC23" s="34">
        <f>U23*'Inflation indexes'!I116</f>
        <v>451.68320591107374</v>
      </c>
      <c r="AD23" s="34">
        <f t="shared" si="13"/>
        <v>2034</v>
      </c>
      <c r="AE23" s="34">
        <f>AVERAGE(Y80:Y83)</f>
        <v>6896.3802364066296</v>
      </c>
      <c r="AF23" s="34">
        <f t="shared" ref="AF23:AI23" si="181">AVERAGE(Z80:Z83)</f>
        <v>508.47895859058025</v>
      </c>
      <c r="AG23" s="34">
        <f t="shared" si="181"/>
        <v>439.97977209614021</v>
      </c>
      <c r="AH23" s="34">
        <f t="shared" si="181"/>
        <v>712.48407480158244</v>
      </c>
      <c r="AI23" s="34">
        <f t="shared" si="181"/>
        <v>498.08681048348137</v>
      </c>
      <c r="AJ23" s="44">
        <f t="shared" si="54"/>
        <v>2019</v>
      </c>
      <c r="AK23" s="47">
        <f>'Retirement benefit values'!AO24</f>
        <v>6838.9138829776002</v>
      </c>
      <c r="AL23" s="44">
        <v>483.72223672950003</v>
      </c>
      <c r="AM23" s="44">
        <v>488.48427663490003</v>
      </c>
      <c r="AN23" s="44">
        <v>427.42235242300001</v>
      </c>
      <c r="AO23" s="44">
        <v>641.04105595329997</v>
      </c>
      <c r="AP23" s="44">
        <f t="shared" si="55"/>
        <v>2019</v>
      </c>
      <c r="AQ23" s="40">
        <f>AK23*'Inflation indexes'!I116</f>
        <v>6343.5038432898655</v>
      </c>
      <c r="AR23" s="40">
        <f>AL23*'Inflation indexes'!I116</f>
        <v>448.68146028508835</v>
      </c>
      <c r="AS23" s="40">
        <f>AN23*'Inflation indexes'!I116</f>
        <v>396.45993233691615</v>
      </c>
      <c r="AT23" s="40">
        <f>AO23*'Inflation indexes'!I116</f>
        <v>594.60412453327444</v>
      </c>
      <c r="AU23" s="40">
        <f>AM23*'Inflation indexes'!I116</f>
        <v>453.09853863388787</v>
      </c>
      <c r="AV23" s="40">
        <f t="shared" si="15"/>
        <v>2034</v>
      </c>
      <c r="AW23" s="40">
        <f>AVERAGE(AQ80:AQ83)</f>
        <v>8075.4339373322291</v>
      </c>
      <c r="AX23" s="40">
        <f t="shared" ref="AX23" si="182">AVERAGE(AR80:AR83)</f>
        <v>544.37677384993947</v>
      </c>
      <c r="AY23" s="40">
        <f t="shared" ref="AY23" si="183">AVERAGE(AS80:AS83)</f>
        <v>465.35139912914963</v>
      </c>
      <c r="AZ23" s="40">
        <f t="shared" ref="AZ23" si="184">AVERAGE(AT80:AT83)</f>
        <v>803.23547800250469</v>
      </c>
      <c r="BA23" s="40">
        <f t="shared" ref="BA23" si="185">AVERAGE(AU80:AU83)</f>
        <v>521.50836051538477</v>
      </c>
    </row>
    <row r="24" spans="1:53">
      <c r="A24" s="47">
        <f>'Retirement benefit values'!B25</f>
        <v>6671.3692603312002</v>
      </c>
      <c r="B24" s="44">
        <v>617.40062794469998</v>
      </c>
      <c r="C24" s="44">
        <v>609.25307419930004</v>
      </c>
      <c r="D24" s="44">
        <v>546.9758071018</v>
      </c>
      <c r="E24" s="44">
        <v>787.19135943080005</v>
      </c>
      <c r="F24" s="44">
        <f t="shared" si="46"/>
        <v>2020</v>
      </c>
      <c r="G24" s="42">
        <f>A24*'Inflation indexes'!I117</f>
        <v>6188.0961315002205</v>
      </c>
      <c r="H24" s="44">
        <f>B24*'Inflation indexes'!I117</f>
        <v>572.67620608077902</v>
      </c>
      <c r="I24" s="44">
        <f>D24*'Inflation indexes'!I117</f>
        <v>507.35295017725099</v>
      </c>
      <c r="J24" s="40">
        <f>E24*'Inflation indexes'!I117</f>
        <v>730.16731887545097</v>
      </c>
      <c r="K24" s="44">
        <f>C24*'Inflation indexes'!I117</f>
        <v>565.11886007792918</v>
      </c>
      <c r="L24" s="40">
        <f t="shared" si="9"/>
        <v>2035</v>
      </c>
      <c r="M24" s="40">
        <f>AVERAGE(G84:G87)</f>
        <v>5843.9493307798093</v>
      </c>
      <c r="N24" s="40">
        <f t="shared" ref="N24" si="186">AVERAGE(H84:H87)</f>
        <v>462.86468686097544</v>
      </c>
      <c r="O24" s="40">
        <f t="shared" ref="O24" si="187">AVERAGE(I84:I87)</f>
        <v>396.40119768692472</v>
      </c>
      <c r="P24" s="40">
        <f t="shared" ref="P24" si="188">AVERAGE(J84:J87)</f>
        <v>638.99356936983179</v>
      </c>
      <c r="Q24" s="40">
        <f t="shared" ref="Q24" si="189">AVERAGE(K84:K87)</f>
        <v>454.42602977849884</v>
      </c>
      <c r="R24" s="38">
        <f t="shared" si="51"/>
        <v>2020</v>
      </c>
      <c r="S24" s="48">
        <f>'Retirement benefit values'!R25</f>
        <v>6764.4846615145898</v>
      </c>
      <c r="T24" s="38">
        <v>619.20100780979999</v>
      </c>
      <c r="U24" s="38">
        <v>611.63432987869999</v>
      </c>
      <c r="V24" s="38">
        <v>549.66542525529997</v>
      </c>
      <c r="W24" s="38">
        <v>794.27931917390003</v>
      </c>
      <c r="X24" s="38">
        <f t="shared" si="52"/>
        <v>2020</v>
      </c>
      <c r="Y24" s="34">
        <f>S24*'Inflation indexes'!I117</f>
        <v>6274.4662650307118</v>
      </c>
      <c r="Z24" s="34">
        <f>T24*'Inflation indexes'!I117</f>
        <v>574.34616666064096</v>
      </c>
      <c r="AA24" s="34">
        <f>V24*'Inflation indexes'!I117</f>
        <v>509.84773273858377</v>
      </c>
      <c r="AB24" s="34">
        <f>W24*'Inflation indexes'!I117</f>
        <v>736.74182772887468</v>
      </c>
      <c r="AC24" s="34">
        <f>U24*'Inflation indexes'!I117</f>
        <v>567.32761790301709</v>
      </c>
      <c r="AD24" s="34">
        <f t="shared" si="13"/>
        <v>2035</v>
      </c>
      <c r="AE24" s="34">
        <f>AVERAGE(Y84:Y87)</f>
        <v>6939.3664255261783</v>
      </c>
      <c r="AF24" s="34">
        <f t="shared" ref="AF24:AI24" si="190">AVERAGE(Z84:Z87)</f>
        <v>508.34276229234695</v>
      </c>
      <c r="AG24" s="34">
        <f t="shared" si="190"/>
        <v>443.35327215225124</v>
      </c>
      <c r="AH24" s="34">
        <f t="shared" si="190"/>
        <v>720.14534551993631</v>
      </c>
      <c r="AI24" s="34">
        <f t="shared" si="190"/>
        <v>499.89762350994067</v>
      </c>
      <c r="AJ24" s="44">
        <f t="shared" si="54"/>
        <v>2020</v>
      </c>
      <c r="AK24" s="47">
        <f>'Retirement benefit values'!AO25</f>
        <v>6860.6154959382002</v>
      </c>
      <c r="AL24" s="44">
        <v>622.80871223149995</v>
      </c>
      <c r="AM24" s="44">
        <v>614.71943555389998</v>
      </c>
      <c r="AN24" s="44">
        <v>552.97935251169997</v>
      </c>
      <c r="AO24" s="44">
        <v>800.99885594900002</v>
      </c>
      <c r="AP24" s="44">
        <f t="shared" si="55"/>
        <v>2020</v>
      </c>
      <c r="AQ24" s="40">
        <f>AK24*'Inflation indexes'!I117</f>
        <v>6363.6333942063948</v>
      </c>
      <c r="AR24" s="40">
        <f>AL24*'Inflation indexes'!I117</f>
        <v>577.69252943930837</v>
      </c>
      <c r="AS24" s="40">
        <f>AN24*'Inflation indexes'!I117</f>
        <v>512.92159953191788</v>
      </c>
      <c r="AT24" s="40">
        <f>AO24*'Inflation indexes'!I117</f>
        <v>742.97460212658586</v>
      </c>
      <c r="AU24" s="40">
        <f>AM24*'Inflation indexes'!I117</f>
        <v>570.1892389209828</v>
      </c>
      <c r="AV24" s="40">
        <f t="shared" si="15"/>
        <v>2035</v>
      </c>
      <c r="AW24" s="40">
        <f>AVERAGE(AQ84:AQ87)</f>
        <v>8218.5556815178479</v>
      </c>
      <c r="AX24" s="40">
        <f t="shared" ref="AX24" si="191">AVERAGE(AR84:AR87)</f>
        <v>536.09721946864261</v>
      </c>
      <c r="AY24" s="40">
        <f t="shared" ref="AY24" si="192">AVERAGE(AS84:AS87)</f>
        <v>464.66404130967226</v>
      </c>
      <c r="AZ24" s="40">
        <f t="shared" ref="AZ24" si="193">AVERAGE(AT84:AT87)</f>
        <v>808.42897771936532</v>
      </c>
      <c r="BA24" s="40">
        <f t="shared" ref="BA24" si="194">AVERAGE(AU84:AU87)</f>
        <v>515.48717583750783</v>
      </c>
    </row>
    <row r="25" spans="1:53">
      <c r="A25" s="47">
        <f>'Retirement benefit values'!B26</f>
        <v>6640.5536104826997</v>
      </c>
      <c r="B25" s="44">
        <v>485.09485146600002</v>
      </c>
      <c r="C25" s="44">
        <v>489.96266172489999</v>
      </c>
      <c r="D25" s="44">
        <v>430.03039740470001</v>
      </c>
      <c r="E25" s="44">
        <v>670.99701598180002</v>
      </c>
      <c r="F25" s="44">
        <f t="shared" si="46"/>
        <v>2020</v>
      </c>
      <c r="G25" s="42">
        <f>A25*'Inflation indexes'!I118</f>
        <v>6159.512763352539</v>
      </c>
      <c r="H25" s="44">
        <f>B25*'Inflation indexes'!I118</f>
        <v>449.95464298709851</v>
      </c>
      <c r="I25" s="44">
        <f>D25*'Inflation indexes'!I118</f>
        <v>398.87905087649392</v>
      </c>
      <c r="J25" s="40">
        <f>E25*'Inflation indexes'!I118</f>
        <v>622.39007868064436</v>
      </c>
      <c r="K25" s="44">
        <f>C25*'Inflation indexes'!I118</f>
        <v>454.46982969863132</v>
      </c>
      <c r="L25" s="40">
        <f t="shared" si="9"/>
        <v>2036</v>
      </c>
      <c r="M25" s="40">
        <f>AVERAGE(G88:G91)</f>
        <v>5837.455718320949</v>
      </c>
      <c r="N25" s="40">
        <f t="shared" ref="N25" si="195">AVERAGE(H88:H91)</f>
        <v>465.67695709445479</v>
      </c>
      <c r="O25" s="40">
        <f t="shared" ref="O25" si="196">AVERAGE(I88:I91)</f>
        <v>393.29614212041605</v>
      </c>
      <c r="P25" s="40">
        <f t="shared" ref="P25" si="197">AVERAGE(J88:J91)</f>
        <v>640.62280920361582</v>
      </c>
      <c r="Q25" s="40">
        <f t="shared" ref="Q25" si="198">AVERAGE(K88:K91)</f>
        <v>453.50073318084503</v>
      </c>
      <c r="R25" s="38">
        <f t="shared" si="51"/>
        <v>2020</v>
      </c>
      <c r="S25" s="48">
        <f>'Retirement benefit values'!R26</f>
        <v>6751.9107913185699</v>
      </c>
      <c r="T25" s="38">
        <v>487.26456599749997</v>
      </c>
      <c r="U25" s="38">
        <v>492.06399352990002</v>
      </c>
      <c r="V25" s="38">
        <v>433.65274695329998</v>
      </c>
      <c r="W25" s="38">
        <v>672.95237628439997</v>
      </c>
      <c r="X25" s="38">
        <f t="shared" si="52"/>
        <v>2020</v>
      </c>
      <c r="Y25" s="34">
        <f>S25*'Inflation indexes'!I118</f>
        <v>6262.8032443700758</v>
      </c>
      <c r="Z25" s="34">
        <f>T25*'Inflation indexes'!I118</f>
        <v>451.9671836777585</v>
      </c>
      <c r="AA25" s="34">
        <f>V25*'Inflation indexes'!I118</f>
        <v>402.23899789095736</v>
      </c>
      <c r="AB25" s="34">
        <f>W25*'Inflation indexes'!I118</f>
        <v>624.20379293510121</v>
      </c>
      <c r="AC25" s="34">
        <f>U25*'Inflation indexes'!I118</f>
        <v>456.4189412986799</v>
      </c>
      <c r="AD25" s="34">
        <f t="shared" si="13"/>
        <v>2036</v>
      </c>
      <c r="AE25" s="34">
        <f>AVERAGE(Y88:Y91)</f>
        <v>6993.5451216981392</v>
      </c>
      <c r="AF25" s="34">
        <f t="shared" ref="AF25:AI25" si="199">AVERAGE(Z88:Z91)</f>
        <v>509.33941916579266</v>
      </c>
      <c r="AG25" s="34">
        <f t="shared" si="199"/>
        <v>435.72281412218263</v>
      </c>
      <c r="AH25" s="34">
        <f t="shared" si="199"/>
        <v>743.95387842522325</v>
      </c>
      <c r="AI25" s="34">
        <f t="shared" si="199"/>
        <v>493.50348414840687</v>
      </c>
      <c r="AJ25" s="44">
        <f t="shared" si="54"/>
        <v>2020</v>
      </c>
      <c r="AK25" s="47">
        <f>'Retirement benefit values'!AO26</f>
        <v>6858.1197967280004</v>
      </c>
      <c r="AL25" s="44">
        <v>489.0763761247</v>
      </c>
      <c r="AM25" s="44">
        <v>494.6521017801</v>
      </c>
      <c r="AN25" s="44">
        <v>435.15738379660002</v>
      </c>
      <c r="AO25" s="44">
        <v>683.88513694259996</v>
      </c>
      <c r="AP25" s="44">
        <f t="shared" si="55"/>
        <v>2020</v>
      </c>
      <c r="AQ25" s="40">
        <f>AK25*'Inflation indexes'!I118</f>
        <v>6361.3184831251183</v>
      </c>
      <c r="AR25" s="40">
        <f>AL25*'Inflation indexes'!I118</f>
        <v>453.64774651300809</v>
      </c>
      <c r="AS25" s="40">
        <f>AN25*'Inflation indexes'!I118</f>
        <v>403.63463903537746</v>
      </c>
      <c r="AT25" s="40">
        <f>AO25*'Inflation indexes'!I118</f>
        <v>634.34458582118805</v>
      </c>
      <c r="AU25" s="40">
        <f>AM25*'Inflation indexes'!I118</f>
        <v>458.81956732101634</v>
      </c>
      <c r="AV25" s="40">
        <f t="shared" si="15"/>
        <v>2036</v>
      </c>
      <c r="AW25" s="40">
        <f>AVERAGE(AQ88:AQ91)</f>
        <v>8321.361822268278</v>
      </c>
      <c r="AX25" s="40">
        <f t="shared" ref="AX25" si="200">AVERAGE(AR88:AR91)</f>
        <v>545.06226684646253</v>
      </c>
      <c r="AY25" s="40">
        <f t="shared" ref="AY25" si="201">AVERAGE(AS88:AS91)</f>
        <v>469.17910599394537</v>
      </c>
      <c r="AZ25" s="40">
        <f t="shared" ref="AZ25" si="202">AVERAGE(AT88:AT91)</f>
        <v>859.3109273350675</v>
      </c>
      <c r="BA25" s="40">
        <f t="shared" ref="BA25" si="203">AVERAGE(AU88:AU91)</f>
        <v>520.29510008037471</v>
      </c>
    </row>
    <row r="26" spans="1:53">
      <c r="A26" s="47">
        <f>'Retirement benefit values'!B27</f>
        <v>6633.2477054871997</v>
      </c>
      <c r="B26" s="44">
        <v>486.55599609659998</v>
      </c>
      <c r="C26" s="44">
        <v>496.17078372140003</v>
      </c>
      <c r="D26" s="44">
        <v>434.28165717920001</v>
      </c>
      <c r="E26" s="44">
        <v>658.52320647320005</v>
      </c>
      <c r="F26" s="44">
        <f t="shared" si="46"/>
        <v>2020</v>
      </c>
      <c r="G26" s="42">
        <f>A26*'Inflation indexes'!I119</f>
        <v>6152.7360971726912</v>
      </c>
      <c r="H26" s="44">
        <f>B26*'Inflation indexes'!I119</f>
        <v>451.30994248909747</v>
      </c>
      <c r="I26" s="44">
        <f>D26*'Inflation indexes'!I119</f>
        <v>402.82234994120194</v>
      </c>
      <c r="J26" s="40">
        <f>E26*'Inflation indexes'!I119</f>
        <v>610.81987032413588</v>
      </c>
      <c r="K26" s="44">
        <f>C26*'Inflation indexes'!I119</f>
        <v>460.22823613834862</v>
      </c>
      <c r="L26" s="40">
        <f t="shared" si="9"/>
        <v>2037</v>
      </c>
      <c r="M26" s="40">
        <f>AVERAGE(G92:G95)</f>
        <v>5821.7068349368474</v>
      </c>
      <c r="N26" s="40">
        <f t="shared" ref="N26" si="204">AVERAGE(H92:H95)</f>
        <v>467.30203494488455</v>
      </c>
      <c r="O26" s="40">
        <f t="shared" ref="O26" si="205">AVERAGE(I92:I95)</f>
        <v>393.29736690072417</v>
      </c>
      <c r="P26" s="40">
        <f t="shared" ref="P26" si="206">AVERAGE(J92:J95)</f>
        <v>646.56360936270141</v>
      </c>
      <c r="Q26" s="40">
        <f t="shared" ref="Q26" si="207">AVERAGE(K92:K95)</f>
        <v>455.35991722871688</v>
      </c>
      <c r="R26" s="38">
        <f t="shared" si="51"/>
        <v>2020</v>
      </c>
      <c r="S26" s="48">
        <f>'Retirement benefit values'!R27</f>
        <v>6757.1486861399399</v>
      </c>
      <c r="T26" s="38">
        <v>489.93220664180001</v>
      </c>
      <c r="U26" s="38">
        <v>499.10768387069999</v>
      </c>
      <c r="V26" s="38">
        <v>437.9604839337</v>
      </c>
      <c r="W26" s="38">
        <v>667.48821048599996</v>
      </c>
      <c r="X26" s="38">
        <f t="shared" si="52"/>
        <v>2020</v>
      </c>
      <c r="Y26" s="34">
        <f>S26*'Inflation indexes'!I119</f>
        <v>6267.6617067661018</v>
      </c>
      <c r="Z26" s="34">
        <f>T26*'Inflation indexes'!I119</f>
        <v>454.44158077782339</v>
      </c>
      <c r="AA26" s="34">
        <f>V26*'Inflation indexes'!I119</f>
        <v>406.23468296005376</v>
      </c>
      <c r="AB26" s="34">
        <f>W26*'Inflation indexes'!I119</f>
        <v>619.13545060243951</v>
      </c>
      <c r="AC26" s="34">
        <f>U26*'Inflation indexes'!I119</f>
        <v>462.95238761959689</v>
      </c>
      <c r="AD26" s="34">
        <f t="shared" si="13"/>
        <v>2037</v>
      </c>
      <c r="AE26" s="34">
        <f>AVERAGE(Y92:Y95)</f>
        <v>7003.9897284529934</v>
      </c>
      <c r="AF26" s="34">
        <f t="shared" ref="AF26:AI26" si="208">AVERAGE(Z92:Z95)</f>
        <v>505.59064392162634</v>
      </c>
      <c r="AG26" s="34">
        <f t="shared" si="208"/>
        <v>426.054141428771</v>
      </c>
      <c r="AH26" s="34">
        <f t="shared" si="208"/>
        <v>755.18360706241515</v>
      </c>
      <c r="AI26" s="34">
        <f t="shared" si="208"/>
        <v>492.22942870293792</v>
      </c>
      <c r="AJ26" s="44">
        <f t="shared" si="54"/>
        <v>2020</v>
      </c>
      <c r="AK26" s="47">
        <f>'Retirement benefit values'!AO27</f>
        <v>6883.2095586433998</v>
      </c>
      <c r="AL26" s="44">
        <v>491.66109006139999</v>
      </c>
      <c r="AM26" s="44">
        <v>500.8560346333</v>
      </c>
      <c r="AN26" s="44">
        <v>438.7781915571</v>
      </c>
      <c r="AO26" s="44">
        <v>674.23247572629998</v>
      </c>
      <c r="AP26" s="44">
        <f t="shared" si="55"/>
        <v>2020</v>
      </c>
      <c r="AQ26" s="40">
        <f>AK26*'Inflation indexes'!I119</f>
        <v>6384.5907459231212</v>
      </c>
      <c r="AR26" s="40">
        <f>AL26*'Inflation indexes'!I119</f>
        <v>456.04522410547673</v>
      </c>
      <c r="AS26" s="40">
        <f>AN26*'Inflation indexes'!I119</f>
        <v>406.99315594867204</v>
      </c>
      <c r="AT26" s="40">
        <f>AO26*'Inflation indexes'!I119</f>
        <v>625.39116213852071</v>
      </c>
      <c r="AU26" s="40">
        <f>AM26*'Inflation indexes'!I119</f>
        <v>464.57408807843399</v>
      </c>
      <c r="AV26" s="40">
        <f t="shared" si="15"/>
        <v>2037</v>
      </c>
      <c r="AW26" s="40">
        <f>AVERAGE(AQ92:AQ95)</f>
        <v>8455.0603158854283</v>
      </c>
      <c r="AX26" s="40">
        <f t="shared" ref="AX26" si="209">AVERAGE(AR92:AR95)</f>
        <v>539.94451502593529</v>
      </c>
      <c r="AY26" s="40">
        <f t="shared" ref="AY26" si="210">AVERAGE(AS92:AS95)</f>
        <v>461.6980935411259</v>
      </c>
      <c r="AZ26" s="40">
        <f t="shared" ref="AZ26" si="211">AVERAGE(AT92:AT95)</f>
        <v>854.6269652027994</v>
      </c>
      <c r="BA26" s="40">
        <f t="shared" ref="BA26" si="212">AVERAGE(AU92:AU95)</f>
        <v>515.03571993322612</v>
      </c>
    </row>
    <row r="27" spans="1:53">
      <c r="A27" s="47">
        <f>'Retirement benefit values'!B28</f>
        <v>6648.0234816224001</v>
      </c>
      <c r="B27" s="44">
        <v>485.47304794429999</v>
      </c>
      <c r="C27" s="44">
        <v>495.4284920847</v>
      </c>
      <c r="D27" s="44">
        <v>436.95268897139999</v>
      </c>
      <c r="E27" s="44">
        <v>659.85883127169996</v>
      </c>
      <c r="F27" s="44">
        <f t="shared" si="46"/>
        <v>2020</v>
      </c>
      <c r="G27" s="42">
        <f>A27*'Inflation indexes'!I120</f>
        <v>6166.4415179902471</v>
      </c>
      <c r="H27" s="44">
        <f>B27*'Inflation indexes'!I120</f>
        <v>450.30544296128534</v>
      </c>
      <c r="I27" s="44">
        <f>D27*'Inflation indexes'!I120</f>
        <v>405.2998925348503</v>
      </c>
      <c r="J27" s="40">
        <f>E27*'Inflation indexes'!I120</f>
        <v>612.05874263448413</v>
      </c>
      <c r="K27" s="44">
        <f>C27*'Inflation indexes'!I120</f>
        <v>459.53971601207991</v>
      </c>
      <c r="L27" s="40">
        <f t="shared" si="9"/>
        <v>2038</v>
      </c>
      <c r="M27" s="40">
        <f>AVERAGE(G96:G99)</f>
        <v>5768.5707985610879</v>
      </c>
      <c r="N27" s="40">
        <f t="shared" ref="N27" si="213">AVERAGE(H96:H99)</f>
        <v>460.23577234790395</v>
      </c>
      <c r="O27" s="40">
        <f t="shared" ref="O27" si="214">AVERAGE(I96:I99)</f>
        <v>388.80661538041716</v>
      </c>
      <c r="P27" s="40">
        <f t="shared" ref="P27" si="215">AVERAGE(J96:J99)</f>
        <v>646.69535066418803</v>
      </c>
      <c r="Q27" s="40">
        <f t="shared" ref="Q27" si="216">AVERAGE(K96:K99)</f>
        <v>448.22536388293292</v>
      </c>
      <c r="R27" s="38">
        <f t="shared" si="51"/>
        <v>2020</v>
      </c>
      <c r="S27" s="48">
        <f>'Retirement benefit values'!R28</f>
        <v>6774.7580175561898</v>
      </c>
      <c r="T27" s="38">
        <v>489.57737201610001</v>
      </c>
      <c r="U27" s="38">
        <v>500.42115184319999</v>
      </c>
      <c r="V27" s="38">
        <v>442.70244633039999</v>
      </c>
      <c r="W27" s="38">
        <v>669.85947470530004</v>
      </c>
      <c r="X27" s="38">
        <f t="shared" si="52"/>
        <v>2020</v>
      </c>
      <c r="Y27" s="34">
        <f>S27*'Inflation indexes'!I120</f>
        <v>6283.995420485584</v>
      </c>
      <c r="Z27" s="34">
        <f>T27*'Inflation indexes'!I120</f>
        <v>454.11245032664709</v>
      </c>
      <c r="AA27" s="34">
        <f>V27*'Inflation indexes'!I120</f>
        <v>410.63313821229411</v>
      </c>
      <c r="AB27" s="34">
        <f>W27*'Inflation indexes'!I120</f>
        <v>621.33494074750865</v>
      </c>
      <c r="AC27" s="34">
        <f>U27*'Inflation indexes'!I120</f>
        <v>464.17070814156324</v>
      </c>
      <c r="AD27" s="34">
        <f t="shared" si="13"/>
        <v>2038</v>
      </c>
      <c r="AE27" s="34">
        <f>AVERAGE(Y96:Y99)</f>
        <v>7063.7566251351291</v>
      </c>
      <c r="AF27" s="34">
        <f t="shared" ref="AF27:AI27" si="217">AVERAGE(Z96:Z99)</f>
        <v>516.0076600261624</v>
      </c>
      <c r="AG27" s="34">
        <f t="shared" si="217"/>
        <v>443.87059951339558</v>
      </c>
      <c r="AH27" s="34">
        <f t="shared" si="217"/>
        <v>736.98816765100605</v>
      </c>
      <c r="AI27" s="34">
        <f t="shared" si="217"/>
        <v>500.00204379331944</v>
      </c>
      <c r="AJ27" s="44">
        <f t="shared" si="54"/>
        <v>2020</v>
      </c>
      <c r="AK27" s="47">
        <f>'Retirement benefit values'!AO28</f>
        <v>6921.3304288522004</v>
      </c>
      <c r="AL27" s="44">
        <v>491.59290762939997</v>
      </c>
      <c r="AM27" s="44">
        <v>502.44668310430001</v>
      </c>
      <c r="AN27" s="44">
        <v>441.68759348380001</v>
      </c>
      <c r="AO27" s="44">
        <v>695.60464348339997</v>
      </c>
      <c r="AP27" s="44">
        <f t="shared" si="55"/>
        <v>2020</v>
      </c>
      <c r="AQ27" s="40">
        <f>AK27*'Inflation indexes'!I120</f>
        <v>6419.9501452103359</v>
      </c>
      <c r="AR27" s="40">
        <f>AL27*'Inflation indexes'!I120</f>
        <v>455.9819808000575</v>
      </c>
      <c r="AS27" s="40">
        <f>AN27*'Inflation indexes'!I120</f>
        <v>409.69180117501918</v>
      </c>
      <c r="AT27" s="40">
        <f>AO27*'Inflation indexes'!I120</f>
        <v>645.21513281960381</v>
      </c>
      <c r="AU27" s="40">
        <f>AM27*'Inflation indexes'!I120</f>
        <v>466.04951017933615</v>
      </c>
      <c r="AV27" s="40">
        <f t="shared" si="15"/>
        <v>2038</v>
      </c>
      <c r="AW27" s="40">
        <f>AVERAGE(AQ96:AQ99)</f>
        <v>8584.2084313611958</v>
      </c>
      <c r="AX27" s="40">
        <f t="shared" ref="AX27" si="218">AVERAGE(AR96:AR99)</f>
        <v>538.36501600219913</v>
      </c>
      <c r="AY27" s="40">
        <f t="shared" ref="AY27" si="219">AVERAGE(AS96:AS99)</f>
        <v>458.9076299812051</v>
      </c>
      <c r="AZ27" s="40">
        <f t="shared" ref="AZ27" si="220">AVERAGE(AT96:AT99)</f>
        <v>862.78404396934832</v>
      </c>
      <c r="BA27" s="40">
        <f t="shared" ref="BA27" si="221">AVERAGE(AU96:AU99)</f>
        <v>511.58275053995419</v>
      </c>
    </row>
    <row r="28" spans="1:53">
      <c r="A28" s="47">
        <f>'Retirement benefit values'!B29</f>
        <v>6683.7888058570998</v>
      </c>
      <c r="B28" s="44">
        <v>621.42944244750004</v>
      </c>
      <c r="C28" s="44">
        <v>617.06112528949996</v>
      </c>
      <c r="D28" s="44">
        <v>558.80180563420004</v>
      </c>
      <c r="E28" s="44">
        <v>781.34939487710005</v>
      </c>
      <c r="F28" s="44">
        <f t="shared" si="46"/>
        <v>2021</v>
      </c>
      <c r="G28" s="42">
        <f>A28*'Inflation indexes'!I121</f>
        <v>6199.6160067499368</v>
      </c>
      <c r="H28" s="44">
        <f>B28*'Inflation indexes'!I121</f>
        <v>576.41317378058091</v>
      </c>
      <c r="I28" s="44">
        <f>D28*'Inflation indexes'!I121</f>
        <v>518.32227490112916</v>
      </c>
      <c r="J28" s="40">
        <f>E28*'Inflation indexes'!I121</f>
        <v>724.74854548059955</v>
      </c>
      <c r="K28" s="44">
        <f>C28*'Inflation indexes'!I121</f>
        <v>572.36129695413695</v>
      </c>
      <c r="L28" s="40">
        <f t="shared" si="9"/>
        <v>2039</v>
      </c>
      <c r="M28" s="40">
        <f>AVERAGE(G100:G103)</f>
        <v>5761.6259548358976</v>
      </c>
      <c r="N28" s="40">
        <f t="shared" ref="N28" si="222">AVERAGE(H100:H103)</f>
        <v>463.068899819629</v>
      </c>
      <c r="O28" s="40">
        <f t="shared" ref="O28" si="223">AVERAGE(I100:I103)</f>
        <v>386.15947180999336</v>
      </c>
      <c r="P28" s="40">
        <f t="shared" ref="P28" si="224">AVERAGE(J100:J103)</f>
        <v>658.51027853424023</v>
      </c>
      <c r="Q28" s="40">
        <f t="shared" ref="Q28" si="225">AVERAGE(K100:K103)</f>
        <v>449.43230276268412</v>
      </c>
      <c r="R28" s="38">
        <f t="shared" si="51"/>
        <v>2021</v>
      </c>
      <c r="S28" s="48">
        <f>'Retirement benefit values'!R29</f>
        <v>6761.55115846847</v>
      </c>
      <c r="T28" s="38">
        <v>625.18267552340001</v>
      </c>
      <c r="U28" s="38">
        <v>622.01119657629999</v>
      </c>
      <c r="V28" s="38">
        <v>560.20693541989999</v>
      </c>
      <c r="W28" s="38">
        <v>804.74661040449996</v>
      </c>
      <c r="X28" s="38">
        <f t="shared" si="52"/>
        <v>2021</v>
      </c>
      <c r="Y28" s="34">
        <f>S28*'Inflation indexes'!I121</f>
        <v>6271.7452645669273</v>
      </c>
      <c r="Z28" s="34">
        <f>T28*'Inflation indexes'!I121</f>
        <v>579.89452313650645</v>
      </c>
      <c r="AA28" s="34">
        <f>V28*'Inflation indexes'!I121</f>
        <v>519.62561726636864</v>
      </c>
      <c r="AB28" s="34">
        <f>W28*'Inflation indexes'!I121</f>
        <v>746.45086973266655</v>
      </c>
      <c r="AC28" s="34">
        <f>U28*'Inflation indexes'!I121</f>
        <v>576.95278571531776</v>
      </c>
      <c r="AD28" s="34">
        <f t="shared" si="13"/>
        <v>2039</v>
      </c>
      <c r="AE28" s="34">
        <f>AVERAGE(Y100:Y103)</f>
        <v>7096.5727730799463</v>
      </c>
      <c r="AF28" s="34">
        <f t="shared" ref="AF28:AI28" si="226">AVERAGE(Z100:Z103)</f>
        <v>510.37396847353943</v>
      </c>
      <c r="AG28" s="34">
        <f t="shared" si="226"/>
        <v>438.49461164143503</v>
      </c>
      <c r="AH28" s="34">
        <f t="shared" si="226"/>
        <v>745.25903851274836</v>
      </c>
      <c r="AI28" s="34">
        <f t="shared" si="226"/>
        <v>500.58531655083129</v>
      </c>
      <c r="AJ28" s="44">
        <f t="shared" si="54"/>
        <v>2021</v>
      </c>
      <c r="AK28" s="47">
        <f>'Retirement benefit values'!AO29</f>
        <v>6923.2523166502997</v>
      </c>
      <c r="AL28" s="44">
        <v>633.17428857920004</v>
      </c>
      <c r="AM28" s="44">
        <v>627.13008891760001</v>
      </c>
      <c r="AN28" s="44">
        <v>563.59456302950002</v>
      </c>
      <c r="AO28" s="44">
        <v>819.79470906569998</v>
      </c>
      <c r="AP28" s="44">
        <f t="shared" si="55"/>
        <v>2021</v>
      </c>
      <c r="AQ28" s="40">
        <f>AK28*'Inflation indexes'!I121</f>
        <v>6421.7328117042016</v>
      </c>
      <c r="AR28" s="40">
        <f>AL28*'Inflation indexes'!I121</f>
        <v>587.30722477319978</v>
      </c>
      <c r="AS28" s="40">
        <f>AN28*'Inflation indexes'!I121</f>
        <v>522.76784556882183</v>
      </c>
      <c r="AT28" s="40">
        <f>AO28*'Inflation indexes'!I121</f>
        <v>760.40888606755948</v>
      </c>
      <c r="AU28" s="40">
        <f>AM28*'Inflation indexes'!I121</f>
        <v>581.70086615558296</v>
      </c>
      <c r="AV28" s="40">
        <f t="shared" si="15"/>
        <v>2039</v>
      </c>
      <c r="AW28" s="40">
        <f>AVERAGE(AQ100:AQ103)</f>
        <v>8719.2313844184373</v>
      </c>
      <c r="AX28" s="40">
        <f t="shared" ref="AX28" si="227">AVERAGE(AR100:AR103)</f>
        <v>540.3063458778222</v>
      </c>
      <c r="AY28" s="40">
        <f t="shared" ref="AY28" si="228">AVERAGE(AS100:AS103)</f>
        <v>449.33623831806989</v>
      </c>
      <c r="AZ28" s="40">
        <f t="shared" ref="AZ28" si="229">AVERAGE(AT100:AT103)</f>
        <v>896.4373454506806</v>
      </c>
      <c r="BA28" s="40">
        <f t="shared" ref="BA28" si="230">AVERAGE(AU100:AU103)</f>
        <v>507.11703316997955</v>
      </c>
    </row>
    <row r="29" spans="1:53">
      <c r="A29" s="47">
        <f>'Retirement benefit values'!B30</f>
        <v>6652.7320476405002</v>
      </c>
      <c r="B29" s="44">
        <v>479.65860944079998</v>
      </c>
      <c r="C29" s="44">
        <v>491.0819679462</v>
      </c>
      <c r="D29" s="44">
        <v>437.74885161089998</v>
      </c>
      <c r="E29" s="44">
        <v>656.97411487219995</v>
      </c>
      <c r="F29" s="44">
        <f t="shared" si="46"/>
        <v>2021</v>
      </c>
      <c r="G29" s="42">
        <f>A29*'Inflation indexes'!I122</f>
        <v>6170.8089960932466</v>
      </c>
      <c r="H29" s="44">
        <f>B29*'Inflation indexes'!I122</f>
        <v>444.91220163310737</v>
      </c>
      <c r="I29" s="44">
        <f>D29*'Inflation indexes'!I122</f>
        <v>406.0383812554237</v>
      </c>
      <c r="J29" s="40">
        <f>E29*'Inflation indexes'!I122</f>
        <v>609.38299471893026</v>
      </c>
      <c r="K29" s="44">
        <f>C29*'Inflation indexes'!I122</f>
        <v>455.5080535216141</v>
      </c>
      <c r="L29" s="40">
        <f t="shared" si="9"/>
        <v>2040</v>
      </c>
      <c r="M29" s="40">
        <f>AVERAGE(G104:G107)</f>
        <v>5761.9212487630866</v>
      </c>
      <c r="N29" s="40">
        <f t="shared" ref="N29" si="231">AVERAGE(H104:H107)</f>
        <v>457.8981047489109</v>
      </c>
      <c r="O29" s="40">
        <f t="shared" ref="O29" si="232">AVERAGE(I104:I107)</f>
        <v>377.52634383399675</v>
      </c>
      <c r="P29" s="40">
        <f t="shared" ref="P29" si="233">AVERAGE(J104:J107)</f>
        <v>660.49154070358156</v>
      </c>
      <c r="Q29" s="40">
        <f>AVERAGE(K104:K107)</f>
        <v>443.82595175161691</v>
      </c>
      <c r="R29" s="38">
        <f t="shared" si="51"/>
        <v>2021</v>
      </c>
      <c r="S29" s="48">
        <f>'Retirement benefit values'!R30</f>
        <v>6784.5206605682397</v>
      </c>
      <c r="T29" s="38">
        <v>490.1066034941</v>
      </c>
      <c r="U29" s="38">
        <v>497.97309426840002</v>
      </c>
      <c r="V29" s="38">
        <v>434.64497442980002</v>
      </c>
      <c r="W29" s="38">
        <v>669.59936134479995</v>
      </c>
      <c r="X29" s="38">
        <f t="shared" si="52"/>
        <v>2021</v>
      </c>
      <c r="Y29" s="34">
        <f>S29*'Inflation indexes'!I122</f>
        <v>6293.0508588969005</v>
      </c>
      <c r="Z29" s="34">
        <f>T29*'Inflation indexes'!I122</f>
        <v>454.60334434463425</v>
      </c>
      <c r="AA29" s="34">
        <f>V29*'Inflation indexes'!I122</f>
        <v>403.15934853702447</v>
      </c>
      <c r="AB29" s="34">
        <f>W29*'Inflation indexes'!I122</f>
        <v>621.09366996529707</v>
      </c>
      <c r="AC29" s="34">
        <f>U29*'Inflation indexes'!I122</f>
        <v>461.89998754176281</v>
      </c>
      <c r="AD29" s="34">
        <f t="shared" si="13"/>
        <v>2040</v>
      </c>
      <c r="AE29" s="34">
        <f>AVERAGE(Y104:Y107)</f>
        <v>7157.6420394004408</v>
      </c>
      <c r="AF29" s="34">
        <f t="shared" ref="AF29:AH29" si="234">AVERAGE(Z104:Z107)</f>
        <v>503.78925498192854</v>
      </c>
      <c r="AG29" s="34">
        <f t="shared" si="234"/>
        <v>432.08808541967244</v>
      </c>
      <c r="AH29" s="34">
        <f t="shared" si="234"/>
        <v>761.8281501504415</v>
      </c>
      <c r="AI29" s="34">
        <f>AVERAGE(AC104:AC107)</f>
        <v>490.39218473591097</v>
      </c>
      <c r="AJ29" s="44">
        <f t="shared" si="54"/>
        <v>2021</v>
      </c>
      <c r="AK29" s="47">
        <f>'Retirement benefit values'!AO30</f>
        <v>6957.2344498418997</v>
      </c>
      <c r="AL29" s="44">
        <v>500.75878331770002</v>
      </c>
      <c r="AM29" s="44">
        <v>501.39667028129998</v>
      </c>
      <c r="AN29" s="44">
        <v>437.67586768860002</v>
      </c>
      <c r="AO29" s="44">
        <v>687.03586120069997</v>
      </c>
      <c r="AP29" s="44">
        <f t="shared" si="55"/>
        <v>2021</v>
      </c>
      <c r="AQ29" s="40">
        <f>AK29*'Inflation indexes'!I122</f>
        <v>6453.2532835499806</v>
      </c>
      <c r="AR29" s="40">
        <f>AL29*'Inflation indexes'!I122</f>
        <v>464.48388163559383</v>
      </c>
      <c r="AS29" s="40">
        <f>AN29*'Inflation indexes'!I122</f>
        <v>405.97068427904264</v>
      </c>
      <c r="AT29" s="40">
        <f>AO29*'Inflation indexes'!I122</f>
        <v>637.26707202037119</v>
      </c>
      <c r="AU29" s="40">
        <f>AM29*'Inflation indexes'!I122</f>
        <v>465.07556014981708</v>
      </c>
      <c r="AV29" s="40">
        <f t="shared" si="15"/>
        <v>2040</v>
      </c>
      <c r="AW29" s="40">
        <f>AVERAGE(AQ104:AQ107)</f>
        <v>8887.1443898782745</v>
      </c>
      <c r="AX29" s="40">
        <f t="shared" ref="AX29" si="235">AVERAGE(AR104:AR107)</f>
        <v>530.52388646241047</v>
      </c>
      <c r="AY29" s="40">
        <f t="shared" ref="AY29" si="236">AVERAGE(AS104:AS107)</f>
        <v>454.43644632183236</v>
      </c>
      <c r="AZ29" s="40">
        <f t="shared" ref="AZ29" si="237">AVERAGE(AT104:AT107)</f>
        <v>865.87464515435022</v>
      </c>
      <c r="BA29" s="40">
        <f>AVERAGE(AU104:AU107)</f>
        <v>505.44734125575235</v>
      </c>
    </row>
    <row r="30" spans="1:53">
      <c r="A30" s="47">
        <f>'Retirement benefit values'!B31</f>
        <v>6629.6426011377998</v>
      </c>
      <c r="B30" s="44">
        <v>478.52629953100001</v>
      </c>
      <c r="C30" s="44">
        <v>488.30655594320001</v>
      </c>
      <c r="D30" s="44">
        <v>424.59050295830002</v>
      </c>
      <c r="E30" s="44">
        <v>652.84974475180002</v>
      </c>
      <c r="F30" s="44">
        <f t="shared" si="46"/>
        <v>2021</v>
      </c>
      <c r="G30" s="42">
        <f>A30*'Inflation indexes'!I123</f>
        <v>6149.3921461174214</v>
      </c>
      <c r="H30" s="44">
        <f>B30*'Inflation indexes'!I123</f>
        <v>443.86191610714252</v>
      </c>
      <c r="I30" s="44">
        <f>D30*'Inflation indexes'!I123</f>
        <v>393.8332216822235</v>
      </c>
      <c r="J30" s="40">
        <f>E30*'Inflation indexes'!I123</f>
        <v>605.55739343814389</v>
      </c>
      <c r="K30" s="44">
        <f>C30*'Inflation indexes'!I123</f>
        <v>452.93369200617445</v>
      </c>
      <c r="L30" s="40"/>
      <c r="M30" s="40"/>
      <c r="N30" s="40"/>
      <c r="O30" s="40"/>
      <c r="P30" s="40"/>
      <c r="Q30" s="40"/>
      <c r="R30" s="38">
        <f t="shared" si="51"/>
        <v>2021</v>
      </c>
      <c r="S30" s="48">
        <f>'Retirement benefit values'!R31</f>
        <v>6798.3798242389103</v>
      </c>
      <c r="T30" s="38">
        <v>494.05926285570001</v>
      </c>
      <c r="U30" s="38">
        <v>501.26033466500002</v>
      </c>
      <c r="V30" s="38">
        <v>444.57475214200002</v>
      </c>
      <c r="W30" s="38">
        <v>674.48239589529999</v>
      </c>
      <c r="X30" s="38">
        <f t="shared" si="52"/>
        <v>2021</v>
      </c>
      <c r="Y30" s="34">
        <f>S30*'Inflation indexes'!I123</f>
        <v>6305.9060665386451</v>
      </c>
      <c r="Z30" s="34">
        <f>T30*'Inflation indexes'!I123</f>
        <v>458.2696735718431</v>
      </c>
      <c r="AA30" s="34">
        <f>V30*'Inflation indexes'!I123</f>
        <v>412.36981443236778</v>
      </c>
      <c r="AB30" s="34">
        <f>W30*'Inflation indexes'!I123</f>
        <v>625.62297812270992</v>
      </c>
      <c r="AC30" s="34">
        <f>U30*'Inflation indexes'!I123</f>
        <v>464.94910066797905</v>
      </c>
      <c r="AJ30" s="44">
        <f t="shared" si="54"/>
        <v>2021</v>
      </c>
      <c r="AK30" s="47">
        <f>'Retirement benefit values'!AO31</f>
        <v>7003.8567202752001</v>
      </c>
      <c r="AL30" s="44">
        <v>497.59665773490002</v>
      </c>
      <c r="AM30" s="44">
        <v>503.95463739939999</v>
      </c>
      <c r="AN30" s="44">
        <v>443.99706383170002</v>
      </c>
      <c r="AO30" s="44">
        <v>681.00481113559999</v>
      </c>
      <c r="AP30" s="44">
        <f t="shared" si="55"/>
        <v>2021</v>
      </c>
      <c r="AQ30" s="40">
        <f>AK30*'Inflation indexes'!I123</f>
        <v>6496.4982427258337</v>
      </c>
      <c r="AR30" s="40">
        <f>AL30*'Inflation indexes'!I123</f>
        <v>461.55082002220161</v>
      </c>
      <c r="AS30" s="40">
        <f>AN30*'Inflation indexes'!I123</f>
        <v>411.83397378876305</v>
      </c>
      <c r="AT30" s="40">
        <f>AO30*'Inflation indexes'!I123</f>
        <v>631.67291044417982</v>
      </c>
      <c r="AU30" s="40">
        <f>AM30*'Inflation indexes'!I123</f>
        <v>467.44822845977563</v>
      </c>
    </row>
    <row r="31" spans="1:53">
      <c r="A31" s="47">
        <f>'Retirement benefit values'!B32</f>
        <v>6622.1097796148997</v>
      </c>
      <c r="B31" s="44">
        <v>480.16084472360001</v>
      </c>
      <c r="C31" s="44">
        <v>491.60592451280002</v>
      </c>
      <c r="D31" s="44">
        <v>427.8783631581</v>
      </c>
      <c r="E31" s="44">
        <v>667.85848980330002</v>
      </c>
      <c r="F31" s="44">
        <f t="shared" si="46"/>
        <v>2021</v>
      </c>
      <c r="G31" s="42">
        <f>A31*'Inflation indexes'!I124</f>
        <v>6142.4050012141543</v>
      </c>
      <c r="H31" s="44">
        <f>B31*'Inflation indexes'!I124</f>
        <v>445.37805505679319</v>
      </c>
      <c r="I31" s="44">
        <f>D31*'Inflation indexes'!I124</f>
        <v>396.88290971317593</v>
      </c>
      <c r="J31" s="40">
        <f>E31*'Inflation indexes'!I124</f>
        <v>619.47890693374814</v>
      </c>
      <c r="K31" s="44">
        <f>C31*'Inflation indexes'!I124</f>
        <v>455.99405474210278</v>
      </c>
      <c r="R31" s="38">
        <f t="shared" si="51"/>
        <v>2021</v>
      </c>
      <c r="S31" s="48">
        <f>'Retirement benefit values'!R32</f>
        <v>6807.28201361011</v>
      </c>
      <c r="T31" s="38">
        <v>489.74101392339998</v>
      </c>
      <c r="U31" s="38">
        <v>503.89971385209998</v>
      </c>
      <c r="V31" s="38">
        <v>443.88945939749999</v>
      </c>
      <c r="W31" s="38">
        <v>692.46278202430005</v>
      </c>
      <c r="X31" s="38">
        <f t="shared" si="52"/>
        <v>2021</v>
      </c>
      <c r="Y31" s="34">
        <f>S31*'Inflation indexes'!I124</f>
        <v>6314.1633824598848</v>
      </c>
      <c r="Z31" s="34">
        <f>T31*'Inflation indexes'!I124</f>
        <v>454.26423803528667</v>
      </c>
      <c r="AA31" s="34">
        <f>V31*'Inflation indexes'!I124</f>
        <v>411.73416420589905</v>
      </c>
      <c r="AB31" s="34">
        <f>W31*'Inflation indexes'!I124</f>
        <v>642.30086739940418</v>
      </c>
      <c r="AC31" s="34">
        <f>U31*'Inflation indexes'!I124</f>
        <v>467.39728356715869</v>
      </c>
      <c r="AJ31" s="44">
        <f t="shared" si="54"/>
        <v>2021</v>
      </c>
      <c r="AK31" s="47">
        <f>'Retirement benefit values'!AO32</f>
        <v>7051.5142657263996</v>
      </c>
      <c r="AL31" s="44">
        <v>500.62827422089998</v>
      </c>
      <c r="AM31" s="44">
        <v>506.36049958680002</v>
      </c>
      <c r="AN31" s="44">
        <v>449.63891583179998</v>
      </c>
      <c r="AO31" s="44">
        <v>692.66151524079999</v>
      </c>
      <c r="AP31" s="44">
        <f t="shared" si="55"/>
        <v>2021</v>
      </c>
      <c r="AQ31" s="40">
        <f>AK31*'Inflation indexes'!I124</f>
        <v>6540.7034817308049</v>
      </c>
      <c r="AR31" s="40">
        <f>AL31*'Inflation indexes'!I124</f>
        <v>464.36282660093462</v>
      </c>
      <c r="AS31" s="40">
        <f>AN31*'Inflation indexes'!I124</f>
        <v>417.06713075758933</v>
      </c>
      <c r="AT31" s="40">
        <f>AO31*'Inflation indexes'!I124</f>
        <v>642.48520440733091</v>
      </c>
      <c r="AU31" s="40">
        <f>AM31*'Inflation indexes'!I124</f>
        <v>469.67981030059758</v>
      </c>
    </row>
    <row r="32" spans="1:53">
      <c r="A32" s="47">
        <f>'Retirement benefit values'!B33</f>
        <v>6647.2569318967999</v>
      </c>
      <c r="B32" s="44">
        <v>611.88723384260004</v>
      </c>
      <c r="C32" s="44">
        <v>606.22529583439996</v>
      </c>
      <c r="D32" s="44">
        <v>542.52012332289996</v>
      </c>
      <c r="E32" s="44">
        <v>792.88532005419995</v>
      </c>
      <c r="F32" s="44">
        <f t="shared" si="46"/>
        <v>2022</v>
      </c>
      <c r="G32" s="42">
        <f>A32*'Inflation indexes'!I125</f>
        <v>6165.7304970279101</v>
      </c>
      <c r="H32" s="44">
        <f>B32*'Inflation indexes'!I125</f>
        <v>567.56220153638856</v>
      </c>
      <c r="I32" s="44">
        <f>D32*'Inflation indexes'!I125</f>
        <v>503.22003555665765</v>
      </c>
      <c r="J32" s="40">
        <f>E32*'Inflation indexes'!I125</f>
        <v>735.44880972562567</v>
      </c>
      <c r="K32" s="44">
        <f>C32*'Inflation indexes'!I125</f>
        <v>562.31041358729851</v>
      </c>
      <c r="R32" s="38">
        <f t="shared" si="51"/>
        <v>2022</v>
      </c>
      <c r="S32" s="48">
        <f>'Retirement benefit values'!R33</f>
        <v>6823.8801108163798</v>
      </c>
      <c r="T32" s="38">
        <v>628.01427769680004</v>
      </c>
      <c r="U32" s="38">
        <v>624.36377635379995</v>
      </c>
      <c r="V32" s="38">
        <v>559.88546160600004</v>
      </c>
      <c r="W32" s="38">
        <v>820.01581521330002</v>
      </c>
      <c r="X32" s="38">
        <f t="shared" si="52"/>
        <v>2022</v>
      </c>
      <c r="Y32" s="34">
        <f>S32*'Inflation indexes'!I125</f>
        <v>6329.559115645141</v>
      </c>
      <c r="Z32" s="34">
        <f>T32*'Inflation indexes'!I125</f>
        <v>582.52100441364894</v>
      </c>
      <c r="AA32" s="34">
        <f>V32*'Inflation indexes'!I125</f>
        <v>519.32743097408797</v>
      </c>
      <c r="AB32" s="34">
        <f>W32*'Inflation indexes'!I125</f>
        <v>760.61397531434284</v>
      </c>
      <c r="AC32" s="34">
        <f>U32*'Inflation indexes'!I125</f>
        <v>579.13494491714107</v>
      </c>
      <c r="AJ32" s="44">
        <f t="shared" si="54"/>
        <v>2022</v>
      </c>
      <c r="AK32" s="47">
        <f>'Retirement benefit values'!AO33</f>
        <v>7070.2250329414001</v>
      </c>
      <c r="AL32" s="44">
        <v>640.74294560500005</v>
      </c>
      <c r="AM32" s="44">
        <v>632.64068758459996</v>
      </c>
      <c r="AN32" s="44">
        <v>567.68966098620001</v>
      </c>
      <c r="AO32" s="44">
        <v>831.9715893842</v>
      </c>
      <c r="AP32" s="44">
        <f t="shared" si="55"/>
        <v>2022</v>
      </c>
      <c r="AQ32" s="40">
        <f>AK32*'Inflation indexes'!I125</f>
        <v>6558.0588433818257</v>
      </c>
      <c r="AR32" s="40">
        <f>AL32*'Inflation indexes'!I125</f>
        <v>594.32760926015885</v>
      </c>
      <c r="AS32" s="40">
        <f>AN32*'Inflation indexes'!I125</f>
        <v>526.56629515767156</v>
      </c>
      <c r="AT32" s="40">
        <f>AO32*'Inflation indexes'!I125</f>
        <v>771.7036747462048</v>
      </c>
      <c r="AU32" s="40">
        <f>AM32*'Inflation indexes'!I125</f>
        <v>586.81227776583148</v>
      </c>
    </row>
    <row r="33" spans="1:47">
      <c r="A33" s="47">
        <f>'Retirement benefit values'!B34</f>
        <v>6611.2075114106001</v>
      </c>
      <c r="B33" s="44">
        <v>477.25627552899999</v>
      </c>
      <c r="C33" s="44">
        <v>483.58089613919998</v>
      </c>
      <c r="D33" s="44">
        <v>422.55049191680001</v>
      </c>
      <c r="E33" s="44">
        <v>647.39184572759996</v>
      </c>
      <c r="F33" s="44">
        <f t="shared" si="46"/>
        <v>2022</v>
      </c>
      <c r="G33" s="42">
        <f>A33*'Inflation indexes'!I126</f>
        <v>6132.2924919125398</v>
      </c>
      <c r="H33" s="44">
        <f>B33*'Inflation indexes'!I126</f>
        <v>442.68389248005604</v>
      </c>
      <c r="I33" s="44">
        <f>D33*'Inflation indexes'!I126</f>
        <v>391.94098877747535</v>
      </c>
      <c r="J33" s="40">
        <f>E33*'Inflation indexes'!I126</f>
        <v>600.49486391536732</v>
      </c>
      <c r="K33" s="44">
        <f>C33*'Inflation indexes'!I126</f>
        <v>448.55035838892138</v>
      </c>
      <c r="R33" s="38">
        <f t="shared" si="51"/>
        <v>2022</v>
      </c>
      <c r="S33" s="48">
        <f>'Retirement benefit values'!R34</f>
        <v>6855.4819039720896</v>
      </c>
      <c r="T33" s="38">
        <v>490.25890998739999</v>
      </c>
      <c r="U33" s="38">
        <v>502.66861843380002</v>
      </c>
      <c r="V33" s="38">
        <v>446.0841271809</v>
      </c>
      <c r="W33" s="38">
        <v>685.61244726120003</v>
      </c>
      <c r="X33" s="38">
        <f t="shared" si="52"/>
        <v>2022</v>
      </c>
      <c r="Y33" s="34">
        <f>S33*'Inflation indexes'!I126</f>
        <v>6358.8716789802447</v>
      </c>
      <c r="Z33" s="34">
        <f>T33*'Inflation indexes'!I126</f>
        <v>454.74461777520213</v>
      </c>
      <c r="AA33" s="34">
        <f>V33*'Inflation indexes'!I126</f>
        <v>413.76985053810961</v>
      </c>
      <c r="AB33" s="34">
        <f>W33*'Inflation indexes'!I126</f>
        <v>635.94677000307502</v>
      </c>
      <c r="AC33" s="34">
        <f>U33*'Inflation indexes'!I126</f>
        <v>466.25536854218956</v>
      </c>
      <c r="AJ33" s="44">
        <f t="shared" si="54"/>
        <v>2022</v>
      </c>
      <c r="AK33" s="47">
        <f>'Retirement benefit values'!AO34</f>
        <v>7096.7990367296998</v>
      </c>
      <c r="AL33" s="44">
        <v>503.5193346049</v>
      </c>
      <c r="AM33" s="44">
        <v>514.38861347509999</v>
      </c>
      <c r="AN33" s="44">
        <v>460.42238253519997</v>
      </c>
      <c r="AO33" s="44">
        <v>675.87931104929999</v>
      </c>
      <c r="AP33" s="44">
        <f t="shared" si="55"/>
        <v>2022</v>
      </c>
      <c r="AQ33" s="40">
        <f>AK33*'Inflation indexes'!I126</f>
        <v>6582.7078297628741</v>
      </c>
      <c r="AR33" s="40">
        <f>AL33*'Inflation indexes'!I126</f>
        <v>467.04445894356945</v>
      </c>
      <c r="AS33" s="40">
        <f>AN33*'Inflation indexes'!I126</f>
        <v>427.06944452370789</v>
      </c>
      <c r="AT33" s="40">
        <f>AO33*'Inflation indexes'!I126</f>
        <v>626.91870092311024</v>
      </c>
      <c r="AU33" s="40">
        <f>AM33*'Inflation indexes'!I126</f>
        <v>477.12636865419199</v>
      </c>
    </row>
    <row r="34" spans="1:47">
      <c r="A34" s="47">
        <f>'Retirement benefit values'!B35</f>
        <v>6579.0347709593998</v>
      </c>
      <c r="B34" s="44">
        <v>478.00375158830002</v>
      </c>
      <c r="C34" s="44">
        <v>485.65220033320003</v>
      </c>
      <c r="D34" s="44">
        <v>414.56193673569999</v>
      </c>
      <c r="E34" s="44">
        <v>676.28422106250002</v>
      </c>
      <c r="F34" s="44">
        <f t="shared" si="46"/>
        <v>2022</v>
      </c>
      <c r="G34" s="42">
        <f>A34*'Inflation indexes'!I127</f>
        <v>6102.4503406303975</v>
      </c>
      <c r="H34" s="44">
        <f>B34*'Inflation indexes'!I127</f>
        <v>443.37722147002023</v>
      </c>
      <c r="I34" s="44">
        <f>D34*'Inflation indexes'!I127</f>
        <v>384.53112350343315</v>
      </c>
      <c r="J34" s="40">
        <f>E34*'Inflation indexes'!I127</f>
        <v>627.29427930717418</v>
      </c>
      <c r="K34" s="44">
        <f>C34*'Inflation indexes'!I127</f>
        <v>450.47161757423822</v>
      </c>
      <c r="R34" s="38">
        <f t="shared" si="51"/>
        <v>2022</v>
      </c>
      <c r="S34" s="48">
        <f>'Retirement benefit values'!R35</f>
        <v>6854.5528693639399</v>
      </c>
      <c r="T34" s="38">
        <v>481.19836875779998</v>
      </c>
      <c r="U34" s="38">
        <v>497.24436609529999</v>
      </c>
      <c r="V34" s="38">
        <v>437.09608007499997</v>
      </c>
      <c r="W34" s="38">
        <v>676.15973326480002</v>
      </c>
      <c r="X34" s="38">
        <f t="shared" si="52"/>
        <v>2022</v>
      </c>
      <c r="Y34" s="34">
        <f>S34*'Inflation indexes'!I127</f>
        <v>6358.0099435192942</v>
      </c>
      <c r="Z34" s="34">
        <f>T34*'Inflation indexes'!I127</f>
        <v>446.34042098376227</v>
      </c>
      <c r="AA34" s="34">
        <f>V34*'Inflation indexes'!I127</f>
        <v>405.43289640539825</v>
      </c>
      <c r="AB34" s="34">
        <f>W34*'Inflation indexes'!I127</f>
        <v>627.17880938948474</v>
      </c>
      <c r="AC34" s="34">
        <f>U34*'Inflation indexes'!I127</f>
        <v>461.22404834354012</v>
      </c>
      <c r="AJ34" s="44">
        <f t="shared" si="54"/>
        <v>2022</v>
      </c>
      <c r="AK34" s="47">
        <f>'Retirement benefit values'!AO35</f>
        <v>7115.6895234289996</v>
      </c>
      <c r="AL34" s="44">
        <v>503.41040592069999</v>
      </c>
      <c r="AM34" s="44">
        <v>511.86678698089997</v>
      </c>
      <c r="AN34" s="44">
        <v>452.89786716150002</v>
      </c>
      <c r="AO34" s="44">
        <v>691.33708477779999</v>
      </c>
      <c r="AP34" s="44">
        <f t="shared" si="55"/>
        <v>2022</v>
      </c>
      <c r="AQ34" s="40">
        <f>AK34*'Inflation indexes'!I127</f>
        <v>6600.229892041928</v>
      </c>
      <c r="AR34" s="40">
        <f>AL34*'Inflation indexes'!I127</f>
        <v>466.94342103920468</v>
      </c>
      <c r="AS34" s="40">
        <f>AN34*'Inflation indexes'!I127</f>
        <v>420.09000407326351</v>
      </c>
      <c r="AT34" s="40">
        <f>AO34*'Inflation indexes'!I127</f>
        <v>641.2567155162626</v>
      </c>
      <c r="AU34" s="40">
        <f>AM34*'Inflation indexes'!I127</f>
        <v>474.78722294599908</v>
      </c>
    </row>
    <row r="35" spans="1:47">
      <c r="A35" s="47">
        <f>'Retirement benefit values'!B36</f>
        <v>6615.6891008494003</v>
      </c>
      <c r="B35" s="44">
        <v>477.79752357580003</v>
      </c>
      <c r="C35" s="44">
        <v>491.34197145820002</v>
      </c>
      <c r="D35" s="44">
        <v>424.82296469840003</v>
      </c>
      <c r="E35" s="44">
        <v>658.66481519670003</v>
      </c>
      <c r="F35" s="44">
        <f t="shared" si="46"/>
        <v>2022</v>
      </c>
      <c r="G35" s="42">
        <f>A35*'Inflation indexes'!I128</f>
        <v>6136.4494355903707</v>
      </c>
      <c r="H35" s="44">
        <f>B35*'Inflation indexes'!I128</f>
        <v>443.18593258814911</v>
      </c>
      <c r="I35" s="44">
        <f>D35*'Inflation indexes'!I128</f>
        <v>394.0488439238506</v>
      </c>
      <c r="J35" s="40">
        <f>E35*'Inflation indexes'!I128</f>
        <v>610.95122092996837</v>
      </c>
      <c r="K35" s="44">
        <f>C35*'Inflation indexes'!I128</f>
        <v>455.74922241273674</v>
      </c>
      <c r="R35" s="38">
        <f t="shared" si="51"/>
        <v>2022</v>
      </c>
      <c r="S35" s="48">
        <f>'Retirement benefit values'!R36</f>
        <v>6898.5073928792299</v>
      </c>
      <c r="T35" s="38">
        <v>489.14223412910002</v>
      </c>
      <c r="U35" s="38">
        <v>500.82561950220003</v>
      </c>
      <c r="V35" s="38">
        <v>443.41493663860001</v>
      </c>
      <c r="W35" s="38">
        <v>692.12666695359997</v>
      </c>
      <c r="X35" s="38">
        <f t="shared" si="52"/>
        <v>2022</v>
      </c>
      <c r="Y35" s="34">
        <f>S35*'Inflation indexes'!I128</f>
        <v>6398.7804070198254</v>
      </c>
      <c r="Z35" s="34">
        <f>T35*'Inflation indexes'!I128</f>
        <v>453.70883377206292</v>
      </c>
      <c r="AA35" s="34">
        <f>V35*'Inflation indexes'!I128</f>
        <v>411.29401581445597</v>
      </c>
      <c r="AB35" s="34">
        <f>W35*'Inflation indexes'!I128</f>
        <v>641.98910046107778</v>
      </c>
      <c r="AC35" s="34">
        <f>U35*'Inflation indexes'!I128</f>
        <v>464.54587621550831</v>
      </c>
      <c r="AJ35" s="44">
        <f t="shared" si="54"/>
        <v>2022</v>
      </c>
      <c r="AK35" s="47">
        <f>'Retirement benefit values'!AO36</f>
        <v>7125.9029639381997</v>
      </c>
      <c r="AL35" s="44">
        <v>507.49831828589998</v>
      </c>
      <c r="AM35" s="44">
        <v>510.98409719770001</v>
      </c>
      <c r="AN35" s="44">
        <v>449.6316914345</v>
      </c>
      <c r="AO35" s="44">
        <v>704.10849756150003</v>
      </c>
      <c r="AP35" s="44">
        <f t="shared" si="55"/>
        <v>2022</v>
      </c>
      <c r="AQ35" s="40">
        <f>AK35*'Inflation indexes'!I128</f>
        <v>6609.7034722378403</v>
      </c>
      <c r="AR35" s="40">
        <f>AL35*'Inflation indexes'!I128</f>
        <v>470.73520555987596</v>
      </c>
      <c r="AS35" s="40">
        <f>AN35*'Inflation indexes'!I128</f>
        <v>417.06042969469803</v>
      </c>
      <c r="AT35" s="40">
        <f>AO35*'Inflation indexes'!I128</f>
        <v>653.10296880500402</v>
      </c>
      <c r="AU35" s="40">
        <f>AM35*'Inflation indexes'!I128</f>
        <v>473.96847509685614</v>
      </c>
    </row>
    <row r="36" spans="1:47">
      <c r="A36" s="47">
        <f>'Retirement benefit values'!B37</f>
        <v>6595.0335904143003</v>
      </c>
      <c r="B36" s="44">
        <v>616.10155467569996</v>
      </c>
      <c r="C36" s="44">
        <v>606.02466889679999</v>
      </c>
      <c r="D36" s="44">
        <v>538.41620241390001</v>
      </c>
      <c r="E36" s="44">
        <v>778.56301670760001</v>
      </c>
      <c r="F36" s="44">
        <f t="shared" si="46"/>
        <v>2023</v>
      </c>
      <c r="G36" s="42">
        <f>A36*'Inflation indexes'!I129</f>
        <v>6117.2902076673072</v>
      </c>
      <c r="H36" s="44">
        <f>B36*'Inflation indexes'!I129</f>
        <v>571.47123751184756</v>
      </c>
      <c r="I36" s="44">
        <f>D36*'Inflation indexes'!I129</f>
        <v>499.41340214903477</v>
      </c>
      <c r="J36" s="40">
        <f>E36*'Inflation indexes'!I129</f>
        <v>722.16401218634689</v>
      </c>
      <c r="K36" s="44">
        <f>C36*'Inflation indexes'!I129</f>
        <v>562.124320039184</v>
      </c>
      <c r="R36" s="38">
        <f t="shared" si="51"/>
        <v>2023</v>
      </c>
      <c r="S36" s="48">
        <f>'Retirement benefit values'!R37</f>
        <v>6873.3683404618896</v>
      </c>
      <c r="T36" s="38">
        <v>629.42768442960005</v>
      </c>
      <c r="U36" s="38">
        <v>618.29853815839999</v>
      </c>
      <c r="V36" s="38">
        <v>555.36886549140002</v>
      </c>
      <c r="W36" s="38">
        <v>813.40170047269999</v>
      </c>
      <c r="X36" s="38">
        <f t="shared" si="52"/>
        <v>2023</v>
      </c>
      <c r="Y36" s="34">
        <f>S36*'Inflation indexes'!I129</f>
        <v>6375.4624243174858</v>
      </c>
      <c r="Z36" s="34">
        <f>T36*'Inflation indexes'!I129</f>
        <v>583.83202414500795</v>
      </c>
      <c r="AA36" s="34">
        <f>V36*'Inflation indexes'!I129</f>
        <v>515.13801649953712</v>
      </c>
      <c r="AB36" s="34">
        <f>W36*'Inflation indexes'!I129</f>
        <v>754.4789861925484</v>
      </c>
      <c r="AC36" s="34">
        <f>U36*'Inflation indexes'!I129</f>
        <v>573.50907179439946</v>
      </c>
      <c r="AJ36" s="44">
        <f t="shared" si="54"/>
        <v>2023</v>
      </c>
      <c r="AK36" s="47">
        <f>'Retirement benefit values'!AO37</f>
        <v>7160.9836677245003</v>
      </c>
      <c r="AL36" s="44">
        <v>639.5044262637</v>
      </c>
      <c r="AM36" s="44">
        <v>630.62427538270003</v>
      </c>
      <c r="AN36" s="44">
        <v>568.96113290380003</v>
      </c>
      <c r="AO36" s="44">
        <v>803.40444419959999</v>
      </c>
      <c r="AP36" s="44">
        <f t="shared" si="55"/>
        <v>2023</v>
      </c>
      <c r="AQ36" s="40">
        <f>AK36*'Inflation indexes'!I129</f>
        <v>6642.2429343661188</v>
      </c>
      <c r="AR36" s="40">
        <f>AL36*'Inflation indexes'!I129</f>
        <v>593.17880810021427</v>
      </c>
      <c r="AS36" s="40">
        <f>AN36*'Inflation indexes'!I129</f>
        <v>527.74566181353873</v>
      </c>
      <c r="AT36" s="40">
        <f>AO36*'Inflation indexes'!I129</f>
        <v>745.20592987455427</v>
      </c>
      <c r="AU36" s="40">
        <f>AM36*'Inflation indexes'!I129</f>
        <v>584.94193420378633</v>
      </c>
    </row>
    <row r="37" spans="1:47">
      <c r="A37" s="47">
        <f>'Retirement benefit values'!B38</f>
        <v>6589.1119876263001</v>
      </c>
      <c r="B37" s="44">
        <v>473.55662858379998</v>
      </c>
      <c r="C37" s="44">
        <v>481.31475972530001</v>
      </c>
      <c r="D37" s="44">
        <v>420.6888028244</v>
      </c>
      <c r="E37" s="44">
        <v>633.38303877320004</v>
      </c>
      <c r="F37" s="44">
        <f t="shared" si="46"/>
        <v>2023</v>
      </c>
      <c r="G37" s="42">
        <f>A37*'Inflation indexes'!I130</f>
        <v>6111.7975650215776</v>
      </c>
      <c r="H37" s="44">
        <f>B37*'Inflation indexes'!I130</f>
        <v>439.2522474824334</v>
      </c>
      <c r="I37" s="44">
        <f>D37*'Inflation indexes'!I130</f>
        <v>390.21416020283209</v>
      </c>
      <c r="J37" s="40">
        <f>E37*'Inflation indexes'!I130</f>
        <v>587.50085313006832</v>
      </c>
      <c r="K37" s="44">
        <f>C37*'Inflation indexes'!I130</f>
        <v>446.44838060458716</v>
      </c>
      <c r="R37" s="38">
        <f t="shared" si="51"/>
        <v>2023</v>
      </c>
      <c r="S37" s="48">
        <f>'Retirement benefit values'!R38</f>
        <v>6898.5027044172002</v>
      </c>
      <c r="T37" s="38">
        <v>487.22688830890002</v>
      </c>
      <c r="U37" s="38">
        <v>495.81249787339999</v>
      </c>
      <c r="V37" s="38">
        <v>435.46391266670003</v>
      </c>
      <c r="W37" s="38">
        <v>667.8758733738</v>
      </c>
      <c r="X37" s="38">
        <f t="shared" si="52"/>
        <v>2023</v>
      </c>
      <c r="Y37" s="34">
        <f>S37*'Inflation indexes'!I130</f>
        <v>6398.7760581893808</v>
      </c>
      <c r="Z37" s="34">
        <f>T37*'Inflation indexes'!I130</f>
        <v>451.93223535606154</v>
      </c>
      <c r="AA37" s="34">
        <f>V37*'Inflation indexes'!I130</f>
        <v>403.91896299365959</v>
      </c>
      <c r="AB37" s="34">
        <f>W37*'Inflation indexes'!I130</f>
        <v>619.49503124064302</v>
      </c>
      <c r="AC37" s="34">
        <f>U37*'Inflation indexes'!I130</f>
        <v>459.89590447097061</v>
      </c>
      <c r="AJ37" s="44">
        <f t="shared" si="54"/>
        <v>2023</v>
      </c>
      <c r="AK37" s="47">
        <f>'Retirement benefit values'!AO38</f>
        <v>7175.9364355122998</v>
      </c>
      <c r="AL37" s="44">
        <v>498.22137223689998</v>
      </c>
      <c r="AM37" s="44">
        <v>503.7457079829</v>
      </c>
      <c r="AN37" s="44">
        <v>438.63968043379998</v>
      </c>
      <c r="AO37" s="44">
        <v>682.6199495454</v>
      </c>
      <c r="AP37" s="44">
        <f t="shared" si="55"/>
        <v>2023</v>
      </c>
      <c r="AQ37" s="40">
        <f>AK37*'Inflation indexes'!I130</f>
        <v>6656.112525583786</v>
      </c>
      <c r="AR37" s="40">
        <f>AL37*'Inflation indexes'!I130</f>
        <v>462.13028028624433</v>
      </c>
      <c r="AS37" s="40">
        <f>AN37*'Inflation indexes'!I130</f>
        <v>406.8646785532805</v>
      </c>
      <c r="AT37" s="40">
        <f>AO37*'Inflation indexes'!I130</f>
        <v>633.17104843587367</v>
      </c>
      <c r="AU37" s="40">
        <f>AM37*'Inflation indexes'!I130</f>
        <v>467.25443386326185</v>
      </c>
    </row>
    <row r="38" spans="1:47">
      <c r="A38" s="47">
        <f>'Retirement benefit values'!B39</f>
        <v>6599.0128201537</v>
      </c>
      <c r="B38" s="44">
        <v>478.97688654410001</v>
      </c>
      <c r="C38" s="44">
        <v>486.43850822939999</v>
      </c>
      <c r="D38" s="44">
        <v>421.90891112330002</v>
      </c>
      <c r="E38" s="44">
        <v>652.49232381930005</v>
      </c>
      <c r="F38" s="44">
        <f t="shared" si="46"/>
        <v>2023</v>
      </c>
      <c r="G38" s="42">
        <f>A38*'Inflation indexes'!I131</f>
        <v>6120.9811825175748</v>
      </c>
      <c r="H38" s="44">
        <f>B38*'Inflation indexes'!I131</f>
        <v>444.27986265512448</v>
      </c>
      <c r="I38" s="44">
        <f>D38*'Inflation indexes'!I131</f>
        <v>391.34588401391369</v>
      </c>
      <c r="J38" s="40">
        <f>E38*'Inflation indexes'!I131</f>
        <v>605.22586403189871</v>
      </c>
      <c r="K38" s="44">
        <f>C38*'Inflation indexes'!I131</f>
        <v>451.20096542784535</v>
      </c>
      <c r="R38" s="38">
        <f t="shared" si="51"/>
        <v>2023</v>
      </c>
      <c r="S38" s="48">
        <f>'Retirement benefit values'!R39</f>
        <v>6910.0994582051599</v>
      </c>
      <c r="T38" s="38">
        <v>495.6896959947</v>
      </c>
      <c r="U38" s="38">
        <v>494.96837521589998</v>
      </c>
      <c r="V38" s="38">
        <v>428.8767776583</v>
      </c>
      <c r="W38" s="38">
        <v>685.76599550150002</v>
      </c>
      <c r="X38" s="38">
        <f t="shared" si="52"/>
        <v>2023</v>
      </c>
      <c r="Y38" s="34">
        <f>S38*'Inflation indexes'!I131</f>
        <v>6409.532744628541</v>
      </c>
      <c r="Z38" s="34">
        <f>T38*'Inflation indexes'!I131</f>
        <v>459.78199834452624</v>
      </c>
      <c r="AA38" s="34">
        <f>V38*'Inflation indexes'!I131</f>
        <v>397.80899919574409</v>
      </c>
      <c r="AB38" s="34">
        <f>W38*'Inflation indexes'!I131</f>
        <v>636.0891952286504</v>
      </c>
      <c r="AC38" s="34">
        <f>U38*'Inflation indexes'!I131</f>
        <v>459.11292994991584</v>
      </c>
      <c r="AJ38" s="44">
        <f t="shared" si="54"/>
        <v>2023</v>
      </c>
      <c r="AK38" s="47">
        <f>'Retirement benefit values'!AO39</f>
        <v>7233.3657179285001</v>
      </c>
      <c r="AL38" s="44">
        <v>506.9762023262</v>
      </c>
      <c r="AM38" s="44">
        <v>509.89707590059999</v>
      </c>
      <c r="AN38" s="44">
        <v>442.82287141059999</v>
      </c>
      <c r="AO38" s="44">
        <v>740.60310724030001</v>
      </c>
      <c r="AP38" s="44">
        <f t="shared" si="55"/>
        <v>2023</v>
      </c>
      <c r="AQ38" s="40">
        <f>AK38*'Inflation indexes'!I131</f>
        <v>6709.3816381882471</v>
      </c>
      <c r="AR38" s="40">
        <f>AL38*'Inflation indexes'!I131</f>
        <v>470.25091161296081</v>
      </c>
      <c r="AS38" s="40">
        <f>AN38*'Inflation indexes'!I131</f>
        <v>410.74483971521528</v>
      </c>
      <c r="AT38" s="40">
        <f>AO38*'Inflation indexes'!I131</f>
        <v>686.95391366527713</v>
      </c>
      <c r="AU38" s="40">
        <f>AM38*'Inflation indexes'!I131</f>
        <v>472.960197482328</v>
      </c>
    </row>
    <row r="39" spans="1:47">
      <c r="A39" s="47">
        <f>'Retirement benefit values'!B40</f>
        <v>6594.1390071633996</v>
      </c>
      <c r="B39" s="44">
        <v>475.1786434919</v>
      </c>
      <c r="C39" s="44">
        <v>483.26856261109998</v>
      </c>
      <c r="D39" s="44">
        <v>420.12466884729997</v>
      </c>
      <c r="E39" s="44">
        <v>648.59790992169997</v>
      </c>
      <c r="F39" s="44">
        <f t="shared" si="46"/>
        <v>2023</v>
      </c>
      <c r="G39" s="42">
        <f>A39*'Inflation indexes'!I132</f>
        <v>6116.4604279117302</v>
      </c>
      <c r="H39" s="44">
        <f>B39*'Inflation indexes'!I132</f>
        <v>440.75676383977731</v>
      </c>
      <c r="I39" s="44">
        <f>D39*'Inflation indexes'!I132</f>
        <v>389.69089201827848</v>
      </c>
      <c r="J39" s="40">
        <f>E39*'Inflation indexes'!I132</f>
        <v>601.61356097478938</v>
      </c>
      <c r="K39" s="44">
        <f>C39*'Inflation indexes'!I132</f>
        <v>448.26065026131619</v>
      </c>
      <c r="R39" s="38">
        <f t="shared" si="51"/>
        <v>2023</v>
      </c>
      <c r="S39" s="48">
        <f>'Retirement benefit values'!R40</f>
        <v>6955.2344492963402</v>
      </c>
      <c r="T39" s="38">
        <v>486.03438119129999</v>
      </c>
      <c r="U39" s="38">
        <v>489.33209698230002</v>
      </c>
      <c r="V39" s="38">
        <v>431.67149732680002</v>
      </c>
      <c r="W39" s="38">
        <v>656.84916419260003</v>
      </c>
      <c r="X39" s="38">
        <f t="shared" si="52"/>
        <v>2023</v>
      </c>
      <c r="Y39" s="34">
        <f>S39*'Inflation indexes'!I132</f>
        <v>6451.3981627860067</v>
      </c>
      <c r="Z39" s="34">
        <f>T39*'Inflation indexes'!I132</f>
        <v>450.82611330026617</v>
      </c>
      <c r="AA39" s="34">
        <f>V39*'Inflation indexes'!I132</f>
        <v>400.40126973188495</v>
      </c>
      <c r="AB39" s="34">
        <f>W39*'Inflation indexes'!I132</f>
        <v>609.26709545044605</v>
      </c>
      <c r="AC39" s="34">
        <f>U39*'Inflation indexes'!I132</f>
        <v>453.88494298466316</v>
      </c>
      <c r="AJ39" s="44">
        <f t="shared" si="54"/>
        <v>2023</v>
      </c>
      <c r="AK39" s="47">
        <f>'Retirement benefit values'!AO40</f>
        <v>7303.6720526669997</v>
      </c>
      <c r="AL39" s="44">
        <v>505.33166623450001</v>
      </c>
      <c r="AM39" s="44">
        <v>508.08433716320002</v>
      </c>
      <c r="AN39" s="44">
        <v>442.4338536802</v>
      </c>
      <c r="AO39" s="44">
        <v>691.27918251849997</v>
      </c>
      <c r="AP39" s="44">
        <f t="shared" si="55"/>
        <v>2023</v>
      </c>
      <c r="AQ39" s="40">
        <f>AK39*'Inflation indexes'!I132</f>
        <v>6774.5949911054968</v>
      </c>
      <c r="AR39" s="40">
        <f>AL39*'Inflation indexes'!I132</f>
        <v>468.72550550365247</v>
      </c>
      <c r="AS39" s="40">
        <f>AN39*'Inflation indexes'!I132</f>
        <v>410.384002379035</v>
      </c>
      <c r="AT39" s="40">
        <f>AO39*'Inflation indexes'!I132</f>
        <v>641.20300768915877</v>
      </c>
      <c r="AU39" s="40">
        <f>AM39*'Inflation indexes'!I132</f>
        <v>471.27877330528156</v>
      </c>
    </row>
    <row r="40" spans="1:47">
      <c r="A40" s="47">
        <f>'Retirement benefit values'!B41</f>
        <v>6555.8352046225</v>
      </c>
      <c r="B40" s="44">
        <v>610.77243852020001</v>
      </c>
      <c r="C40" s="44">
        <v>604.79726711679996</v>
      </c>
      <c r="D40" s="44">
        <v>537.63348600840004</v>
      </c>
      <c r="E40" s="44">
        <v>771.36313746070005</v>
      </c>
      <c r="F40" s="44">
        <f t="shared" si="46"/>
        <v>2024</v>
      </c>
      <c r="G40" s="42">
        <f>A40*'Inflation indexes'!I133</f>
        <v>6080.9313478869617</v>
      </c>
      <c r="H40" s="44">
        <f>B40*'Inflation indexes'!I133</f>
        <v>566.52816184337121</v>
      </c>
      <c r="I40" s="44">
        <f>D40*'Inflation indexes'!I133</f>
        <v>498.68738561900449</v>
      </c>
      <c r="J40" s="40">
        <f>E40*'Inflation indexes'!I133</f>
        <v>715.48569126354448</v>
      </c>
      <c r="K40" s="44">
        <f>C40*'Inflation indexes'!I133</f>
        <v>560.98583108583261</v>
      </c>
      <c r="R40" s="38">
        <f t="shared" si="51"/>
        <v>2024</v>
      </c>
      <c r="S40" s="48">
        <f>'Retirement benefit values'!R41</f>
        <v>6940.8240293374201</v>
      </c>
      <c r="T40" s="38">
        <v>623.99282734509995</v>
      </c>
      <c r="U40" s="38">
        <v>609.60018305040001</v>
      </c>
      <c r="V40" s="38">
        <v>543.24323891029997</v>
      </c>
      <c r="W40" s="38">
        <v>818.33537120280005</v>
      </c>
      <c r="X40" s="38">
        <f t="shared" si="52"/>
        <v>2024</v>
      </c>
      <c r="Y40" s="34">
        <f>S40*'Inflation indexes'!I133</f>
        <v>6438.0316317904408</v>
      </c>
      <c r="Z40" s="34">
        <f>T40*'Inflation indexes'!I133</f>
        <v>578.79086740679111</v>
      </c>
      <c r="AA40" s="34">
        <f>V40*'Inflation indexes'!I133</f>
        <v>503.89076874416457</v>
      </c>
      <c r="AB40" s="34">
        <f>W40*'Inflation indexes'!I133</f>
        <v>759.05526245124145</v>
      </c>
      <c r="AC40" s="34">
        <f>U40*'Inflation indexes'!I133</f>
        <v>565.4408244086211</v>
      </c>
      <c r="AJ40" s="44">
        <f t="shared" si="54"/>
        <v>2024</v>
      </c>
      <c r="AK40" s="47">
        <f>'Retirement benefit values'!AO41</f>
        <v>7310.9546955980004</v>
      </c>
      <c r="AL40" s="44">
        <v>651.06852657429999</v>
      </c>
      <c r="AM40" s="44">
        <v>635.5732677817</v>
      </c>
      <c r="AN40" s="44">
        <v>574.2910586319</v>
      </c>
      <c r="AO40" s="44">
        <v>840.56715175490001</v>
      </c>
      <c r="AP40" s="44">
        <f t="shared" si="55"/>
        <v>2024</v>
      </c>
      <c r="AQ40" s="40">
        <f>AK40*'Inflation indexes'!I133</f>
        <v>6781.3500803217976</v>
      </c>
      <c r="AR40" s="40">
        <f>AL40*'Inflation indexes'!I133</f>
        <v>603.90520647570338</v>
      </c>
      <c r="AS40" s="40">
        <f>AN40*'Inflation indexes'!I133</f>
        <v>532.68948840928044</v>
      </c>
      <c r="AT40" s="40">
        <f>AO40*'Inflation indexes'!I133</f>
        <v>779.67657568731647</v>
      </c>
      <c r="AU40" s="40">
        <f>AM40*'Inflation indexes'!I133</f>
        <v>589.53242223166012</v>
      </c>
    </row>
    <row r="41" spans="1:47">
      <c r="A41" s="47">
        <f>'Retirement benefit values'!B42</f>
        <v>6556.5262072568003</v>
      </c>
      <c r="B41" s="44">
        <v>481.3336118066</v>
      </c>
      <c r="C41" s="44">
        <v>487.5795391721</v>
      </c>
      <c r="D41" s="44">
        <v>427.25450132029999</v>
      </c>
      <c r="E41" s="44">
        <v>653.35248534560003</v>
      </c>
      <c r="F41" s="44">
        <f t="shared" si="46"/>
        <v>2024</v>
      </c>
      <c r="G41" s="42">
        <f>A41*'Inflation indexes'!I134</f>
        <v>6081.5722943795499</v>
      </c>
      <c r="H41" s="44">
        <f>B41*'Inflation indexes'!I134</f>
        <v>446.46586704354911</v>
      </c>
      <c r="I41" s="44">
        <f>D41*'Inflation indexes'!I134</f>
        <v>396.30424034644847</v>
      </c>
      <c r="J41" s="40">
        <f>E41*'Inflation indexes'!I134</f>
        <v>606.02371556816604</v>
      </c>
      <c r="K41" s="44">
        <f>C41*'Inflation indexes'!I134</f>
        <v>452.25934023621164</v>
      </c>
      <c r="R41" s="38">
        <f t="shared" si="51"/>
        <v>2024</v>
      </c>
      <c r="S41" s="48">
        <f>'Retirement benefit values'!R42</f>
        <v>6958.0503056109101</v>
      </c>
      <c r="T41" s="38">
        <v>487.96330907380002</v>
      </c>
      <c r="U41" s="38">
        <v>486.45755193090002</v>
      </c>
      <c r="V41" s="38">
        <v>416.1870852847</v>
      </c>
      <c r="W41" s="38">
        <v>703.46164584899998</v>
      </c>
      <c r="X41" s="38">
        <f t="shared" si="52"/>
        <v>2024</v>
      </c>
      <c r="Y41" s="34">
        <f>S41*'Inflation indexes'!I134</f>
        <v>6454.0100388323026</v>
      </c>
      <c r="Z41" s="34">
        <f>T41*'Inflation indexes'!I134</f>
        <v>452.61530989572623</v>
      </c>
      <c r="AA41" s="34">
        <f>V41*'Inflation indexes'!I134</f>
        <v>386.03854650113436</v>
      </c>
      <c r="AB41" s="34">
        <f>W41*'Inflation indexes'!I134</f>
        <v>652.50297494713482</v>
      </c>
      <c r="AC41" s="34">
        <f>U41*'Inflation indexes'!I134</f>
        <v>451.21862960606472</v>
      </c>
      <c r="AJ41" s="44">
        <f t="shared" si="54"/>
        <v>2024</v>
      </c>
      <c r="AK41" s="47">
        <f>'Retirement benefit values'!AO42</f>
        <v>7352.9429823493001</v>
      </c>
      <c r="AL41" s="44">
        <v>509.84952804710002</v>
      </c>
      <c r="AM41" s="44">
        <v>508.3298336313</v>
      </c>
      <c r="AN41" s="44">
        <v>445.10905373899999</v>
      </c>
      <c r="AO41" s="44">
        <v>741.38916703550001</v>
      </c>
      <c r="AP41" s="44">
        <f t="shared" si="55"/>
        <v>2024</v>
      </c>
      <c r="AQ41" s="40">
        <f>AK41*'Inflation indexes'!I134</f>
        <v>6820.2967409959419</v>
      </c>
      <c r="AR41" s="40">
        <f>AL41*'Inflation indexes'!I134</f>
        <v>472.91609398920343</v>
      </c>
      <c r="AS41" s="40">
        <f>AN41*'Inflation indexes'!I134</f>
        <v>412.86541129058838</v>
      </c>
      <c r="AT41" s="40">
        <f>AO41*'Inflation indexes'!I134</f>
        <v>687.68303139028876</v>
      </c>
      <c r="AU41" s="40">
        <f>AM41*'Inflation indexes'!I134</f>
        <v>471.50648604089332</v>
      </c>
    </row>
    <row r="42" spans="1:47">
      <c r="A42" s="47">
        <f>'Retirement benefit values'!B43</f>
        <v>6526.9650072398999</v>
      </c>
      <c r="B42" s="44">
        <v>483.25935888480001</v>
      </c>
      <c r="C42" s="44">
        <v>488.70886784589999</v>
      </c>
      <c r="D42" s="44">
        <v>431.5956303493</v>
      </c>
      <c r="E42" s="44">
        <v>648.94579268330006</v>
      </c>
      <c r="F42" s="44">
        <f t="shared" si="46"/>
        <v>2024</v>
      </c>
      <c r="G42" s="42">
        <f>A42*'Inflation indexes'!I135</f>
        <v>6054.1525038794498</v>
      </c>
      <c r="H42" s="44">
        <f>B42*'Inflation indexes'!I135</f>
        <v>448.25211325176241</v>
      </c>
      <c r="I42" s="44">
        <f>D42*'Inflation indexes'!I135</f>
        <v>400.3308985484507</v>
      </c>
      <c r="J42" s="40">
        <f>E42*'Inflation indexes'!I135</f>
        <v>601.93624315400461</v>
      </c>
      <c r="K42" s="44">
        <f>C42*'Inflation indexes'!I135</f>
        <v>453.30686048652785</v>
      </c>
      <c r="R42" s="38">
        <f t="shared" si="51"/>
        <v>2024</v>
      </c>
      <c r="S42" s="48">
        <f>'Retirement benefit values'!R43</f>
        <v>6950.6158774347005</v>
      </c>
      <c r="T42" s="38">
        <v>497.26984842140001</v>
      </c>
      <c r="U42" s="38">
        <v>494.6749391093</v>
      </c>
      <c r="V42" s="38">
        <v>429.3715041374</v>
      </c>
      <c r="W42" s="38">
        <v>693.38364732319997</v>
      </c>
      <c r="X42" s="38">
        <f t="shared" si="52"/>
        <v>2024</v>
      </c>
      <c r="Y42" s="34">
        <f>S42*'Inflation indexes'!I135</f>
        <v>6447.1141596743801</v>
      </c>
      <c r="Z42" s="34">
        <f>T42*'Inflation indexes'!I135</f>
        <v>461.24768473322388</v>
      </c>
      <c r="AA42" s="34">
        <f>V42*'Inflation indexes'!I135</f>
        <v>398.26788775250157</v>
      </c>
      <c r="AB42" s="34">
        <f>W42*'Inflation indexes'!I135</f>
        <v>643.1550253348131</v>
      </c>
      <c r="AC42" s="34">
        <f>U42*'Inflation indexes'!I135</f>
        <v>458.84075031703435</v>
      </c>
      <c r="AJ42" s="44">
        <f t="shared" si="54"/>
        <v>2024</v>
      </c>
      <c r="AK42" s="47">
        <f>'Retirement benefit values'!AO43</f>
        <v>7353.1024850734002</v>
      </c>
      <c r="AL42" s="44">
        <v>503.1702110933</v>
      </c>
      <c r="AM42" s="44">
        <v>508.36261962610001</v>
      </c>
      <c r="AN42" s="44">
        <v>441.21751502929999</v>
      </c>
      <c r="AO42" s="44">
        <v>717.3313546421</v>
      </c>
      <c r="AP42" s="44">
        <f t="shared" si="55"/>
        <v>2024</v>
      </c>
      <c r="AQ42" s="40">
        <f>AK42*'Inflation indexes'!I135</f>
        <v>6820.4446893632794</v>
      </c>
      <c r="AR42" s="40">
        <f>AL42*'Inflation indexes'!I135</f>
        <v>466.72062589412428</v>
      </c>
      <c r="AS42" s="40">
        <f>AN42*'Inflation indexes'!I135</f>
        <v>409.25577514313846</v>
      </c>
      <c r="AT42" s="40">
        <f>AO42*'Inflation indexes'!I135</f>
        <v>665.36796382399939</v>
      </c>
      <c r="AU42" s="40">
        <f>AM42*'Inflation indexes'!I135</f>
        <v>471.53689702245833</v>
      </c>
    </row>
    <row r="43" spans="1:47">
      <c r="A43" s="47">
        <f>'Retirement benefit values'!B44</f>
        <v>6538.0548253920997</v>
      </c>
      <c r="B43" s="44">
        <v>474.30059722150003</v>
      </c>
      <c r="C43" s="44">
        <v>482.02779561599999</v>
      </c>
      <c r="D43" s="44">
        <v>419.73440182370001</v>
      </c>
      <c r="E43" s="44">
        <v>647.27686667770001</v>
      </c>
      <c r="F43" s="44">
        <f t="shared" si="46"/>
        <v>2024</v>
      </c>
      <c r="G43" s="42">
        <f>A43*'Inflation indexes'!I136</f>
        <v>6064.4389770349262</v>
      </c>
      <c r="H43" s="44">
        <f>B43*'Inflation indexes'!I136</f>
        <v>439.94232312796601</v>
      </c>
      <c r="I43" s="44">
        <f>D43*'Inflation indexes'!I136</f>
        <v>389.32889588753648</v>
      </c>
      <c r="J43" s="40">
        <f>E43*'Inflation indexes'!I136</f>
        <v>600.38821393301362</v>
      </c>
      <c r="K43" s="44">
        <f>C43*'Inflation indexes'!I136</f>
        <v>447.10976426732304</v>
      </c>
      <c r="R43" s="38">
        <f t="shared" si="51"/>
        <v>2024</v>
      </c>
      <c r="S43" s="48">
        <f>'Retirement benefit values'!R44</f>
        <v>6933.79830003802</v>
      </c>
      <c r="T43" s="38">
        <v>490.12947013979999</v>
      </c>
      <c r="U43" s="38">
        <v>494.08834599120001</v>
      </c>
      <c r="V43" s="38">
        <v>435.78437303430002</v>
      </c>
      <c r="W43" s="38">
        <v>671.90719481619999</v>
      </c>
      <c r="X43" s="38">
        <f t="shared" si="52"/>
        <v>2024</v>
      </c>
      <c r="Y43" s="34">
        <f>S43*'Inflation indexes'!I136</f>
        <v>6431.5148454154005</v>
      </c>
      <c r="Z43" s="34">
        <f>T43*'Inflation indexes'!I136</f>
        <v>454.62455453346877</v>
      </c>
      <c r="AA43" s="34">
        <f>V43*'Inflation indexes'!I136</f>
        <v>404.2162092535595</v>
      </c>
      <c r="AB43" s="34">
        <f>W43*'Inflation indexes'!I136</f>
        <v>623.23432427766363</v>
      </c>
      <c r="AC43" s="34">
        <f>U43*'Inflation indexes'!I136</f>
        <v>458.29664992875826</v>
      </c>
      <c r="AJ43" s="44">
        <f t="shared" si="54"/>
        <v>2024</v>
      </c>
      <c r="AK43" s="47">
        <f>'Retirement benefit values'!AO44</f>
        <v>7389.9578537916004</v>
      </c>
      <c r="AL43" s="44">
        <v>500.09616152209998</v>
      </c>
      <c r="AM43" s="44">
        <v>505.10092994749999</v>
      </c>
      <c r="AN43" s="44">
        <v>437.91671674769998</v>
      </c>
      <c r="AO43" s="44">
        <v>746.07747583640003</v>
      </c>
      <c r="AP43" s="44">
        <f t="shared" si="55"/>
        <v>2024</v>
      </c>
      <c r="AQ43" s="40">
        <f>AK43*'Inflation indexes'!I136</f>
        <v>6854.6302599246646</v>
      </c>
      <c r="AR43" s="40">
        <f>AL43*'Inflation indexes'!I136</f>
        <v>463.86926007741062</v>
      </c>
      <c r="AS43" s="40">
        <f>AN43*'Inflation indexes'!I136</f>
        <v>406.19408626336303</v>
      </c>
      <c r="AT43" s="40">
        <f>AO43*'Inflation indexes'!I136</f>
        <v>692.03171970628932</v>
      </c>
      <c r="AU43" s="40">
        <f>AM43*'Inflation indexes'!I136</f>
        <v>468.51148372352532</v>
      </c>
    </row>
    <row r="44" spans="1:47">
      <c r="A44" s="47">
        <f>'Retirement benefit values'!B45</f>
        <v>6543.4627086001001</v>
      </c>
      <c r="B44" s="44">
        <v>612.81166312549999</v>
      </c>
      <c r="C44" s="44">
        <v>605.12668330099996</v>
      </c>
      <c r="D44" s="44">
        <v>539.08441887219999</v>
      </c>
      <c r="E44" s="44">
        <v>803.41793601960001</v>
      </c>
      <c r="F44" s="44">
        <f t="shared" si="46"/>
        <v>2025</v>
      </c>
      <c r="G44" s="42">
        <f>A44*'Inflation indexes'!I137</f>
        <v>6069.4551138807783</v>
      </c>
      <c r="H44" s="44">
        <f>B44*'Inflation indexes'!I137</f>
        <v>568.41966528125624</v>
      </c>
      <c r="I44" s="44">
        <f>D44*'Inflation indexes'!I137</f>
        <v>500.03321309327345</v>
      </c>
      <c r="J44" s="40">
        <f>E44*'Inflation indexes'!I137</f>
        <v>745.2184443488535</v>
      </c>
      <c r="K44" s="44">
        <f>C44*'Inflation indexes'!I137</f>
        <v>561.29138440413305</v>
      </c>
      <c r="R44" s="38">
        <f t="shared" si="51"/>
        <v>2025</v>
      </c>
      <c r="S44" s="48">
        <f>'Retirement benefit values'!R45</f>
        <v>6964.7897008476302</v>
      </c>
      <c r="T44" s="38">
        <v>634.34069028119995</v>
      </c>
      <c r="U44" s="38">
        <v>620.7701261336</v>
      </c>
      <c r="V44" s="38">
        <v>551.75504189499998</v>
      </c>
      <c r="W44" s="38">
        <v>821.87571669559998</v>
      </c>
      <c r="X44" s="38">
        <f t="shared" si="52"/>
        <v>2025</v>
      </c>
      <c r="Y44" s="34">
        <f>S44*'Inflation indexes'!I137</f>
        <v>6460.2612331472346</v>
      </c>
      <c r="Z44" s="34">
        <f>T44*'Inflation indexes'!I137</f>
        <v>588.38913248633435</v>
      </c>
      <c r="AA44" s="34">
        <f>V44*'Inflation indexes'!I137</f>
        <v>511.78597781839579</v>
      </c>
      <c r="AB44" s="34">
        <f>W44*'Inflation indexes'!I137</f>
        <v>762.33914577313112</v>
      </c>
      <c r="AC44" s="34">
        <f>U44*'Inflation indexes'!I137</f>
        <v>575.80161825542962</v>
      </c>
      <c r="AJ44" s="44">
        <f t="shared" si="54"/>
        <v>2025</v>
      </c>
      <c r="AK44" s="47">
        <f>'Retirement benefit values'!AO45</f>
        <v>7455.3206253959997</v>
      </c>
      <c r="AL44" s="44">
        <v>644.11534189589997</v>
      </c>
      <c r="AM44" s="44">
        <v>629.96979346880005</v>
      </c>
      <c r="AN44" s="44">
        <v>564.18413934989997</v>
      </c>
      <c r="AO44" s="44">
        <v>844.52617641050006</v>
      </c>
      <c r="AP44" s="44">
        <f t="shared" si="55"/>
        <v>2025</v>
      </c>
      <c r="AQ44" s="40">
        <f>AK44*'Inflation indexes'!I137</f>
        <v>6915.258160783691</v>
      </c>
      <c r="AR44" s="40">
        <f>AL44*'Inflation indexes'!I137</f>
        <v>597.45570959867428</v>
      </c>
      <c r="AS44" s="40">
        <f>AN44*'Inflation indexes'!I137</f>
        <v>523.31471305660796</v>
      </c>
      <c r="AT44" s="40">
        <f>AO44*'Inflation indexes'!I137</f>
        <v>783.34880910744891</v>
      </c>
      <c r="AU44" s="40">
        <f>AM44*'Inflation indexes'!I137</f>
        <v>584.33486287532264</v>
      </c>
    </row>
    <row r="45" spans="1:47">
      <c r="A45" s="47">
        <f>'Retirement benefit values'!B46</f>
        <v>6531.6634182698999</v>
      </c>
      <c r="B45" s="44">
        <v>475.99676867929998</v>
      </c>
      <c r="C45" s="44">
        <v>479.18078658780001</v>
      </c>
      <c r="D45" s="44">
        <v>417.62002269279998</v>
      </c>
      <c r="E45" s="44">
        <v>646.61416817609995</v>
      </c>
      <c r="F45" s="44">
        <f t="shared" si="46"/>
        <v>2025</v>
      </c>
      <c r="G45" s="42">
        <f>A45*'Inflation indexes'!I138</f>
        <v>6058.5105626203776</v>
      </c>
      <c r="H45" s="44">
        <f>B45*'Inflation indexes'!I138</f>
        <v>441.5156241441133</v>
      </c>
      <c r="I45" s="44">
        <f>D45*'Inflation indexes'!I138</f>
        <v>387.36768210819338</v>
      </c>
      <c r="J45" s="40">
        <f>E45*'Inflation indexes'!I138</f>
        <v>599.7735212254031</v>
      </c>
      <c r="K45" s="44">
        <f>C45*'Inflation indexes'!I138</f>
        <v>444.46899220595526</v>
      </c>
      <c r="R45" s="38">
        <f t="shared" si="51"/>
        <v>2025</v>
      </c>
      <c r="S45" s="48">
        <f>'Retirement benefit values'!R46</f>
        <v>6960.0309032726</v>
      </c>
      <c r="T45" s="38">
        <v>491.71408133689999</v>
      </c>
      <c r="U45" s="38">
        <v>494.35930012850002</v>
      </c>
      <c r="V45" s="38">
        <v>430.7444640539</v>
      </c>
      <c r="W45" s="38">
        <v>678.12097911549995</v>
      </c>
      <c r="X45" s="38">
        <f t="shared" si="52"/>
        <v>2025</v>
      </c>
      <c r="Y45" s="34">
        <f>S45*'Inflation indexes'!I138</f>
        <v>6455.8471622548113</v>
      </c>
      <c r="Z45" s="34">
        <f>T45*'Inflation indexes'!I138</f>
        <v>456.09437669981361</v>
      </c>
      <c r="AA45" s="34">
        <f>V45*'Inflation indexes'!I138</f>
        <v>399.541390629717</v>
      </c>
      <c r="AB45" s="34">
        <f>W45*'Inflation indexes'!I138</f>
        <v>628.99798284369626</v>
      </c>
      <c r="AC45" s="34">
        <f>U45*'Inflation indexes'!I138</f>
        <v>458.54797618329644</v>
      </c>
      <c r="AJ45" s="44">
        <f t="shared" si="54"/>
        <v>2025</v>
      </c>
      <c r="AK45" s="47">
        <f>'Retirement benefit values'!AO46</f>
        <v>7492.8583004962002</v>
      </c>
      <c r="AL45" s="44">
        <v>505.23449237080001</v>
      </c>
      <c r="AM45" s="44">
        <v>503.0755091721</v>
      </c>
      <c r="AN45" s="44">
        <v>439.66946318430001</v>
      </c>
      <c r="AO45" s="44">
        <v>735.88421814699996</v>
      </c>
      <c r="AP45" s="44">
        <f t="shared" si="55"/>
        <v>2025</v>
      </c>
      <c r="AQ45" s="40">
        <f>AK45*'Inflation indexes'!I138</f>
        <v>6950.0766115407596</v>
      </c>
      <c r="AR45" s="40">
        <f>AL45*'Inflation indexes'!I138</f>
        <v>468.63537090210667</v>
      </c>
      <c r="AS45" s="40">
        <f>AN45*'Inflation indexes'!I138</f>
        <v>407.81986397414244</v>
      </c>
      <c r="AT45" s="40">
        <f>AO45*'Inflation indexes'!I138</f>
        <v>682.57686028931414</v>
      </c>
      <c r="AU45" s="40">
        <f>AM45*'Inflation indexes'!I138</f>
        <v>466.63278416788262</v>
      </c>
    </row>
    <row r="46" spans="1:47">
      <c r="A46" s="47">
        <f>'Retirement benefit values'!B47</f>
        <v>6540.5313401233998</v>
      </c>
      <c r="B46" s="44">
        <v>483.60825755939999</v>
      </c>
      <c r="C46" s="44">
        <v>486.04274322089998</v>
      </c>
      <c r="D46" s="44">
        <v>427.15647267489999</v>
      </c>
      <c r="E46" s="44">
        <v>645.2088415321</v>
      </c>
      <c r="F46" s="44">
        <f t="shared" si="46"/>
        <v>2025</v>
      </c>
      <c r="G46" s="42">
        <f>A46*'Inflation indexes'!I139</f>
        <v>6066.7360933584805</v>
      </c>
      <c r="H46" s="44">
        <f>B46*'Inflation indexes'!I139</f>
        <v>448.57573775137081</v>
      </c>
      <c r="I46" s="44">
        <f>D46*'Inflation indexes'!I139</f>
        <v>396.21331288347875</v>
      </c>
      <c r="J46" s="40">
        <f>E46*'Inflation indexes'!I139</f>
        <v>598.46999626225352</v>
      </c>
      <c r="K46" s="44">
        <f>C46*'Inflation indexes'!I139</f>
        <v>450.8338695855204</v>
      </c>
      <c r="R46" s="38">
        <f t="shared" si="51"/>
        <v>2025</v>
      </c>
      <c r="S46" s="48">
        <f>'Retirement benefit values'!R47</f>
        <v>6981.8006813407101</v>
      </c>
      <c r="T46" s="38">
        <v>496.46880610049999</v>
      </c>
      <c r="U46" s="38">
        <v>500.3555882636</v>
      </c>
      <c r="V46" s="38">
        <v>437.7618558469</v>
      </c>
      <c r="W46" s="38">
        <v>699.851746929</v>
      </c>
      <c r="X46" s="38">
        <f t="shared" si="52"/>
        <v>2025</v>
      </c>
      <c r="Y46" s="34">
        <f>S46*'Inflation indexes'!I139</f>
        <v>6476.0399404072532</v>
      </c>
      <c r="Z46" s="34">
        <f>T46*'Inflation indexes'!I139</f>
        <v>460.5046698147417</v>
      </c>
      <c r="AA46" s="34">
        <f>V46*'Inflation indexes'!I139</f>
        <v>406.05044346624504</v>
      </c>
      <c r="AB46" s="34">
        <f>W46*'Inflation indexes'!I139</f>
        <v>649.15457663934137</v>
      </c>
      <c r="AC46" s="34">
        <f>U46*'Inflation indexes'!I139</f>
        <v>464.10989397921389</v>
      </c>
      <c r="AJ46" s="44">
        <f t="shared" si="54"/>
        <v>2025</v>
      </c>
      <c r="AK46" s="47">
        <f>'Retirement benefit values'!AO47</f>
        <v>7520.0010484799996</v>
      </c>
      <c r="AL46" s="44">
        <v>508.2593708174</v>
      </c>
      <c r="AM46" s="44">
        <v>513.62693893189999</v>
      </c>
      <c r="AN46" s="44">
        <v>445.90903720279999</v>
      </c>
      <c r="AO46" s="44">
        <v>743.97355407060002</v>
      </c>
      <c r="AP46" s="44">
        <f t="shared" si="55"/>
        <v>2025</v>
      </c>
      <c r="AQ46" s="40">
        <f>AK46*'Inflation indexes'!I139</f>
        <v>6975.2531423611345</v>
      </c>
      <c r="AR46" s="40">
        <f>AL46*'Inflation indexes'!I139</f>
        <v>471.44112754414488</v>
      </c>
      <c r="AS46" s="40">
        <f>AN46*'Inflation indexes'!I139</f>
        <v>413.60744405544227</v>
      </c>
      <c r="AT46" s="40">
        <f>AO46*'Inflation indexes'!I139</f>
        <v>690.08020576186709</v>
      </c>
      <c r="AU46" s="40">
        <f>AM46*'Inflation indexes'!I139</f>
        <v>476.41986971667041</v>
      </c>
    </row>
    <row r="47" spans="1:47">
      <c r="A47" s="47">
        <f>'Retirement benefit values'!B48</f>
        <v>6496.3436746584002</v>
      </c>
      <c r="B47" s="44">
        <v>483.56321153049998</v>
      </c>
      <c r="C47" s="44">
        <v>484.46932107280003</v>
      </c>
      <c r="D47" s="44">
        <v>422.66749234669999</v>
      </c>
      <c r="E47" s="44">
        <v>651.14648308940002</v>
      </c>
      <c r="F47" s="44">
        <f t="shared" si="46"/>
        <v>2025</v>
      </c>
      <c r="G47" s="42">
        <f>A47*'Inflation indexes'!I140</f>
        <v>6025.7493766810085</v>
      </c>
      <c r="H47" s="44">
        <f>B47*'Inflation indexes'!I140</f>
        <v>448.53395485099486</v>
      </c>
      <c r="I47" s="44">
        <f>D47*'Inflation indexes'!I140</f>
        <v>392.04951371132262</v>
      </c>
      <c r="J47" s="40">
        <f>E47*'Inflation indexes'!I140</f>
        <v>603.97751583090337</v>
      </c>
      <c r="K47" s="44">
        <f>C47*'Inflation indexes'!I140</f>
        <v>449.37442593490903</v>
      </c>
      <c r="R47" s="38">
        <f t="shared" si="51"/>
        <v>2025</v>
      </c>
      <c r="S47" s="48">
        <f>'Retirement benefit values'!R48</f>
        <v>7001.5789902912502</v>
      </c>
      <c r="T47" s="38">
        <v>498.34449332320003</v>
      </c>
      <c r="U47" s="38">
        <v>498.78512936160001</v>
      </c>
      <c r="V47" s="38">
        <v>436.11926794760001</v>
      </c>
      <c r="W47" s="38">
        <v>702.01208664499995</v>
      </c>
      <c r="X47" s="38">
        <f t="shared" si="52"/>
        <v>2025</v>
      </c>
      <c r="Y47" s="34">
        <f>S47*'Inflation indexes'!I140</f>
        <v>6494.3855112081683</v>
      </c>
      <c r="Z47" s="34">
        <f>T47*'Inflation indexes'!I140</f>
        <v>462.24448249693137</v>
      </c>
      <c r="AA47" s="34">
        <f>V47*'Inflation indexes'!I140</f>
        <v>404.52684442253047</v>
      </c>
      <c r="AB47" s="34">
        <f>W47*'Inflation indexes'!I140</f>
        <v>651.15842162492709</v>
      </c>
      <c r="AC47" s="34">
        <f>U47*'Inflation indexes'!I140</f>
        <v>462.65319891753722</v>
      </c>
      <c r="AJ47" s="44">
        <f t="shared" si="54"/>
        <v>2025</v>
      </c>
      <c r="AK47" s="47">
        <f>'Retirement benefit values'!AO48</f>
        <v>7542.2985062571997</v>
      </c>
      <c r="AL47" s="44">
        <v>503.25006902180002</v>
      </c>
      <c r="AM47" s="44">
        <v>506.06015635369999</v>
      </c>
      <c r="AN47" s="44">
        <v>441.5205389221</v>
      </c>
      <c r="AO47" s="44">
        <v>698.72305784069999</v>
      </c>
      <c r="AP47" s="44">
        <f t="shared" si="55"/>
        <v>2025</v>
      </c>
      <c r="AQ47" s="40">
        <f>AK47*'Inflation indexes'!I140</f>
        <v>6995.9353751725939</v>
      </c>
      <c r="AR47" s="40">
        <f>AL47*'Inflation indexes'!I140</f>
        <v>466.7946989245828</v>
      </c>
      <c r="AS47" s="40">
        <f>AN47*'Inflation indexes'!I140</f>
        <v>409.53684802422413</v>
      </c>
      <c r="AT47" s="40">
        <f>AO47*'Inflation indexes'!I140</f>
        <v>648.10764964303394</v>
      </c>
      <c r="AU47" s="40">
        <f>AM47*'Inflation indexes'!I140</f>
        <v>469.40122389256891</v>
      </c>
    </row>
    <row r="48" spans="1:47">
      <c r="A48" s="47">
        <f>'Retirement benefit values'!B49</f>
        <v>6485.8672753191004</v>
      </c>
      <c r="B48" s="44">
        <v>619.3424521096</v>
      </c>
      <c r="C48" s="44">
        <v>607.55266290990005</v>
      </c>
      <c r="D48" s="44">
        <v>535.73233096390004</v>
      </c>
      <c r="E48" s="44">
        <v>804.75688388699996</v>
      </c>
      <c r="F48" s="44">
        <f t="shared" si="46"/>
        <v>2026</v>
      </c>
      <c r="G48" s="42">
        <f>A48*'Inflation indexes'!I141</f>
        <v>6016.0318863587363</v>
      </c>
      <c r="H48" s="44">
        <f>B48*'Inflation indexes'!I141</f>
        <v>574.47736475360523</v>
      </c>
      <c r="I48" s="44">
        <f>D48*'Inflation indexes'!I141</f>
        <v>496.92395000074157</v>
      </c>
      <c r="J48" s="40">
        <f>E48*'Inflation indexes'!I141</f>
        <v>746.46039900541928</v>
      </c>
      <c r="K48" s="44">
        <f>C48*'Inflation indexes'!I141</f>
        <v>563.54162636303613</v>
      </c>
      <c r="R48" s="38">
        <f t="shared" si="51"/>
        <v>2026</v>
      </c>
      <c r="S48" s="48">
        <f>'Retirement benefit values'!R49</f>
        <v>7005.7180690024197</v>
      </c>
      <c r="T48" s="38">
        <v>625.44482882770001</v>
      </c>
      <c r="U48" s="38">
        <v>617.4010833131</v>
      </c>
      <c r="V48" s="38">
        <v>552.36467327130003</v>
      </c>
      <c r="W48" s="38">
        <v>802.35266902989997</v>
      </c>
      <c r="X48" s="38">
        <f t="shared" si="52"/>
        <v>2026</v>
      </c>
      <c r="Y48" s="34">
        <f>S48*'Inflation indexes'!I141</f>
        <v>6498.2247555913063</v>
      </c>
      <c r="Z48" s="34">
        <f>T48*'Inflation indexes'!I141</f>
        <v>580.13768608925204</v>
      </c>
      <c r="AA48" s="34">
        <f>V48*'Inflation indexes'!I141</f>
        <v>512.3514475764191</v>
      </c>
      <c r="AB48" s="34">
        <f>W48*'Inflation indexes'!I141</f>
        <v>744.23034516250289</v>
      </c>
      <c r="AC48" s="34">
        <f>U48*'Inflation indexes'!I141</f>
        <v>572.67662846235089</v>
      </c>
      <c r="AJ48" s="44">
        <f t="shared" si="54"/>
        <v>2026</v>
      </c>
      <c r="AK48" s="47">
        <f>'Retirement benefit values'!AO49</f>
        <v>7556.0505246133998</v>
      </c>
      <c r="AL48" s="44">
        <v>655.0854524371</v>
      </c>
      <c r="AM48" s="44">
        <v>642.63502142799996</v>
      </c>
      <c r="AN48" s="44">
        <v>570.3159243586</v>
      </c>
      <c r="AO48" s="44">
        <v>875.48237037779995</v>
      </c>
      <c r="AP48" s="44">
        <f t="shared" si="55"/>
        <v>2026</v>
      </c>
      <c r="AQ48" s="40">
        <f>AK48*'Inflation indexes'!I141</f>
        <v>7008.6911990926292</v>
      </c>
      <c r="AR48" s="40">
        <f>AL48*'Inflation indexes'!I141</f>
        <v>607.63114674705355</v>
      </c>
      <c r="AS48" s="40">
        <f>AN48*'Inflation indexes'!I141</f>
        <v>529.00231235007652</v>
      </c>
      <c r="AT48" s="40">
        <f>AO48*'Inflation indexes'!I141</f>
        <v>812.06254037608937</v>
      </c>
      <c r="AU48" s="40">
        <f>AM48*'Inflation indexes'!I141</f>
        <v>596.08262335455629</v>
      </c>
    </row>
    <row r="49" spans="1:47">
      <c r="A49" s="47">
        <f>'Retirement benefit values'!B50</f>
        <v>6496.1294844596996</v>
      </c>
      <c r="B49" s="44">
        <v>487.68481753970002</v>
      </c>
      <c r="C49" s="44">
        <v>489.13780056040002</v>
      </c>
      <c r="D49" s="44">
        <v>420.24120726939998</v>
      </c>
      <c r="E49" s="44">
        <v>672.1801139488</v>
      </c>
      <c r="F49" s="44">
        <f t="shared" si="46"/>
        <v>2026</v>
      </c>
      <c r="G49" s="42">
        <f>A49*'Inflation indexes'!I142</f>
        <v>6025.5507023926784</v>
      </c>
      <c r="H49" s="44">
        <f>B49*'Inflation indexes'!I142</f>
        <v>452.35699225244019</v>
      </c>
      <c r="I49" s="44">
        <f>D49*'Inflation indexes'!I142</f>
        <v>389.79898841211116</v>
      </c>
      <c r="J49" s="40">
        <f>E49*'Inflation indexes'!I142</f>
        <v>623.48747318349569</v>
      </c>
      <c r="K49" s="44">
        <f>C49*'Inflation indexes'!I142</f>
        <v>453.70472137050774</v>
      </c>
      <c r="R49" s="38">
        <f t="shared" si="51"/>
        <v>2026</v>
      </c>
      <c r="S49" s="48">
        <f>'Retirement benefit values'!R50</f>
        <v>7005.8078502378003</v>
      </c>
      <c r="T49" s="38">
        <v>493.16882169259998</v>
      </c>
      <c r="U49" s="38">
        <v>498.25152891070002</v>
      </c>
      <c r="V49" s="38">
        <v>438.07258903169998</v>
      </c>
      <c r="W49" s="38">
        <v>703.96004753499994</v>
      </c>
      <c r="X49" s="38">
        <f t="shared" si="52"/>
        <v>2026</v>
      </c>
      <c r="Y49" s="34">
        <f>S49*'Inflation indexes'!I142</f>
        <v>6498.3080330855746</v>
      </c>
      <c r="Z49" s="34">
        <f>T49*'Inflation indexes'!I142</f>
        <v>457.44373585176038</v>
      </c>
      <c r="AA49" s="34">
        <f>V49*'Inflation indexes'!I142</f>
        <v>406.33866717921245</v>
      </c>
      <c r="AB49" s="34">
        <f>W49*'Inflation indexes'!I142</f>
        <v>652.96527247927838</v>
      </c>
      <c r="AC49" s="34">
        <f>U49*'Inflation indexes'!I142</f>
        <v>462.15825241448351</v>
      </c>
      <c r="AJ49" s="44">
        <f t="shared" si="54"/>
        <v>2026</v>
      </c>
      <c r="AK49" s="47">
        <f>'Retirement benefit values'!AO50</f>
        <v>7610.9512615947997</v>
      </c>
      <c r="AL49" s="44">
        <v>516.57489086980002</v>
      </c>
      <c r="AM49" s="44">
        <v>515.08227175369996</v>
      </c>
      <c r="AN49" s="44">
        <v>448.86324518840001</v>
      </c>
      <c r="AO49" s="44">
        <v>733.40604253250001</v>
      </c>
      <c r="AP49" s="44">
        <f t="shared" si="55"/>
        <v>2026</v>
      </c>
      <c r="AQ49" s="40">
        <f>AK49*'Inflation indexes'!I142</f>
        <v>7059.6149337674879</v>
      </c>
      <c r="AR49" s="40">
        <f>AL49*'Inflation indexes'!I142</f>
        <v>479.15427239637785</v>
      </c>
      <c r="AS49" s="40">
        <f>AN49*'Inflation indexes'!I142</f>
        <v>416.34764959556122</v>
      </c>
      <c r="AT49" s="40">
        <f>AO49*'Inflation indexes'!I142</f>
        <v>680.2782033967253</v>
      </c>
      <c r="AU49" s="40">
        <f>AM49*'Inflation indexes'!I142</f>
        <v>477.76977841654929</v>
      </c>
    </row>
    <row r="50" spans="1:47">
      <c r="A50" s="47">
        <f>'Retirement benefit values'!B51</f>
        <v>6484.2979967315996</v>
      </c>
      <c r="B50" s="44">
        <v>491.31109693479999</v>
      </c>
      <c r="C50" s="44">
        <v>489.92719372430003</v>
      </c>
      <c r="D50" s="44">
        <v>417.45879392990003</v>
      </c>
      <c r="E50" s="44">
        <v>673.56565784199995</v>
      </c>
      <c r="F50" s="44">
        <f t="shared" si="46"/>
        <v>2026</v>
      </c>
      <c r="G50" s="42">
        <f>A50*'Inflation indexes'!I143</f>
        <v>6014.5762861097292</v>
      </c>
      <c r="H50" s="44">
        <f>B50*'Inflation indexes'!I143</f>
        <v>455.72058443583001</v>
      </c>
      <c r="I50" s="44">
        <f>D50*'Inflation indexes'!I143</f>
        <v>387.21813273608473</v>
      </c>
      <c r="J50" s="40">
        <f>E50*'Inflation indexes'!I143</f>
        <v>624.77264845576178</v>
      </c>
      <c r="K50" s="44">
        <f>C50*'Inflation indexes'!I143</f>
        <v>454.4369309954206</v>
      </c>
      <c r="R50" s="38">
        <f t="shared" si="51"/>
        <v>2026</v>
      </c>
      <c r="S50" s="48">
        <f>'Retirement benefit values'!R51</f>
        <v>7030.2092788599202</v>
      </c>
      <c r="T50" s="38">
        <v>498.9909049602</v>
      </c>
      <c r="U50" s="38">
        <v>498.532516273</v>
      </c>
      <c r="V50" s="38">
        <v>433.33409857560002</v>
      </c>
      <c r="W50" s="38">
        <v>708.89880340740001</v>
      </c>
      <c r="X50" s="38">
        <f t="shared" si="52"/>
        <v>2026</v>
      </c>
      <c r="Y50" s="34">
        <f>S50*'Inflation indexes'!I143</f>
        <v>6520.9418253652902</v>
      </c>
      <c r="Z50" s="34">
        <f>T50*'Inflation indexes'!I143</f>
        <v>462.84406815831289</v>
      </c>
      <c r="AA50" s="34">
        <f>V50*'Inflation indexes'!I143</f>
        <v>401.94343236064282</v>
      </c>
      <c r="AB50" s="34">
        <f>W50*'Inflation indexes'!I143</f>
        <v>657.54626551321905</v>
      </c>
      <c r="AC50" s="34">
        <f>U50*'Inflation indexes'!I143</f>
        <v>462.41888508849661</v>
      </c>
      <c r="AJ50" s="44">
        <f t="shared" si="54"/>
        <v>2026</v>
      </c>
      <c r="AK50" s="47">
        <f>'Retirement benefit values'!AO51</f>
        <v>7638.6404207549003</v>
      </c>
      <c r="AL50" s="44">
        <v>514.67755236929997</v>
      </c>
      <c r="AM50" s="44">
        <v>515.77422367830002</v>
      </c>
      <c r="AN50" s="44">
        <v>444.21894841459999</v>
      </c>
      <c r="AO50" s="44">
        <v>750.66279553560003</v>
      </c>
      <c r="AP50" s="44">
        <f t="shared" si="55"/>
        <v>2026</v>
      </c>
      <c r="AQ50" s="40">
        <f>AK50*'Inflation indexes'!I143</f>
        <v>7085.2982938090227</v>
      </c>
      <c r="AR50" s="40">
        <f>AL50*'Inflation indexes'!I143</f>
        <v>477.39437685215972</v>
      </c>
      <c r="AS50" s="40">
        <f>AN50*'Inflation indexes'!I143</f>
        <v>412.03978508109361</v>
      </c>
      <c r="AT50" s="40">
        <f>AO50*'Inflation indexes'!I143</f>
        <v>696.28487943783489</v>
      </c>
      <c r="AU50" s="40">
        <f>AM50*'Inflation indexes'!I143</f>
        <v>478.41160543297036</v>
      </c>
    </row>
    <row r="51" spans="1:47">
      <c r="A51" s="47">
        <f>'Retirement benefit values'!B52</f>
        <v>6523.3362167185996</v>
      </c>
      <c r="B51" s="44">
        <v>482.1752952114</v>
      </c>
      <c r="C51" s="44">
        <v>483.36329231550002</v>
      </c>
      <c r="D51" s="44">
        <v>416.26087485660003</v>
      </c>
      <c r="E51" s="44">
        <v>656.45485623690001</v>
      </c>
      <c r="F51" s="44">
        <f t="shared" si="46"/>
        <v>2026</v>
      </c>
      <c r="G51" s="42">
        <f>A51*'Inflation indexes'!I144</f>
        <v>6050.7865824755181</v>
      </c>
      <c r="H51" s="44">
        <f>B51*'Inflation indexes'!I144</f>
        <v>447.24657901105491</v>
      </c>
      <c r="I51" s="44">
        <f>D51*'Inflation indexes'!I144</f>
        <v>386.10699076596234</v>
      </c>
      <c r="J51" s="40">
        <f>E51*'Inflation indexes'!I144</f>
        <v>608.90135111220422</v>
      </c>
      <c r="K51" s="44">
        <f>C51*'Inflation indexes'!I144</f>
        <v>448.3485177581465</v>
      </c>
      <c r="R51" s="38">
        <f t="shared" si="51"/>
        <v>2026</v>
      </c>
      <c r="S51" s="48">
        <f>'Retirement benefit values'!R52</f>
        <v>7029.4202354912204</v>
      </c>
      <c r="T51" s="38">
        <v>492.50871093379999</v>
      </c>
      <c r="U51" s="38">
        <v>494.26017087370002</v>
      </c>
      <c r="V51" s="38">
        <v>423.32954961349998</v>
      </c>
      <c r="W51" s="38">
        <v>700.88308032140003</v>
      </c>
      <c r="X51" s="38">
        <f t="shared" si="52"/>
        <v>2026</v>
      </c>
      <c r="Y51" s="34">
        <f>S51*'Inflation indexes'!I144</f>
        <v>6520.2099401964588</v>
      </c>
      <c r="Z51" s="34">
        <f>T51*'Inflation indexes'!I144</f>
        <v>456.83144343119528</v>
      </c>
      <c r="AA51" s="34">
        <f>V51*'Inflation indexes'!I144</f>
        <v>392.66361163509924</v>
      </c>
      <c r="AB51" s="34">
        <f>W51*'Inflation indexes'!I144</f>
        <v>650.11120037380397</v>
      </c>
      <c r="AC51" s="34">
        <f>U51*'Inflation indexes'!I144</f>
        <v>458.45602783892974</v>
      </c>
      <c r="AJ51" s="44">
        <f t="shared" si="54"/>
        <v>2026</v>
      </c>
      <c r="AK51" s="47">
        <f>'Retirement benefit values'!AO52</f>
        <v>7672.368414949</v>
      </c>
      <c r="AL51" s="44">
        <v>517.71386740560001</v>
      </c>
      <c r="AM51" s="44">
        <v>518.91087341929995</v>
      </c>
      <c r="AN51" s="44">
        <v>449.26316252660001</v>
      </c>
      <c r="AO51" s="44">
        <v>761.50524427920004</v>
      </c>
      <c r="AP51" s="44">
        <f t="shared" si="55"/>
        <v>2026</v>
      </c>
      <c r="AQ51" s="40">
        <f>AK51*'Inflation indexes'!I144</f>
        <v>7116.5830364535041</v>
      </c>
      <c r="AR51" s="40">
        <f>AL51*'Inflation indexes'!I144</f>
        <v>480.21074161881506</v>
      </c>
      <c r="AS51" s="40">
        <f>AN51*'Inflation indexes'!I144</f>
        <v>416.71859697335822</v>
      </c>
      <c r="AT51" s="40">
        <f>AO51*'Inflation indexes'!I144</f>
        <v>706.34190259276807</v>
      </c>
      <c r="AU51" s="40">
        <f>AM51*'Inflation indexes'!I144</f>
        <v>481.32103667125699</v>
      </c>
    </row>
    <row r="52" spans="1:47">
      <c r="A52" s="47">
        <f>'Retirement benefit values'!B53</f>
        <v>6518.3410086539998</v>
      </c>
      <c r="B52" s="44">
        <v>612.46349460390002</v>
      </c>
      <c r="C52" s="44">
        <v>604.81326009530005</v>
      </c>
      <c r="D52" s="44">
        <v>535.39953877820005</v>
      </c>
      <c r="E52" s="44">
        <v>797.13818975029994</v>
      </c>
      <c r="F52" s="44">
        <f t="shared" si="46"/>
        <v>2027</v>
      </c>
      <c r="G52" s="42">
        <f>A52*'Inflation indexes'!I145</f>
        <v>6046.1532266389004</v>
      </c>
      <c r="H52" s="44">
        <f>B52*'Inflation indexes'!I145</f>
        <v>568.09671804245863</v>
      </c>
      <c r="I52" s="44">
        <f>D52*'Inflation indexes'!I145</f>
        <v>496.61526523805441</v>
      </c>
      <c r="J52" s="40">
        <f>E52*'Inflation indexes'!I145</f>
        <v>739.3936020894206</v>
      </c>
      <c r="K52" s="44">
        <f>C52*'Inflation indexes'!I145</f>
        <v>561.00066553503279</v>
      </c>
      <c r="R52" s="38">
        <f t="shared" si="51"/>
        <v>2027</v>
      </c>
      <c r="S52" s="48">
        <f>'Retirement benefit values'!R53</f>
        <v>7057.8291668407501</v>
      </c>
      <c r="T52" s="38">
        <v>639.28896947290002</v>
      </c>
      <c r="U52" s="38">
        <v>628.80782410209997</v>
      </c>
      <c r="V52" s="38">
        <v>559.07338647690005</v>
      </c>
      <c r="W52" s="38">
        <v>836.4114061985</v>
      </c>
      <c r="X52" s="38">
        <f t="shared" si="52"/>
        <v>2027</v>
      </c>
      <c r="Y52" s="34">
        <f>S52*'Inflation indexes'!I145</f>
        <v>6546.5609322228465</v>
      </c>
      <c r="Z52" s="34">
        <f>T52*'Inflation indexes'!I145</f>
        <v>592.97895897155308</v>
      </c>
      <c r="AA52" s="34">
        <f>V52*'Inflation indexes'!I145</f>
        <v>518.57418246260897</v>
      </c>
      <c r="AB52" s="34">
        <f>W52*'Inflation indexes'!I145</f>
        <v>775.82187180306744</v>
      </c>
      <c r="AC52" s="34">
        <f>U52*'Inflation indexes'!I145</f>
        <v>583.25706641969043</v>
      </c>
      <c r="AJ52" s="44">
        <f t="shared" si="54"/>
        <v>2027</v>
      </c>
      <c r="AK52" s="47">
        <f>'Retirement benefit values'!AO53</f>
        <v>7690.5012424482002</v>
      </c>
      <c r="AL52" s="44">
        <v>656.6733308309</v>
      </c>
      <c r="AM52" s="44">
        <v>648.37413286109995</v>
      </c>
      <c r="AN52" s="44">
        <v>576.22856186210004</v>
      </c>
      <c r="AO52" s="44">
        <v>899.38608261189995</v>
      </c>
      <c r="AP52" s="44">
        <f t="shared" si="55"/>
        <v>2027</v>
      </c>
      <c r="AQ52" s="40">
        <f>AK52*'Inflation indexes'!I145</f>
        <v>7133.402324267201</v>
      </c>
      <c r="AR52" s="40">
        <f>AL52*'Inflation indexes'!I145</f>
        <v>609.10399943479081</v>
      </c>
      <c r="AS52" s="40">
        <f>AN52*'Inflation indexes'!I145</f>
        <v>534.48663915535906</v>
      </c>
      <c r="AT52" s="40">
        <f>AO52*'Inflation indexes'!I145</f>
        <v>834.23467077874454</v>
      </c>
      <c r="AU52" s="40">
        <f>AM52*'Inflation indexes'!I145</f>
        <v>601.40599429559927</v>
      </c>
    </row>
    <row r="53" spans="1:47">
      <c r="A53" s="47">
        <f>'Retirement benefit values'!B54</f>
        <v>6506.2773443562</v>
      </c>
      <c r="B53" s="44">
        <v>485.51709805519999</v>
      </c>
      <c r="C53" s="44">
        <v>482.0144414019</v>
      </c>
      <c r="D53" s="44">
        <v>406.73525911180002</v>
      </c>
      <c r="E53" s="44">
        <v>682.66849654129999</v>
      </c>
      <c r="F53" s="44">
        <f t="shared" si="46"/>
        <v>2027</v>
      </c>
      <c r="G53" s="42">
        <f>A53*'Inflation indexes'!I146</f>
        <v>6034.9634526270165</v>
      </c>
      <c r="H53" s="44">
        <f>B53*'Inflation indexes'!I146</f>
        <v>450.34630208783278</v>
      </c>
      <c r="I53" s="44">
        <f>D53*'Inflation indexes'!I146</f>
        <v>377.27140939722426</v>
      </c>
      <c r="J53" s="40">
        <f>E53*'Inflation indexes'!I146</f>
        <v>633.21607869365164</v>
      </c>
      <c r="K53" s="44">
        <f>C53*'Inflation indexes'!I146</f>
        <v>447.09737743077022</v>
      </c>
      <c r="R53" s="38">
        <f t="shared" si="51"/>
        <v>2027</v>
      </c>
      <c r="S53" s="48">
        <f>'Retirement benefit values'!R54</f>
        <v>7055.30432699005</v>
      </c>
      <c r="T53" s="38">
        <v>500.4501111619</v>
      </c>
      <c r="U53" s="38">
        <v>500.68580883700002</v>
      </c>
      <c r="V53" s="38">
        <v>433.61552266759998</v>
      </c>
      <c r="W53" s="38">
        <v>695.09969282439999</v>
      </c>
      <c r="X53" s="38">
        <f t="shared" si="52"/>
        <v>2027</v>
      </c>
      <c r="Y53" s="34">
        <f>S53*'Inflation indexes'!I146</f>
        <v>6544.2189914453102</v>
      </c>
      <c r="Z53" s="34">
        <f>T53*'Inflation indexes'!I146</f>
        <v>464.19756965095144</v>
      </c>
      <c r="AA53" s="34">
        <f>V53*'Inflation indexes'!I146</f>
        <v>402.20447012771274</v>
      </c>
      <c r="AB53" s="34">
        <f>W53*'Inflation indexes'!I146</f>
        <v>644.74676072121974</v>
      </c>
      <c r="AC53" s="34">
        <f>U53*'Inflation indexes'!I146</f>
        <v>464.41619341686447</v>
      </c>
      <c r="AJ53" s="44">
        <f t="shared" si="54"/>
        <v>2027</v>
      </c>
      <c r="AK53" s="47">
        <f>'Retirement benefit values'!AO54</f>
        <v>7735.2585111648996</v>
      </c>
      <c r="AL53" s="44">
        <v>523.54832301370004</v>
      </c>
      <c r="AM53" s="44">
        <v>520.4420106545</v>
      </c>
      <c r="AN53" s="44">
        <v>456.91417465630002</v>
      </c>
      <c r="AO53" s="44">
        <v>767.75918370800002</v>
      </c>
      <c r="AP53" s="44">
        <f t="shared" si="55"/>
        <v>2027</v>
      </c>
      <c r="AQ53" s="40">
        <f>AK53*'Inflation indexes'!I146</f>
        <v>7174.9173822102803</v>
      </c>
      <c r="AR53" s="40">
        <f>AL53*'Inflation indexes'!I146</f>
        <v>485.62255001511738</v>
      </c>
      <c r="AS53" s="40">
        <f>AN53*'Inflation indexes'!I146</f>
        <v>423.81537077111187</v>
      </c>
      <c r="AT53" s="40">
        <f>AO53*'Inflation indexes'!I146</f>
        <v>712.14280745589849</v>
      </c>
      <c r="AU53" s="40">
        <f>AM53*'Inflation indexes'!I146</f>
        <v>482.74125852260556</v>
      </c>
    </row>
    <row r="54" spans="1:47">
      <c r="A54" s="47">
        <f>'Retirement benefit values'!B55</f>
        <v>6489.0943856201002</v>
      </c>
      <c r="B54" s="44">
        <v>485.15764697219998</v>
      </c>
      <c r="C54" s="44">
        <v>480.11114060950001</v>
      </c>
      <c r="D54" s="44">
        <v>409.98783217430002</v>
      </c>
      <c r="E54" s="44">
        <v>656.63374449840001</v>
      </c>
      <c r="F54" s="44">
        <f t="shared" si="46"/>
        <v>2027</v>
      </c>
      <c r="G54" s="42">
        <f>A54*'Inflation indexes'!I147</f>
        <v>6019.0252252057226</v>
      </c>
      <c r="H54" s="44">
        <f>B54*'Inflation indexes'!I147</f>
        <v>450.01288959492791</v>
      </c>
      <c r="I54" s="44">
        <f>D54*'Inflation indexes'!I147</f>
        <v>380.28836648655181</v>
      </c>
      <c r="J54" s="40">
        <f>E54*'Inflation indexes'!I147</f>
        <v>609.06728073111185</v>
      </c>
      <c r="K54" s="44">
        <f>C54*'Inflation indexes'!I147</f>
        <v>445.33195150230841</v>
      </c>
      <c r="R54" s="38">
        <f t="shared" si="51"/>
        <v>2027</v>
      </c>
      <c r="S54" s="48">
        <f>'Retirement benefit values'!R55</f>
        <v>7081.5472433968598</v>
      </c>
      <c r="T54" s="38">
        <v>502.49491235559998</v>
      </c>
      <c r="U54" s="38">
        <v>505.68912480910001</v>
      </c>
      <c r="V54" s="38">
        <v>437.95034138720001</v>
      </c>
      <c r="W54" s="38">
        <v>727.93513895800004</v>
      </c>
      <c r="X54" s="38">
        <f t="shared" si="52"/>
        <v>2027</v>
      </c>
      <c r="Y54" s="34">
        <f>S54*'Inflation indexes'!I147</f>
        <v>6568.560874372085</v>
      </c>
      <c r="Z54" s="34">
        <f>T54*'Inflation indexes'!I147</f>
        <v>466.09424570989194</v>
      </c>
      <c r="AA54" s="34">
        <f>V54*'Inflation indexes'!I147</f>
        <v>406.22527513831415</v>
      </c>
      <c r="AB54" s="34">
        <f>W54*'Inflation indexes'!I147</f>
        <v>675.20361137159534</v>
      </c>
      <c r="AC54" s="34">
        <f>U54*'Inflation indexes'!I147</f>
        <v>469.05706982520883</v>
      </c>
      <c r="AJ54" s="44">
        <f t="shared" si="54"/>
        <v>2027</v>
      </c>
      <c r="AK54" s="47">
        <f>'Retirement benefit values'!AO55</f>
        <v>7750.6249166487996</v>
      </c>
      <c r="AL54" s="44">
        <v>515.56115436810001</v>
      </c>
      <c r="AM54" s="44">
        <v>514.06169605009995</v>
      </c>
      <c r="AN54" s="44">
        <v>446.03902240129997</v>
      </c>
      <c r="AO54" s="44">
        <v>792.7216733706</v>
      </c>
      <c r="AP54" s="44">
        <f t="shared" si="55"/>
        <v>2027</v>
      </c>
      <c r="AQ54" s="40">
        <f>AK54*'Inflation indexes'!I147</f>
        <v>7189.1706472626875</v>
      </c>
      <c r="AR54" s="40">
        <f>AL54*'Inflation indexes'!I147</f>
        <v>478.21397083612231</v>
      </c>
      <c r="AS54" s="40">
        <f>AN54*'Inflation indexes'!I147</f>
        <v>413.72801314292678</v>
      </c>
      <c r="AT54" s="40">
        <f>AO54*'Inflation indexes'!I147</f>
        <v>735.29701758668057</v>
      </c>
      <c r="AU54" s="40">
        <f>AM54*'Inflation indexes'!I147</f>
        <v>476.82313308529734</v>
      </c>
    </row>
    <row r="55" spans="1:47">
      <c r="A55" s="47">
        <f>'Retirement benefit values'!B56</f>
        <v>6486.6106530737998</v>
      </c>
      <c r="B55" s="44">
        <v>491.93620990940002</v>
      </c>
      <c r="C55" s="44">
        <v>482.9660680266</v>
      </c>
      <c r="D55" s="44">
        <v>413.53271879390002</v>
      </c>
      <c r="E55" s="44">
        <v>662.74215469640001</v>
      </c>
      <c r="F55" s="44">
        <f t="shared" si="46"/>
        <v>2027</v>
      </c>
      <c r="G55" s="42">
        <f>A55*'Inflation indexes'!I148</f>
        <v>6016.7214139247562</v>
      </c>
      <c r="H55" s="44">
        <f>B55*'Inflation indexes'!I148</f>
        <v>456.30041430716904</v>
      </c>
      <c r="I55" s="44">
        <f>D55*'Inflation indexes'!I148</f>
        <v>383.57646197660188</v>
      </c>
      <c r="J55" s="40">
        <f>E55*'Inflation indexes'!I148</f>
        <v>614.73319848215294</v>
      </c>
      <c r="K55" s="44">
        <f>C55*'Inflation indexes'!I148</f>
        <v>447.98006834550552</v>
      </c>
      <c r="R55" s="38">
        <f t="shared" si="51"/>
        <v>2027</v>
      </c>
      <c r="S55" s="48">
        <f>'Retirement benefit values'!R56</f>
        <v>7091.7570059889304</v>
      </c>
      <c r="T55" s="38">
        <v>499.99983445269999</v>
      </c>
      <c r="U55" s="38">
        <v>502.91474103069999</v>
      </c>
      <c r="V55" s="38">
        <v>438.42778117199998</v>
      </c>
      <c r="W55" s="38">
        <v>707.29128709769998</v>
      </c>
      <c r="X55" s="38">
        <f t="shared" si="52"/>
        <v>2027</v>
      </c>
      <c r="Y55" s="34">
        <f>S55*'Inflation indexes'!I148</f>
        <v>6578.0310430787094</v>
      </c>
      <c r="Z55" s="34">
        <f>T55*'Inflation indexes'!I148</f>
        <v>463.77991092849493</v>
      </c>
      <c r="AA55" s="34">
        <f>V55*'Inflation indexes'!I148</f>
        <v>406.66812924667727</v>
      </c>
      <c r="AB55" s="34">
        <f>W55*'Inflation indexes'!I148</f>
        <v>656.05519747767687</v>
      </c>
      <c r="AC55" s="34">
        <f>U55*'Inflation indexes'!I148</f>
        <v>466.4836620499118</v>
      </c>
      <c r="AJ55" s="44">
        <f t="shared" si="54"/>
        <v>2027</v>
      </c>
      <c r="AK55" s="47">
        <f>'Retirement benefit values'!AO56</f>
        <v>7808.0787986511004</v>
      </c>
      <c r="AL55" s="44">
        <v>513.24260700759999</v>
      </c>
      <c r="AM55" s="44">
        <v>515.15026289750006</v>
      </c>
      <c r="AN55" s="44">
        <v>448.6819368454</v>
      </c>
      <c r="AO55" s="44">
        <v>767.37690683059998</v>
      </c>
      <c r="AP55" s="44">
        <f t="shared" si="55"/>
        <v>2027</v>
      </c>
      <c r="AQ55" s="40">
        <f>AK55*'Inflation indexes'!I148</f>
        <v>7242.4625774624046</v>
      </c>
      <c r="AR55" s="40">
        <f>AL55*'Inflation indexes'!I148</f>
        <v>476.06337874740046</v>
      </c>
      <c r="AS55" s="40">
        <f>AN55*'Inflation indexes'!I148</f>
        <v>416.17947520554532</v>
      </c>
      <c r="AT55" s="40">
        <f>AO55*'Inflation indexes'!I148</f>
        <v>711.78822266619613</v>
      </c>
      <c r="AU55" s="40">
        <f>AM55*'Inflation indexes'!I148</f>
        <v>477.83284429066111</v>
      </c>
    </row>
    <row r="56" spans="1:47">
      <c r="A56" s="47">
        <f>'Retirement benefit values'!B57</f>
        <v>6480.8523799902996</v>
      </c>
      <c r="B56" s="44">
        <v>605.09653594010001</v>
      </c>
      <c r="C56" s="44">
        <v>592.18944028630006</v>
      </c>
      <c r="D56" s="44">
        <v>521.85281994100001</v>
      </c>
      <c r="E56" s="44">
        <v>769.98022064220004</v>
      </c>
      <c r="F56" s="44">
        <f t="shared" si="46"/>
        <v>2028</v>
      </c>
      <c r="G56" s="42">
        <f>A56*'Inflation indexes'!I149</f>
        <v>6011.3802694007973</v>
      </c>
      <c r="H56" s="44">
        <f>B56*'Inflation indexes'!I149</f>
        <v>561.26342091416871</v>
      </c>
      <c r="I56" s="44">
        <f>D56*'Inflation indexes'!I149</f>
        <v>484.04986896633955</v>
      </c>
      <c r="J56" s="40">
        <f>E56*'Inflation indexes'!I149</f>
        <v>714.20295276102581</v>
      </c>
      <c r="K56" s="44">
        <f>C56*'Inflation indexes'!I149</f>
        <v>549.29131360493886</v>
      </c>
      <c r="R56" s="38">
        <f t="shared" si="51"/>
        <v>2028</v>
      </c>
      <c r="S56" s="48">
        <f>'Retirement benefit values'!R57</f>
        <v>7097.3773301197098</v>
      </c>
      <c r="T56" s="38">
        <v>634.97785500299995</v>
      </c>
      <c r="U56" s="38">
        <v>629.44844675019999</v>
      </c>
      <c r="V56" s="38">
        <v>558.74128516550002</v>
      </c>
      <c r="W56" s="38">
        <v>853.81467685969994</v>
      </c>
      <c r="X56" s="38">
        <f t="shared" si="52"/>
        <v>2028</v>
      </c>
      <c r="Y56" s="34">
        <f>S56*'Inflation indexes'!I149</f>
        <v>6583.244231654292</v>
      </c>
      <c r="Z56" s="34">
        <f>T56*'Inflation indexes'!I149</f>
        <v>588.98014107786037</v>
      </c>
      <c r="AA56" s="34">
        <f>V56*'Inflation indexes'!I149</f>
        <v>518.2661385273766</v>
      </c>
      <c r="AB56" s="34">
        <f>W56*'Inflation indexes'!I149</f>
        <v>791.96445178202009</v>
      </c>
      <c r="AC56" s="34">
        <f>U56*'Inflation indexes'!I149</f>
        <v>583.85128244578129</v>
      </c>
      <c r="AJ56" s="44">
        <f t="shared" si="54"/>
        <v>2028</v>
      </c>
      <c r="AK56" s="47">
        <f>'Retirement benefit values'!AO57</f>
        <v>7807.0859928327</v>
      </c>
      <c r="AL56" s="44">
        <v>664.56573976039999</v>
      </c>
      <c r="AM56" s="44">
        <v>658.16584551530002</v>
      </c>
      <c r="AN56" s="44">
        <v>590.94605299320006</v>
      </c>
      <c r="AO56" s="44">
        <v>902.3042899559</v>
      </c>
      <c r="AP56" s="44">
        <f t="shared" si="55"/>
        <v>2028</v>
      </c>
      <c r="AQ56" s="40">
        <f>AK56*'Inflation indexes'!I149</f>
        <v>7241.5416903694495</v>
      </c>
      <c r="AR56" s="40">
        <f>AL56*'Inflation indexes'!I149</f>
        <v>616.4246832792993</v>
      </c>
      <c r="AS56" s="40">
        <f>AN56*'Inflation indexes'!I149</f>
        <v>548.13799712699483</v>
      </c>
      <c r="AT56" s="40">
        <f>AO56*'Inflation indexes'!I149</f>
        <v>836.94148355909806</v>
      </c>
      <c r="AU56" s="40">
        <f>AM56*'Inflation indexes'!I149</f>
        <v>610.48839654793835</v>
      </c>
    </row>
    <row r="57" spans="1:47">
      <c r="A57" s="47">
        <f>'Retirement benefit values'!B58</f>
        <v>6472.8786709325996</v>
      </c>
      <c r="B57" s="44">
        <v>483.1471136705</v>
      </c>
      <c r="C57" s="44">
        <v>480.5693633098</v>
      </c>
      <c r="D57" s="44">
        <v>415.11770612480001</v>
      </c>
      <c r="E57" s="44">
        <v>651.42167632769997</v>
      </c>
      <c r="F57" s="44">
        <f t="shared" si="46"/>
        <v>2028</v>
      </c>
      <c r="G57" s="42">
        <f>A57*'Inflation indexes'!I150</f>
        <v>6003.9841747988903</v>
      </c>
      <c r="H57" s="44">
        <f>B57*'Inflation indexes'!I150</f>
        <v>448.14799906631032</v>
      </c>
      <c r="I57" s="44">
        <f>D57*'Inflation indexes'!I150</f>
        <v>385.04663302966276</v>
      </c>
      <c r="J57" s="40">
        <f>E57*'Inflation indexes'!I150</f>
        <v>604.23277410651178</v>
      </c>
      <c r="K57" s="44">
        <f>C57*'Inflation indexes'!I150</f>
        <v>445.75698060929432</v>
      </c>
      <c r="R57" s="38">
        <f t="shared" si="51"/>
        <v>2028</v>
      </c>
      <c r="S57" s="48">
        <f>'Retirement benefit values'!R58</f>
        <v>7105.5298579835999</v>
      </c>
      <c r="T57" s="38">
        <v>498.6108193256</v>
      </c>
      <c r="U57" s="38">
        <v>503.07213949340002</v>
      </c>
      <c r="V57" s="38">
        <v>445.13670344730002</v>
      </c>
      <c r="W57" s="38">
        <v>690.72344941409995</v>
      </c>
      <c r="X57" s="38">
        <f t="shared" si="52"/>
        <v>2028</v>
      </c>
      <c r="Y57" s="34">
        <f>S57*'Inflation indexes'!I150</f>
        <v>6590.80619145113</v>
      </c>
      <c r="Z57" s="34">
        <f>T57*'Inflation indexes'!I150</f>
        <v>462.49151587806477</v>
      </c>
      <c r="AA57" s="34">
        <f>V57*'Inflation indexes'!I150</f>
        <v>412.89105805758504</v>
      </c>
      <c r="AB57" s="34">
        <f>W57*'Inflation indexes'!I150</f>
        <v>640.6875318191702</v>
      </c>
      <c r="AC57" s="34">
        <f>U57*'Inflation indexes'!I150</f>
        <v>466.62965858827306</v>
      </c>
      <c r="AJ57" s="44">
        <f t="shared" si="54"/>
        <v>2028</v>
      </c>
      <c r="AK57" s="47">
        <f>'Retirement benefit values'!AO58</f>
        <v>7840.1926317670004</v>
      </c>
      <c r="AL57" s="44">
        <v>525.67796746930003</v>
      </c>
      <c r="AM57" s="44">
        <v>521.62933960040004</v>
      </c>
      <c r="AN57" s="44">
        <v>463.80415600869998</v>
      </c>
      <c r="AO57" s="44">
        <v>752.95427236019998</v>
      </c>
      <c r="AP57" s="44">
        <f t="shared" si="55"/>
        <v>2028</v>
      </c>
      <c r="AQ57" s="40">
        <f>AK57*'Inflation indexes'!I150</f>
        <v>7272.2500886490179</v>
      </c>
      <c r="AR57" s="40">
        <f>AL57*'Inflation indexes'!I150</f>
        <v>487.59792330100788</v>
      </c>
      <c r="AS57" s="40">
        <f>AN57*'Inflation indexes'!I150</f>
        <v>430.20624276292517</v>
      </c>
      <c r="AT57" s="40">
        <f>AO57*'Inflation indexes'!I150</f>
        <v>698.41036197678602</v>
      </c>
      <c r="AU57" s="40">
        <f>AM57*'Inflation indexes'!I150</f>
        <v>483.84257751279102</v>
      </c>
    </row>
    <row r="58" spans="1:47">
      <c r="A58" s="47">
        <f>'Retirement benefit values'!B59</f>
        <v>6449.8823356066996</v>
      </c>
      <c r="B58" s="44">
        <v>485.38369230260002</v>
      </c>
      <c r="C58" s="44">
        <v>481.596954106</v>
      </c>
      <c r="D58" s="44">
        <v>419.2223883062</v>
      </c>
      <c r="E58" s="44">
        <v>655.58116278919999</v>
      </c>
      <c r="F58" s="44">
        <f t="shared" si="46"/>
        <v>2028</v>
      </c>
      <c r="G58" s="42">
        <f>A58*'Inflation indexes'!I151</f>
        <v>5982.6536910382274</v>
      </c>
      <c r="H58" s="44">
        <f>B58*'Inflation indexes'!I151</f>
        <v>450.22256023074618</v>
      </c>
      <c r="I58" s="44">
        <f>D58*'Inflation indexes'!I151</f>
        <v>388.85397256321124</v>
      </c>
      <c r="J58" s="40">
        <f>E58*'Inflation indexes'!I151</f>
        <v>608.09094790517781</v>
      </c>
      <c r="K58" s="44">
        <f>C58*'Inflation indexes'!I151</f>
        <v>446.71013286074304</v>
      </c>
      <c r="R58" s="38">
        <f t="shared" si="51"/>
        <v>2028</v>
      </c>
      <c r="S58" s="48">
        <f>'Retirement benefit values'!R59</f>
        <v>7114.2697687542104</v>
      </c>
      <c r="T58" s="38">
        <v>498.52560639709998</v>
      </c>
      <c r="U58" s="38">
        <v>501.4000103999</v>
      </c>
      <c r="V58" s="38">
        <v>436.31666033699997</v>
      </c>
      <c r="W58" s="38">
        <v>700.46219165009995</v>
      </c>
      <c r="X58" s="38">
        <f t="shared" si="52"/>
        <v>2028</v>
      </c>
      <c r="Y58" s="34">
        <f>S58*'Inflation indexes'!I151</f>
        <v>6598.9129842126795</v>
      </c>
      <c r="Z58" s="34">
        <f>T58*'Inflation indexes'!I151</f>
        <v>462.41247576311565</v>
      </c>
      <c r="AA58" s="34">
        <f>V58*'Inflation indexes'!I151</f>
        <v>404.70993773269942</v>
      </c>
      <c r="AB58" s="34">
        <f>W58*'Inflation indexes'!I151</f>
        <v>649.72080082357206</v>
      </c>
      <c r="AC58" s="34">
        <f>U58*'Inflation indexes'!I151</f>
        <v>465.07865831065646</v>
      </c>
      <c r="AJ58" s="44">
        <f t="shared" si="54"/>
        <v>2028</v>
      </c>
      <c r="AK58" s="47">
        <f>'Retirement benefit values'!AO59</f>
        <v>7885.5696457494996</v>
      </c>
      <c r="AL58" s="44">
        <v>515.88107700900002</v>
      </c>
      <c r="AM58" s="44">
        <v>513.11474392900004</v>
      </c>
      <c r="AN58" s="44">
        <v>448.56289781509997</v>
      </c>
      <c r="AO58" s="44">
        <v>755.4624681363</v>
      </c>
      <c r="AP58" s="44">
        <f t="shared" si="55"/>
        <v>2028</v>
      </c>
      <c r="AQ58" s="40">
        <f>AK58*'Inflation indexes'!I151</f>
        <v>7314.3399975907687</v>
      </c>
      <c r="AR58" s="40">
        <f>AL58*'Inflation indexes'!I151</f>
        <v>478.51071832217502</v>
      </c>
      <c r="AS58" s="40">
        <f>AN58*'Inflation indexes'!I151</f>
        <v>416.06905934724807</v>
      </c>
      <c r="AT58" s="40">
        <f>AO58*'Inflation indexes'!I151</f>
        <v>700.73686437434014</v>
      </c>
      <c r="AU58" s="40">
        <f>AM58*'Inflation indexes'!I151</f>
        <v>475.94477805372418</v>
      </c>
    </row>
    <row r="59" spans="1:47">
      <c r="A59" s="47">
        <f>'Retirement benefit values'!B60</f>
        <v>6457.3798110006001</v>
      </c>
      <c r="B59" s="44">
        <v>488.60890450239998</v>
      </c>
      <c r="C59" s="44">
        <v>483.52409861609999</v>
      </c>
      <c r="D59" s="44">
        <v>416.02342053979999</v>
      </c>
      <c r="E59" s="44">
        <v>671.94893099249998</v>
      </c>
      <c r="F59" s="44">
        <f t="shared" si="46"/>
        <v>2028</v>
      </c>
      <c r="G59" s="42">
        <f>A59*'Inflation indexes'!I152</f>
        <v>5989.6080502815212</v>
      </c>
      <c r="H59" s="44">
        <f>B59*'Inflation indexes'!I152</f>
        <v>453.214138474739</v>
      </c>
      <c r="I59" s="44">
        <f>D59*'Inflation indexes'!I152</f>
        <v>385.88673760924752</v>
      </c>
      <c r="J59" s="40">
        <f>E59*'Inflation indexes'!I152</f>
        <v>623.27303709073499</v>
      </c>
      <c r="K59" s="44">
        <f>C59*'Inflation indexes'!I152</f>
        <v>448.49767527106974</v>
      </c>
      <c r="R59" s="38">
        <f t="shared" si="51"/>
        <v>2028</v>
      </c>
      <c r="S59" s="48">
        <f>'Retirement benefit values'!R60</f>
        <v>7121.3428506171203</v>
      </c>
      <c r="T59" s="38">
        <v>497.85250130719999</v>
      </c>
      <c r="U59" s="38">
        <v>501.49318362349999</v>
      </c>
      <c r="V59" s="38">
        <v>434.32699160380002</v>
      </c>
      <c r="W59" s="38">
        <v>709.92025911860003</v>
      </c>
      <c r="X59" s="38">
        <f t="shared" si="52"/>
        <v>2028</v>
      </c>
      <c r="Y59" s="34">
        <f>S59*'Inflation indexes'!I152</f>
        <v>6605.473692937635</v>
      </c>
      <c r="Z59" s="34">
        <f>T59*'Inflation indexes'!I152</f>
        <v>461.78813031911955</v>
      </c>
      <c r="AA59" s="34">
        <f>V59*'Inflation indexes'!I152</f>
        <v>402.86440034593062</v>
      </c>
      <c r="AB59" s="34">
        <f>W59*'Inflation indexes'!I152</f>
        <v>658.4937271044339</v>
      </c>
      <c r="AC59" s="34">
        <f>U59*'Inflation indexes'!I152</f>
        <v>465.16508207795516</v>
      </c>
      <c r="AJ59" s="44">
        <f t="shared" si="54"/>
        <v>2028</v>
      </c>
      <c r="AK59" s="47">
        <f>'Retirement benefit values'!AO60</f>
        <v>7923.0122317364003</v>
      </c>
      <c r="AL59" s="44">
        <v>522.89595907499995</v>
      </c>
      <c r="AM59" s="44">
        <v>524.03451417780002</v>
      </c>
      <c r="AN59" s="44">
        <v>459.52742678760001</v>
      </c>
      <c r="AO59" s="44">
        <v>775.1463493901</v>
      </c>
      <c r="AP59" s="44">
        <f t="shared" si="55"/>
        <v>2028</v>
      </c>
      <c r="AQ59" s="40">
        <f>AK59*'Inflation indexes'!I152</f>
        <v>7349.0702474776417</v>
      </c>
      <c r="AR59" s="40">
        <f>AL59*'Inflation indexes'!I152</f>
        <v>485.0174432360032</v>
      </c>
      <c r="AS59" s="40">
        <f>AN59*'Inflation indexes'!I152</f>
        <v>426.23931925504417</v>
      </c>
      <c r="AT59" s="40">
        <f>AO59*'Inflation indexes'!I152</f>
        <v>718.99484780868875</v>
      </c>
      <c r="AU59" s="40">
        <f>AM59*'Inflation indexes'!I152</f>
        <v>486.07352155399263</v>
      </c>
    </row>
    <row r="60" spans="1:47">
      <c r="A60" s="47">
        <f>'Retirement benefit values'!B61</f>
        <v>6435.9926402875999</v>
      </c>
      <c r="B60" s="44">
        <v>609.08259117980003</v>
      </c>
      <c r="C60" s="44">
        <v>594.98013798989996</v>
      </c>
      <c r="D60" s="44">
        <v>526.3284705781</v>
      </c>
      <c r="E60" s="44">
        <v>783.51882178250003</v>
      </c>
      <c r="F60" s="44">
        <f t="shared" si="46"/>
        <v>2029</v>
      </c>
      <c r="G60" s="42">
        <f>A60*'Inflation indexes'!I153</f>
        <v>5969.7701634567284</v>
      </c>
      <c r="H60" s="44">
        <f>B60*'Inflation indexes'!I153</f>
        <v>564.96072682637498</v>
      </c>
      <c r="I60" s="44">
        <f>D60*'Inflation indexes'!I153</f>
        <v>488.20130404849988</v>
      </c>
      <c r="J60" s="40">
        <f>E60*'Inflation indexes'!I153</f>
        <v>726.7608193807572</v>
      </c>
      <c r="K60" s="44">
        <f>C60*'Inflation indexes'!I153</f>
        <v>551.87985352679823</v>
      </c>
      <c r="R60" s="38">
        <f t="shared" si="51"/>
        <v>2029</v>
      </c>
      <c r="S60" s="48">
        <f>'Retirement benefit values'!R61</f>
        <v>7115.6899420418004</v>
      </c>
      <c r="T60" s="38">
        <v>632.39989012729995</v>
      </c>
      <c r="U60" s="38">
        <v>632.17667827649996</v>
      </c>
      <c r="V60" s="38">
        <v>562.4456190313</v>
      </c>
      <c r="W60" s="38">
        <v>866.95898252879999</v>
      </c>
      <c r="X60" s="38">
        <f t="shared" si="52"/>
        <v>2029</v>
      </c>
      <c r="Y60" s="34">
        <f>S60*'Inflation indexes'!I153</f>
        <v>6600.2302803304719</v>
      </c>
      <c r="Z60" s="34">
        <f>T60*'Inflation indexes'!I153</f>
        <v>586.58892364528333</v>
      </c>
      <c r="AA60" s="34">
        <f>V60*'Inflation indexes'!I153</f>
        <v>521.70213092567542</v>
      </c>
      <c r="AB60" s="34">
        <f>W60*'Inflation indexes'!I153</f>
        <v>804.156585643634</v>
      </c>
      <c r="AC60" s="34">
        <f>U60*'Inflation indexes'!I153</f>
        <v>586.38188123216833</v>
      </c>
      <c r="AJ60" s="44">
        <f t="shared" si="54"/>
        <v>2029</v>
      </c>
      <c r="AK60" s="47">
        <f>'Retirement benefit values'!AO61</f>
        <v>7951.4958077400997</v>
      </c>
      <c r="AL60" s="44">
        <v>670.24172028309999</v>
      </c>
      <c r="AM60" s="44">
        <v>657.65429786979996</v>
      </c>
      <c r="AN60" s="44">
        <v>585.9246547775</v>
      </c>
      <c r="AO60" s="44">
        <v>906.55946072730001</v>
      </c>
      <c r="AP60" s="44">
        <f t="shared" si="55"/>
        <v>2029</v>
      </c>
      <c r="AQ60" s="40">
        <f>AK60*'Inflation indexes'!I153</f>
        <v>7375.4904769090781</v>
      </c>
      <c r="AR60" s="40">
        <f>AL60*'Inflation indexes'!I153</f>
        <v>621.68949650494983</v>
      </c>
      <c r="AS60" s="40">
        <f>AN60*'Inflation indexes'!I153</f>
        <v>543.48034835044473</v>
      </c>
      <c r="AT60" s="40">
        <f>AO60*'Inflation indexes'!I153</f>
        <v>840.8884103085951</v>
      </c>
      <c r="AU60" s="40">
        <f>AM60*'Inflation indexes'!I153</f>
        <v>610.01390534790539</v>
      </c>
    </row>
    <row r="61" spans="1:47">
      <c r="A61" s="47">
        <f>'Retirement benefit values'!B62</f>
        <v>6442.2844891625</v>
      </c>
      <c r="B61" s="44">
        <v>485.51725232860002</v>
      </c>
      <c r="C61" s="44">
        <v>482.75417519690001</v>
      </c>
      <c r="D61" s="44">
        <v>418.82385067130002</v>
      </c>
      <c r="E61" s="44">
        <v>671.73119611289997</v>
      </c>
      <c r="F61" s="44">
        <f t="shared" si="46"/>
        <v>2029</v>
      </c>
      <c r="G61" s="42">
        <f>A61*'Inflation indexes'!I154</f>
        <v>5975.6062316105726</v>
      </c>
      <c r="H61" s="44">
        <f>B61*'Inflation indexes'!I154</f>
        <v>450.34644518568757</v>
      </c>
      <c r="I61" s="44">
        <f>D61*'Inflation indexes'!I154</f>
        <v>388.48430494318512</v>
      </c>
      <c r="J61" s="40">
        <f>E61*'Inflation indexes'!I154</f>
        <v>623.07107489773261</v>
      </c>
      <c r="K61" s="44">
        <f>C61*'Inflation indexes'!I154</f>
        <v>447.78352500506179</v>
      </c>
      <c r="R61" s="38">
        <f t="shared" si="51"/>
        <v>2029</v>
      </c>
      <c r="S61" s="48">
        <f>'Retirement benefit values'!R62</f>
        <v>7128.6886905908996</v>
      </c>
      <c r="T61" s="38">
        <v>507.4607622465</v>
      </c>
      <c r="U61" s="38">
        <v>502.38877164439998</v>
      </c>
      <c r="V61" s="38">
        <v>436.30741265479998</v>
      </c>
      <c r="W61" s="38">
        <v>721.64142334810003</v>
      </c>
      <c r="X61" s="38">
        <f t="shared" si="52"/>
        <v>2029</v>
      </c>
      <c r="Y61" s="34">
        <f>S61*'Inflation indexes'!I154</f>
        <v>6612.287401211086</v>
      </c>
      <c r="Z61" s="34">
        <f>T61*'Inflation indexes'!I154</f>
        <v>470.70037007512661</v>
      </c>
      <c r="AA61" s="34">
        <f>V61*'Inflation indexes'!I154</f>
        <v>404.70135995140532</v>
      </c>
      <c r="AB61" s="34">
        <f>W61*'Inflation indexes'!I154</f>
        <v>669.36581170879401</v>
      </c>
      <c r="AC61" s="34">
        <f>U61*'Inflation indexes'!I154</f>
        <v>465.99579381812259</v>
      </c>
      <c r="AJ61" s="44">
        <f t="shared" si="54"/>
        <v>2029</v>
      </c>
      <c r="AK61" s="47">
        <f>'Retirement benefit values'!AO62</f>
        <v>7959.5688904875997</v>
      </c>
      <c r="AL61" s="44">
        <v>530.51349863719997</v>
      </c>
      <c r="AM61" s="44">
        <v>526.32341103290003</v>
      </c>
      <c r="AN61" s="44">
        <v>456.68910188709998</v>
      </c>
      <c r="AO61" s="44">
        <v>774.26799626540003</v>
      </c>
      <c r="AP61" s="44">
        <f t="shared" si="55"/>
        <v>2029</v>
      </c>
      <c r="AQ61" s="40">
        <f>AK61*'Inflation indexes'!I154</f>
        <v>7382.9787465835116</v>
      </c>
      <c r="AR61" s="40">
        <f>AL61*'Inflation indexes'!I154</f>
        <v>492.08316921472976</v>
      </c>
      <c r="AS61" s="40">
        <f>AN61*'Inflation indexes'!I154</f>
        <v>423.60660224428568</v>
      </c>
      <c r="AT61" s="40">
        <f>AO61*'Inflation indexes'!I154</f>
        <v>718.18012247106333</v>
      </c>
      <c r="AU61" s="40">
        <f>AM61*'Inflation indexes'!I154</f>
        <v>488.19661101610166</v>
      </c>
    </row>
    <row r="62" spans="1:47">
      <c r="A62" s="47">
        <f>'Retirement benefit values'!B63</f>
        <v>6421.5393694902996</v>
      </c>
      <c r="B62" s="44">
        <v>489.99049703610001</v>
      </c>
      <c r="C62" s="44">
        <v>479.67406935169998</v>
      </c>
      <c r="D62" s="44">
        <v>410.19308445950003</v>
      </c>
      <c r="E62" s="44">
        <v>691.10419356010004</v>
      </c>
      <c r="F62" s="44">
        <f t="shared" si="46"/>
        <v>2029</v>
      </c>
      <c r="G62" s="42">
        <f>A62*'Inflation indexes'!I155</f>
        <v>5956.3638857319875</v>
      </c>
      <c r="H62" s="44">
        <f>B62*'Inflation indexes'!I155</f>
        <v>454.49564862347785</v>
      </c>
      <c r="I62" s="44">
        <f>D62*'Inflation indexes'!I155</f>
        <v>380.47875032268269</v>
      </c>
      <c r="J62" s="40">
        <f>E62*'Inflation indexes'!I155</f>
        <v>641.04069490833751</v>
      </c>
      <c r="K62" s="44">
        <f>C62*'Inflation indexes'!I155</f>
        <v>444.92654163005562</v>
      </c>
      <c r="R62" s="38">
        <f t="shared" si="51"/>
        <v>2029</v>
      </c>
      <c r="S62" s="48">
        <f>'Retirement benefit values'!R63</f>
        <v>7172.0231285628897</v>
      </c>
      <c r="T62" s="38">
        <v>511.63394091930002</v>
      </c>
      <c r="U62" s="38">
        <v>504.24978802779998</v>
      </c>
      <c r="V62" s="38">
        <v>436.09999035880003</v>
      </c>
      <c r="W62" s="38">
        <v>719.80939781669997</v>
      </c>
      <c r="X62" s="38">
        <f t="shared" si="52"/>
        <v>2029</v>
      </c>
      <c r="Y62" s="34">
        <f>S62*'Inflation indexes'!I155</f>
        <v>6652.482698085103</v>
      </c>
      <c r="Z62" s="34">
        <f>T62*'Inflation indexes'!I155</f>
        <v>474.57124422307191</v>
      </c>
      <c r="AA62" s="34">
        <f>V62*'Inflation indexes'!I155</f>
        <v>404.50896329977695</v>
      </c>
      <c r="AB62" s="34">
        <f>W62*'Inflation indexes'!I155</f>
        <v>667.66649787061749</v>
      </c>
      <c r="AC62" s="34">
        <f>U62*'Inflation indexes'!I155</f>
        <v>467.72199841471905</v>
      </c>
      <c r="AJ62" s="44">
        <f t="shared" si="54"/>
        <v>2029</v>
      </c>
      <c r="AK62" s="47">
        <f>'Retirement benefit values'!AO63</f>
        <v>7999.2146748522</v>
      </c>
      <c r="AL62" s="44">
        <v>526.94562319279999</v>
      </c>
      <c r="AM62" s="44">
        <v>527.59520435529998</v>
      </c>
      <c r="AN62" s="44">
        <v>460.21812692949999</v>
      </c>
      <c r="AO62" s="44">
        <v>787.36355059610003</v>
      </c>
      <c r="AP62" s="44">
        <f t="shared" si="55"/>
        <v>2029</v>
      </c>
      <c r="AQ62" s="40">
        <f>AK62*'Inflation indexes'!I155</f>
        <v>7419.7525954417442</v>
      </c>
      <c r="AR62" s="40">
        <f>AL62*'Inflation indexes'!I155</f>
        <v>488.77375020738339</v>
      </c>
      <c r="AS62" s="40">
        <f>AN62*'Inflation indexes'!I155</f>
        <v>426.87998516774252</v>
      </c>
      <c r="AT62" s="40">
        <f>AO62*'Inflation indexes'!I155</f>
        <v>730.32703653494366</v>
      </c>
      <c r="AU62" s="40">
        <f>AM62*'Inflation indexes'!I155</f>
        <v>489.37627579424651</v>
      </c>
    </row>
    <row r="63" spans="1:47">
      <c r="A63" s="47">
        <f>'Retirement benefit values'!B64</f>
        <v>6413.8600560190998</v>
      </c>
      <c r="B63" s="44">
        <v>480.43653821919997</v>
      </c>
      <c r="C63" s="44">
        <v>474.91065448960001</v>
      </c>
      <c r="D63" s="44">
        <v>408.3351167015</v>
      </c>
      <c r="E63" s="44">
        <v>650.62905024919996</v>
      </c>
      <c r="F63" s="44">
        <f t="shared" si="46"/>
        <v>2029</v>
      </c>
      <c r="G63" s="42">
        <f>A63*'Inflation indexes'!I156</f>
        <v>5949.2408607382631</v>
      </c>
      <c r="H63" s="44">
        <f>B63*'Inflation indexes'!I156</f>
        <v>445.63377735112732</v>
      </c>
      <c r="I63" s="44">
        <f>D63*'Inflation indexes'!I156</f>
        <v>378.75537350945541</v>
      </c>
      <c r="J63" s="40">
        <f>E63*'Inflation indexes'!I156</f>
        <v>603.49756575891558</v>
      </c>
      <c r="K63" s="44">
        <f>C63*'Inflation indexes'!I156</f>
        <v>440.50818792624216</v>
      </c>
      <c r="R63" s="38">
        <f t="shared" si="51"/>
        <v>2029</v>
      </c>
      <c r="S63" s="48">
        <f>'Retirement benefit values'!R64</f>
        <v>7193.8112166498404</v>
      </c>
      <c r="T63" s="38">
        <v>515.28478248340002</v>
      </c>
      <c r="U63" s="38">
        <v>508.60575747619998</v>
      </c>
      <c r="V63" s="38">
        <v>444.1976882015</v>
      </c>
      <c r="W63" s="38">
        <v>721.61454478329995</v>
      </c>
      <c r="X63" s="38">
        <f t="shared" si="52"/>
        <v>2029</v>
      </c>
      <c r="Y63" s="34">
        <f>S63*'Inflation indexes'!I156</f>
        <v>6672.6924598809828</v>
      </c>
      <c r="Z63" s="34">
        <f>T63*'Inflation indexes'!I156</f>
        <v>477.95761929510712</v>
      </c>
      <c r="AA63" s="34">
        <f>V63*'Inflation indexes'!I156</f>
        <v>412.02006495508869</v>
      </c>
      <c r="AB63" s="34">
        <f>W63*'Inflation indexes'!I156</f>
        <v>669.34088022376159</v>
      </c>
      <c r="AC63" s="34">
        <f>U63*'Inflation indexes'!I156</f>
        <v>471.76242199805387</v>
      </c>
      <c r="AJ63" s="44">
        <f t="shared" si="54"/>
        <v>2029</v>
      </c>
      <c r="AK63" s="47">
        <f>'Retirement benefit values'!AO64</f>
        <v>8049.5921996106999</v>
      </c>
      <c r="AL63" s="44">
        <v>530.70608640470005</v>
      </c>
      <c r="AM63" s="44">
        <v>522.71055292849996</v>
      </c>
      <c r="AN63" s="44">
        <v>460.17138275299999</v>
      </c>
      <c r="AO63" s="44">
        <v>781.91661170899999</v>
      </c>
      <c r="AP63" s="44">
        <f t="shared" si="55"/>
        <v>2029</v>
      </c>
      <c r="AQ63" s="40">
        <f>AK63*'Inflation indexes'!I156</f>
        <v>7466.4807788037833</v>
      </c>
      <c r="AR63" s="40">
        <f>AL63*'Inflation indexes'!I156</f>
        <v>492.26180594918964</v>
      </c>
      <c r="AS63" s="40">
        <f>AN63*'Inflation indexes'!I156</f>
        <v>426.83662713335974</v>
      </c>
      <c r="AT63" s="40">
        <f>AO63*'Inflation indexes'!I156</f>
        <v>725.27467319834898</v>
      </c>
      <c r="AU63" s="40">
        <f>AM63*'Inflation indexes'!I156</f>
        <v>484.8454678868444</v>
      </c>
    </row>
    <row r="64" spans="1:47">
      <c r="A64" s="47">
        <f>'Retirement benefit values'!B65</f>
        <v>6440.3344939299004</v>
      </c>
      <c r="B64" s="44">
        <v>608.52852844380004</v>
      </c>
      <c r="C64" s="44">
        <v>594.29360346329997</v>
      </c>
      <c r="D64" s="44">
        <v>527.79789672159995</v>
      </c>
      <c r="E64" s="44">
        <v>771.70126654529997</v>
      </c>
      <c r="F64" s="44">
        <f t="shared" si="46"/>
        <v>2030</v>
      </c>
      <c r="G64" s="42">
        <f>A64*'Inflation indexes'!I157</f>
        <v>5973.7974937811377</v>
      </c>
      <c r="H64" s="44">
        <f>B64*'Inflation indexes'!I157</f>
        <v>564.44680032351494</v>
      </c>
      <c r="I64" s="44">
        <f>D64*'Inflation indexes'!I157</f>
        <v>489.56428515167238</v>
      </c>
      <c r="J64" s="40">
        <f>E64*'Inflation indexes'!I157</f>
        <v>715.79932632086354</v>
      </c>
      <c r="K64" s="44">
        <f>C64*'Inflation indexes'!I157</f>
        <v>551.24305147276471</v>
      </c>
      <c r="R64" s="38">
        <f t="shared" si="51"/>
        <v>2030</v>
      </c>
      <c r="S64" s="48">
        <f>'Retirement benefit values'!R65</f>
        <v>7222.4657600508099</v>
      </c>
      <c r="T64" s="38">
        <v>637.91755232109995</v>
      </c>
      <c r="U64" s="38">
        <v>634.89908544759999</v>
      </c>
      <c r="V64" s="38">
        <v>569.39200170679999</v>
      </c>
      <c r="W64" s="38">
        <v>875.40369217370005</v>
      </c>
      <c r="X64" s="38">
        <f t="shared" si="52"/>
        <v>2030</v>
      </c>
      <c r="Y64" s="34">
        <f>S64*'Inflation indexes'!I157</f>
        <v>6699.2712718534804</v>
      </c>
      <c r="Z64" s="34">
        <f>T64*'Inflation indexes'!I157</f>
        <v>591.70688710136164</v>
      </c>
      <c r="AA64" s="34">
        <f>V64*'Inflation indexes'!I157</f>
        <v>528.14531853601727</v>
      </c>
      <c r="AB64" s="34">
        <f>W64*'Inflation indexes'!I157</f>
        <v>811.98956161094759</v>
      </c>
      <c r="AC64" s="34">
        <f>U64*'Inflation indexes'!I157</f>
        <v>588.90707757889493</v>
      </c>
      <c r="AJ64" s="44">
        <f t="shared" si="54"/>
        <v>2030</v>
      </c>
      <c r="AK64" s="47">
        <f>'Retirement benefit values'!AO65</f>
        <v>8105.6939640751998</v>
      </c>
      <c r="AL64" s="44">
        <v>674.89230677980004</v>
      </c>
      <c r="AM64" s="44">
        <v>661.17315620299996</v>
      </c>
      <c r="AN64" s="44">
        <v>598.21954590790006</v>
      </c>
      <c r="AO64" s="44">
        <v>939.34490054100002</v>
      </c>
      <c r="AP64" s="44">
        <f t="shared" si="55"/>
        <v>2030</v>
      </c>
      <c r="AQ64" s="40">
        <f>AK64*'Inflation indexes'!I157</f>
        <v>7518.5185386857593</v>
      </c>
      <c r="AR64" s="40">
        <f>AL64*'Inflation indexes'!I157</f>
        <v>626.00319511560178</v>
      </c>
      <c r="AS64" s="40">
        <f>AN64*'Inflation indexes'!I157</f>
        <v>554.88459915299563</v>
      </c>
      <c r="AT64" s="40">
        <f>AO64*'Inflation indexes'!I157</f>
        <v>871.2988770904351</v>
      </c>
      <c r="AU64" s="40">
        <f>AM64*'Inflation indexes'!I157</f>
        <v>613.27785803726556</v>
      </c>
    </row>
    <row r="65" spans="1:47">
      <c r="A65" s="47">
        <f>'Retirement benefit values'!B66</f>
        <v>6421.8943675890996</v>
      </c>
      <c r="B65" s="44">
        <v>496.32280763030002</v>
      </c>
      <c r="C65" s="44">
        <v>487.29738569720001</v>
      </c>
      <c r="D65" s="44">
        <v>426.14071995299997</v>
      </c>
      <c r="E65" s="44">
        <v>681.42835241570003</v>
      </c>
      <c r="F65" s="44">
        <f t="shared" si="46"/>
        <v>2030</v>
      </c>
      <c r="G65" s="42">
        <f>A65*'Inflation indexes'!I158</f>
        <v>5956.6931678142937</v>
      </c>
      <c r="H65" s="44">
        <f>B65*'Inflation indexes'!I158</f>
        <v>460.36924745489398</v>
      </c>
      <c r="I65" s="44">
        <f>D65*'Inflation indexes'!I158</f>
        <v>395.27114115775447</v>
      </c>
      <c r="J65" s="40">
        <f>E65*'Inflation indexes'!I158</f>
        <v>632.06577044857227</v>
      </c>
      <c r="K65" s="44">
        <f>C65*'Inflation indexes'!I158</f>
        <v>451.99762592264489</v>
      </c>
      <c r="R65" s="38">
        <f t="shared" si="51"/>
        <v>2030</v>
      </c>
      <c r="S65" s="48">
        <f>'Retirement benefit values'!R66</f>
        <v>7229.8405374755503</v>
      </c>
      <c r="T65" s="38">
        <v>514.4313174614</v>
      </c>
      <c r="U65" s="38">
        <v>505.64121045100001</v>
      </c>
      <c r="V65" s="38">
        <v>435.83969932069999</v>
      </c>
      <c r="W65" s="38">
        <v>732.86085485269996</v>
      </c>
      <c r="X65" s="38">
        <f t="shared" si="52"/>
        <v>2030</v>
      </c>
      <c r="Y65" s="34">
        <f>S65*'Inflation indexes'!I158</f>
        <v>6706.111821352677</v>
      </c>
      <c r="Z65" s="34">
        <f>T65*'Inflation indexes'!I158</f>
        <v>477.16597916923183</v>
      </c>
      <c r="AA65" s="34">
        <f>V65*'Inflation indexes'!I158</f>
        <v>404.26752771090793</v>
      </c>
      <c r="AB65" s="34">
        <f>W65*'Inflation indexes'!I158</f>
        <v>679.77250904213872</v>
      </c>
      <c r="AC65" s="34">
        <f>U65*'Inflation indexes'!I158</f>
        <v>469.01262637703024</v>
      </c>
      <c r="AJ65" s="44">
        <f t="shared" si="54"/>
        <v>2030</v>
      </c>
      <c r="AK65" s="47">
        <f>'Retirement benefit values'!AO66</f>
        <v>8122.4993413282</v>
      </c>
      <c r="AL65" s="44">
        <v>542.80529310999998</v>
      </c>
      <c r="AM65" s="44">
        <v>526.14599066539995</v>
      </c>
      <c r="AN65" s="44">
        <v>464.34586864940002</v>
      </c>
      <c r="AO65" s="44">
        <v>794.8670296862</v>
      </c>
      <c r="AP65" s="44">
        <f t="shared" si="55"/>
        <v>2030</v>
      </c>
      <c r="AQ65" s="40">
        <f>AK65*'Inflation indexes'!I158</f>
        <v>7534.1065365778932</v>
      </c>
      <c r="AR65" s="40">
        <f>AL65*'Inflation indexes'!I158</f>
        <v>503.48454768115772</v>
      </c>
      <c r="AS65" s="40">
        <f>AN65*'Inflation indexes'!I158</f>
        <v>430.70871380979605</v>
      </c>
      <c r="AT65" s="40">
        <f>AO65*'Inflation indexes'!I158</f>
        <v>737.28696456745899</v>
      </c>
      <c r="AU65" s="40">
        <f>AM65*'Inflation indexes'!I158</f>
        <v>488.03204295714193</v>
      </c>
    </row>
    <row r="66" spans="1:47">
      <c r="A66" s="47">
        <f>'Retirement benefit values'!B67</f>
        <v>6419.8722118548003</v>
      </c>
      <c r="B66" s="44">
        <v>487.37601792449999</v>
      </c>
      <c r="C66" s="44">
        <v>478.68970620570002</v>
      </c>
      <c r="D66" s="44">
        <v>411.7722466601</v>
      </c>
      <c r="E66" s="44">
        <v>684.16563639289996</v>
      </c>
      <c r="F66" s="44">
        <f t="shared" si="46"/>
        <v>2030</v>
      </c>
      <c r="G66" s="42">
        <f>A66*'Inflation indexes'!I159</f>
        <v>5954.8174967805953</v>
      </c>
      <c r="H66" s="44">
        <f>B66*'Inflation indexes'!I159</f>
        <v>452.07056204154026</v>
      </c>
      <c r="I66" s="44">
        <f>D66*'Inflation indexes'!I159</f>
        <v>381.94351821713127</v>
      </c>
      <c r="J66" s="40">
        <f>E66*'Inflation indexes'!I159</f>
        <v>634.60476592748353</v>
      </c>
      <c r="K66" s="44">
        <f>C66*'Inflation indexes'!I159</f>
        <v>444.01348562340138</v>
      </c>
      <c r="R66" s="38">
        <f t="shared" si="51"/>
        <v>2030</v>
      </c>
      <c r="S66" s="48">
        <f>'Retirement benefit values'!R67</f>
        <v>7226.6407389521801</v>
      </c>
      <c r="T66" s="38">
        <v>502.39809547999999</v>
      </c>
      <c r="U66" s="38">
        <v>495.71576226050001</v>
      </c>
      <c r="V66" s="38">
        <v>424.7613031235</v>
      </c>
      <c r="W66" s="38">
        <v>714.5156198377</v>
      </c>
      <c r="X66" s="38">
        <f t="shared" si="52"/>
        <v>2030</v>
      </c>
      <c r="Y66" s="34">
        <f>S66*'Inflation indexes'!I159</f>
        <v>6703.1438158216706</v>
      </c>
      <c r="Z66" s="34">
        <f>T66*'Inflation indexes'!I159</f>
        <v>466.0044422362742</v>
      </c>
      <c r="AA66" s="34">
        <f>V66*'Inflation indexes'!I159</f>
        <v>393.99164910548404</v>
      </c>
      <c r="AB66" s="34">
        <f>W66*'Inflation indexes'!I159</f>
        <v>662.75620048569283</v>
      </c>
      <c r="AC66" s="34">
        <f>U66*'Inflation indexes'!I159</f>
        <v>459.80617637339338</v>
      </c>
      <c r="AJ66" s="44">
        <f t="shared" si="54"/>
        <v>2030</v>
      </c>
      <c r="AK66" s="47">
        <f>'Retirement benefit values'!AO67</f>
        <v>8130.5811499365</v>
      </c>
      <c r="AL66" s="44">
        <v>536.59232294950004</v>
      </c>
      <c r="AM66" s="44">
        <v>529.94794128069998</v>
      </c>
      <c r="AN66" s="44">
        <v>467.7351741439</v>
      </c>
      <c r="AO66" s="44">
        <v>788.72945451249996</v>
      </c>
      <c r="AP66" s="44">
        <f t="shared" si="55"/>
        <v>2030</v>
      </c>
      <c r="AQ66" s="40">
        <f>AK66*'Inflation indexes'!I159</f>
        <v>7541.6029000128956</v>
      </c>
      <c r="AR66" s="40">
        <f>AL66*'Inflation indexes'!I159</f>
        <v>497.72164427781541</v>
      </c>
      <c r="AS66" s="40">
        <f>AN66*'Inflation indexes'!I159</f>
        <v>433.8524984513835</v>
      </c>
      <c r="AT66" s="40">
        <f>AO66*'Inflation indexes'!I159</f>
        <v>731.59399454779623</v>
      </c>
      <c r="AU66" s="40">
        <f>AM66*'Inflation indexes'!I159</f>
        <v>491.55858076019632</v>
      </c>
    </row>
    <row r="67" spans="1:47">
      <c r="A67" s="47">
        <f>'Retirement benefit values'!B68</f>
        <v>6406.9424841368</v>
      </c>
      <c r="B67" s="44">
        <v>492.27972964219998</v>
      </c>
      <c r="C67" s="44">
        <v>481.27159714520002</v>
      </c>
      <c r="D67" s="44">
        <v>414.16158222590002</v>
      </c>
      <c r="E67" s="44">
        <v>673.9157241401</v>
      </c>
      <c r="F67" s="44">
        <f t="shared" si="46"/>
        <v>2030</v>
      </c>
      <c r="G67" s="42">
        <f>A67*'Inflation indexes'!I160</f>
        <v>5942.8243968709776</v>
      </c>
      <c r="H67" s="44">
        <f>B67*'Inflation indexes'!I160</f>
        <v>456.61904951482774</v>
      </c>
      <c r="I67" s="44">
        <f>D67*'Inflation indexes'!I160</f>
        <v>384.15977062269047</v>
      </c>
      <c r="J67" s="40">
        <f>E67*'Inflation indexes'!I160</f>
        <v>625.09735599637452</v>
      </c>
      <c r="K67" s="44">
        <f>C67*'Inflation indexes'!I160</f>
        <v>446.4083447162231</v>
      </c>
      <c r="R67" s="38">
        <f t="shared" si="51"/>
        <v>2030</v>
      </c>
      <c r="S67" s="48">
        <f>'Retirement benefit values'!R68</f>
        <v>7227.6968203198103</v>
      </c>
      <c r="T67" s="38">
        <v>507.46261916280002</v>
      </c>
      <c r="U67" s="38">
        <v>498.65987735789997</v>
      </c>
      <c r="V67" s="38">
        <v>431.06039521560001</v>
      </c>
      <c r="W67" s="38">
        <v>722.01864459080002</v>
      </c>
      <c r="X67" s="38">
        <f t="shared" si="52"/>
        <v>2030</v>
      </c>
      <c r="Y67" s="34">
        <f>S67*'Inflation indexes'!I160</f>
        <v>6704.1233947912297</v>
      </c>
      <c r="Z67" s="34">
        <f>T67*'Inflation indexes'!I160</f>
        <v>470.70209247664934</v>
      </c>
      <c r="AA67" s="34">
        <f>V67*'Inflation indexes'!I160</f>
        <v>399.8344357788082</v>
      </c>
      <c r="AB67" s="34">
        <f>W67*'Inflation indexes'!I160</f>
        <v>669.71570709332195</v>
      </c>
      <c r="AC67" s="34">
        <f>U67*'Inflation indexes'!I160</f>
        <v>462.53702015283181</v>
      </c>
      <c r="AJ67" s="44">
        <f t="shared" si="54"/>
        <v>2030</v>
      </c>
      <c r="AK67" s="47">
        <f>'Retirement benefit values'!AO68</f>
        <v>8155.6649127401997</v>
      </c>
      <c r="AL67" s="44">
        <v>539.67007549829998</v>
      </c>
      <c r="AM67" s="44">
        <v>530.74221076109995</v>
      </c>
      <c r="AN67" s="44">
        <v>468.68442467569997</v>
      </c>
      <c r="AO67" s="44">
        <v>813.37913828260002</v>
      </c>
      <c r="AP67" s="44">
        <f t="shared" si="55"/>
        <v>2030</v>
      </c>
      <c r="AQ67" s="40">
        <f>AK67*'Inflation indexes'!I160</f>
        <v>7564.8695982740765</v>
      </c>
      <c r="AR67" s="40">
        <f>AL67*'Inflation indexes'!I160</f>
        <v>500.57644482890919</v>
      </c>
      <c r="AS67" s="40">
        <f>AN67*'Inflation indexes'!I160</f>
        <v>434.73298539708196</v>
      </c>
      <c r="AT67" s="40">
        <f>AO67*'Inflation indexes'!I160</f>
        <v>754.45805840458956</v>
      </c>
      <c r="AU67" s="40">
        <f>AM67*'Inflation indexes'!I160</f>
        <v>492.29531346187076</v>
      </c>
    </row>
    <row r="68" spans="1:47">
      <c r="A68" s="47">
        <f>'Retirement benefit values'!B69</f>
        <v>6386.5444613889003</v>
      </c>
      <c r="B68" s="44">
        <v>597.97433220640005</v>
      </c>
      <c r="C68" s="44">
        <v>591.09443513949998</v>
      </c>
      <c r="D68" s="44">
        <v>522.91560869420005</v>
      </c>
      <c r="E68" s="44">
        <v>768.96449346750001</v>
      </c>
      <c r="F68" s="44">
        <f t="shared" si="46"/>
        <v>2031</v>
      </c>
      <c r="G68" s="42">
        <f>A68*'Inflation indexes'!I161</f>
        <v>5923.904004260261</v>
      </c>
      <c r="H68" s="44">
        <f>B68*'Inflation indexes'!I161</f>
        <v>554.65714870040767</v>
      </c>
      <c r="I68" s="44">
        <f>D68*'Inflation indexes'!I161</f>
        <v>485.03566943932259</v>
      </c>
      <c r="J68" s="40">
        <f>E68*'Inflation indexes'!I161</f>
        <v>713.26080473186562</v>
      </c>
      <c r="K68" s="44">
        <f>C68*'Inflation indexes'!I161</f>
        <v>548.27563048975321</v>
      </c>
      <c r="R68" s="38">
        <f t="shared" si="51"/>
        <v>2031</v>
      </c>
      <c r="S68" s="48">
        <f>'Retirement benefit values'!R69</f>
        <v>7260.9590262870497</v>
      </c>
      <c r="T68" s="38">
        <v>630.17581039640004</v>
      </c>
      <c r="U68" s="38">
        <v>626.02186074470001</v>
      </c>
      <c r="V68" s="38">
        <v>557.53740974590005</v>
      </c>
      <c r="W68" s="38">
        <v>857.25846250710003</v>
      </c>
      <c r="X68" s="38">
        <f t="shared" si="52"/>
        <v>2031</v>
      </c>
      <c r="Y68" s="34">
        <f>S68*'Inflation indexes'!I161</f>
        <v>6734.9760908479338</v>
      </c>
      <c r="Z68" s="34">
        <f>T68*'Inflation indexes'!I161</f>
        <v>584.52595596325671</v>
      </c>
      <c r="AA68" s="34">
        <f>V68*'Inflation indexes'!I161</f>
        <v>517.14947168791207</v>
      </c>
      <c r="AB68" s="34">
        <f>W68*'Inflation indexes'!I161</f>
        <v>795.15877004125764</v>
      </c>
      <c r="AC68" s="34">
        <f>U68*'Inflation indexes'!I161</f>
        <v>580.6729178886028</v>
      </c>
      <c r="AJ68" s="44">
        <f t="shared" si="54"/>
        <v>2031</v>
      </c>
      <c r="AK68" s="47">
        <f>'Retirement benefit values'!AO69</f>
        <v>8216.4841325604993</v>
      </c>
      <c r="AL68" s="44">
        <v>674.60496965870004</v>
      </c>
      <c r="AM68" s="44">
        <v>664.96585395909995</v>
      </c>
      <c r="AN68" s="44">
        <v>607.13184574510001</v>
      </c>
      <c r="AO68" s="44">
        <v>907.93034188119998</v>
      </c>
      <c r="AP68" s="44">
        <f t="shared" si="55"/>
        <v>2031</v>
      </c>
      <c r="AQ68" s="40">
        <f>AK68*'Inflation indexes'!I161</f>
        <v>7621.2830816542746</v>
      </c>
      <c r="AR68" s="40">
        <f>AL68*'Inflation indexes'!I161</f>
        <v>625.73667265849724</v>
      </c>
      <c r="AS68" s="40">
        <f>AN68*'Inflation indexes'!I161</f>
        <v>563.15129313938257</v>
      </c>
      <c r="AT68" s="40">
        <f>AO68*'Inflation indexes'!I161</f>
        <v>842.15998500850515</v>
      </c>
      <c r="AU68" s="40">
        <f>AM68*'Inflation indexes'!I161</f>
        <v>616.79581325704703</v>
      </c>
    </row>
    <row r="69" spans="1:47">
      <c r="A69" s="47">
        <f>'Retirement benefit values'!B70</f>
        <v>6398.8911372028997</v>
      </c>
      <c r="B69" s="44">
        <v>488.86214381960002</v>
      </c>
      <c r="C69" s="44">
        <v>479.2499333646</v>
      </c>
      <c r="D69" s="44">
        <v>422.92673462469998</v>
      </c>
      <c r="E69" s="44">
        <v>640.57934324860003</v>
      </c>
      <c r="F69" s="44">
        <f t="shared" si="46"/>
        <v>2031</v>
      </c>
      <c r="G69" s="42">
        <f>A69*'Inflation indexes'!I162</f>
        <v>5935.3562884706098</v>
      </c>
      <c r="H69" s="44">
        <f>B69*'Inflation indexes'!I162</f>
        <v>453.44903316846063</v>
      </c>
      <c r="I69" s="44">
        <f>D69*'Inflation indexes'!I162</f>
        <v>392.28997651213803</v>
      </c>
      <c r="J69" s="40">
        <f>E69*'Inflation indexes'!I162</f>
        <v>594.17585823735715</v>
      </c>
      <c r="K69" s="44">
        <f>C69*'Inflation indexes'!I162</f>
        <v>444.53312999916153</v>
      </c>
      <c r="R69" s="38">
        <f t="shared" si="51"/>
        <v>2031</v>
      </c>
      <c r="S69" s="48">
        <f>'Retirement benefit values'!R70</f>
        <v>7285.2347626267901</v>
      </c>
      <c r="T69" s="38">
        <v>514.46879646720004</v>
      </c>
      <c r="U69" s="38">
        <v>505.5867271605</v>
      </c>
      <c r="V69" s="38">
        <v>448.44816111040001</v>
      </c>
      <c r="W69" s="38">
        <v>723.7475358035</v>
      </c>
      <c r="X69" s="38">
        <f t="shared" si="52"/>
        <v>2031</v>
      </c>
      <c r="Y69" s="34">
        <f>S69*'Inflation indexes'!I162</f>
        <v>6757.4932959779953</v>
      </c>
      <c r="Z69" s="34">
        <f>T69*'Inflation indexes'!I162</f>
        <v>477.20074320068528</v>
      </c>
      <c r="AA69" s="34">
        <f>V69*'Inflation indexes'!I162</f>
        <v>415.96263415463932</v>
      </c>
      <c r="AB69" s="34">
        <f>W69*'Inflation indexes'!I162</f>
        <v>671.31935764954403</v>
      </c>
      <c r="AC69" s="34">
        <f>U69*'Inflation indexes'!I162</f>
        <v>468.96208984906752</v>
      </c>
      <c r="AJ69" s="44">
        <f t="shared" si="54"/>
        <v>2031</v>
      </c>
      <c r="AK69" s="47">
        <f>'Retirement benefit values'!AO70</f>
        <v>8260.7726398875002</v>
      </c>
      <c r="AL69" s="44">
        <v>542.40577715079996</v>
      </c>
      <c r="AM69" s="44">
        <v>526.72230846469995</v>
      </c>
      <c r="AN69" s="44">
        <v>472.65909439220002</v>
      </c>
      <c r="AO69" s="44">
        <v>774.21522620899998</v>
      </c>
      <c r="AP69" s="44">
        <f t="shared" si="55"/>
        <v>2031</v>
      </c>
      <c r="AQ69" s="40">
        <f>AK69*'Inflation indexes'!I162</f>
        <v>7662.3633352222696</v>
      </c>
      <c r="AR69" s="40">
        <f>AL69*'Inflation indexes'!I162</f>
        <v>503.11397260651768</v>
      </c>
      <c r="AS69" s="40">
        <f>AN69*'Inflation indexes'!I162</f>
        <v>438.41973055192057</v>
      </c>
      <c r="AT69" s="40">
        <f>AO69*'Inflation indexes'!I162</f>
        <v>718.13117507074332</v>
      </c>
      <c r="AU69" s="40">
        <f>AM69*'Inflation indexes'!I162</f>
        <v>488.56661236938669</v>
      </c>
    </row>
    <row r="70" spans="1:47">
      <c r="A70" s="47">
        <f>'Retirement benefit values'!B71</f>
        <v>6393.3803649391002</v>
      </c>
      <c r="B70" s="44">
        <v>491.65568914800002</v>
      </c>
      <c r="C70" s="44">
        <v>474.83731538950002</v>
      </c>
      <c r="D70" s="44">
        <v>413.90830018209999</v>
      </c>
      <c r="E70" s="44">
        <v>647.30865168390005</v>
      </c>
      <c r="F70" s="44">
        <f t="shared" si="46"/>
        <v>2031</v>
      </c>
      <c r="G70" s="42">
        <f>A70*'Inflation indexes'!I163</f>
        <v>5930.2447158388914</v>
      </c>
      <c r="H70" s="44">
        <f>B70*'Inflation indexes'!I163</f>
        <v>456.04021443354691</v>
      </c>
      <c r="I70" s="44">
        <f>D70*'Inflation indexes'!I163</f>
        <v>383.92483629747829</v>
      </c>
      <c r="J70" s="40">
        <f>E70*'Inflation indexes'!I163</f>
        <v>600.41769643746375</v>
      </c>
      <c r="K70" s="44">
        <f>C70*'Inflation indexes'!I163</f>
        <v>440.44016150109508</v>
      </c>
      <c r="R70" s="38">
        <f t="shared" si="51"/>
        <v>2031</v>
      </c>
      <c r="S70" s="48">
        <f>'Retirement benefit values'!R71</f>
        <v>7279.6454821015896</v>
      </c>
      <c r="T70" s="38">
        <v>505.6348926663</v>
      </c>
      <c r="U70" s="38">
        <v>498.5361656234</v>
      </c>
      <c r="V70" s="38">
        <v>435.84239836350002</v>
      </c>
      <c r="W70" s="38">
        <v>712.02514221629997</v>
      </c>
      <c r="X70" s="38">
        <f t="shared" si="52"/>
        <v>2031</v>
      </c>
      <c r="Y70" s="34">
        <f>S70*'Inflation indexes'!I163</f>
        <v>6752.3089022132071</v>
      </c>
      <c r="Z70" s="34">
        <f>T70*'Inflation indexes'!I163</f>
        <v>469.00676625183911</v>
      </c>
      <c r="AA70" s="34">
        <f>V70*'Inflation indexes'!I163</f>
        <v>404.27003123539561</v>
      </c>
      <c r="AB70" s="34">
        <f>W70*'Inflation indexes'!I163</f>
        <v>660.4461327419973</v>
      </c>
      <c r="AC70" s="34">
        <f>U70*'Inflation indexes'!I163</f>
        <v>462.42227008042425</v>
      </c>
      <c r="AJ70" s="44">
        <f t="shared" si="54"/>
        <v>2031</v>
      </c>
      <c r="AK70" s="47">
        <f>'Retirement benefit values'!AO71</f>
        <v>8315.2011687823997</v>
      </c>
      <c r="AL70" s="44">
        <v>546.18961379780001</v>
      </c>
      <c r="AM70" s="44">
        <v>528.61121295919997</v>
      </c>
      <c r="AN70" s="44">
        <v>469.10340562879998</v>
      </c>
      <c r="AO70" s="44">
        <v>794.43780360569997</v>
      </c>
      <c r="AP70" s="44">
        <f t="shared" si="55"/>
        <v>2031</v>
      </c>
      <c r="AQ70" s="40">
        <f>AK70*'Inflation indexes'!I163</f>
        <v>7712.849068503514</v>
      </c>
      <c r="AR70" s="40">
        <f>AL70*'Inflation indexes'!I163</f>
        <v>506.62370861479963</v>
      </c>
      <c r="AS70" s="40">
        <f>AN70*'Inflation indexes'!I163</f>
        <v>435.12161542397422</v>
      </c>
      <c r="AT70" s="40">
        <f>AO70*'Inflation indexes'!I163</f>
        <v>736.88883156887437</v>
      </c>
      <c r="AU70" s="40">
        <f>AM70*'Inflation indexes'!I163</f>
        <v>490.31868486591173</v>
      </c>
    </row>
    <row r="71" spans="1:47">
      <c r="A71" s="47">
        <f>'Retirement benefit values'!B72</f>
        <v>6381.8515326986999</v>
      </c>
      <c r="B71" s="44">
        <v>482.03831456670002</v>
      </c>
      <c r="C71" s="44">
        <v>471.6485926066</v>
      </c>
      <c r="D71" s="44">
        <v>408.50671520520001</v>
      </c>
      <c r="E71" s="44">
        <v>650.01432037350003</v>
      </c>
      <c r="F71" s="44">
        <f t="shared" si="46"/>
        <v>2031</v>
      </c>
      <c r="G71" s="42">
        <f>A71*'Inflation indexes'!I164</f>
        <v>5919.5510307191453</v>
      </c>
      <c r="H71" s="44">
        <f>B71*'Inflation indexes'!I164</f>
        <v>447.11952122659096</v>
      </c>
      <c r="I71" s="44">
        <f>D71*'Inflation indexes'!I164</f>
        <v>378.91454143967798</v>
      </c>
      <c r="J71" s="40">
        <f>E71*'Inflation indexes'!I164</f>
        <v>602.92736683613145</v>
      </c>
      <c r="K71" s="44">
        <f>C71*'Inflation indexes'!I164</f>
        <v>437.48242938534787</v>
      </c>
      <c r="R71" s="38">
        <f t="shared" si="51"/>
        <v>2031</v>
      </c>
      <c r="S71" s="48">
        <f>'Retirement benefit values'!R72</f>
        <v>7313.4506098539896</v>
      </c>
      <c r="T71" s="38">
        <v>520.28953497919997</v>
      </c>
      <c r="U71" s="38">
        <v>502.13751216840001</v>
      </c>
      <c r="V71" s="38">
        <v>438.95891446050001</v>
      </c>
      <c r="W71" s="38">
        <v>735.86266929960004</v>
      </c>
      <c r="X71" s="38">
        <f t="shared" si="52"/>
        <v>2031</v>
      </c>
      <c r="Y71" s="34">
        <f>S71*'Inflation indexes'!I164</f>
        <v>6783.6651908709737</v>
      </c>
      <c r="Z71" s="34">
        <f>T71*'Inflation indexes'!I164</f>
        <v>482.59982816555993</v>
      </c>
      <c r="AA71" s="34">
        <f>V71*'Inflation indexes'!I164</f>
        <v>407.16078730825706</v>
      </c>
      <c r="AB71" s="34">
        <f>W71*'Inflation indexes'!I164</f>
        <v>682.55687243764078</v>
      </c>
      <c r="AC71" s="34">
        <f>U71*'Inflation indexes'!I164</f>
        <v>465.76273554615983</v>
      </c>
      <c r="AJ71" s="44">
        <f t="shared" si="54"/>
        <v>2031</v>
      </c>
      <c r="AK71" s="47">
        <f>'Retirement benefit values'!AO72</f>
        <v>8321.8281733402</v>
      </c>
      <c r="AL71" s="44">
        <v>545.64725641730001</v>
      </c>
      <c r="AM71" s="44">
        <v>527.46995358490005</v>
      </c>
      <c r="AN71" s="44">
        <v>464.77524237149998</v>
      </c>
      <c r="AO71" s="44">
        <v>797.65250256679997</v>
      </c>
      <c r="AP71" s="44">
        <f t="shared" si="55"/>
        <v>2031</v>
      </c>
      <c r="AQ71" s="40">
        <f>AK71*'Inflation indexes'!I164</f>
        <v>7718.9960137058133</v>
      </c>
      <c r="AR71" s="40">
        <f>AL71*'Inflation indexes'!I164</f>
        <v>506.12063953299679</v>
      </c>
      <c r="AS71" s="40">
        <f>AN71*'Inflation indexes'!I164</f>
        <v>431.10698375484219</v>
      </c>
      <c r="AT71" s="40">
        <f>AO71*'Inflation indexes'!I164</f>
        <v>739.87065815182279</v>
      </c>
      <c r="AU71" s="40">
        <f>AM71*'Inflation indexes'!I164</f>
        <v>489.26009817350115</v>
      </c>
    </row>
    <row r="72" spans="1:47">
      <c r="A72" s="47">
        <f>'Retirement benefit values'!B73</f>
        <v>6362.7802209504998</v>
      </c>
      <c r="B72" s="44">
        <v>589.64952852390002</v>
      </c>
      <c r="C72" s="44">
        <v>588.29237822799996</v>
      </c>
      <c r="D72" s="44">
        <v>521.29556824530005</v>
      </c>
      <c r="E72" s="44">
        <v>748.19709115080002</v>
      </c>
      <c r="F72" s="44">
        <f t="shared" si="46"/>
        <v>2032</v>
      </c>
      <c r="G72" s="42">
        <f>A72*'Inflation indexes'!I165</f>
        <v>5901.8612423344121</v>
      </c>
      <c r="H72" s="44">
        <f>B72*'Inflation indexes'!I165</f>
        <v>546.9353927230419</v>
      </c>
      <c r="I72" s="44">
        <f>D72*'Inflation indexes'!I165</f>
        <v>483.53298451160896</v>
      </c>
      <c r="J72" s="40">
        <f>E72*'Inflation indexes'!I165</f>
        <v>693.99779036067491</v>
      </c>
      <c r="K72" s="44">
        <f>C72*'Inflation indexes'!I165</f>
        <v>545.67655421954908</v>
      </c>
      <c r="R72" s="38">
        <f t="shared" si="51"/>
        <v>2032</v>
      </c>
      <c r="S72" s="48">
        <f>'Retirement benefit values'!R73</f>
        <v>7319.5745270223697</v>
      </c>
      <c r="T72" s="38">
        <v>634.11514709189998</v>
      </c>
      <c r="U72" s="38">
        <v>628.89268890819994</v>
      </c>
      <c r="V72" s="38">
        <v>566.83228085379994</v>
      </c>
      <c r="W72" s="38">
        <v>846.65317383820002</v>
      </c>
      <c r="X72" s="38">
        <f t="shared" si="52"/>
        <v>2032</v>
      </c>
      <c r="Y72" s="34">
        <f>S72*'Inflation indexes'!I165</f>
        <v>6789.3454922694609</v>
      </c>
      <c r="Z72" s="34">
        <f>T72*'Inflation indexes'!I165</f>
        <v>588.17992761657956</v>
      </c>
      <c r="AA72" s="34">
        <f>V72*'Inflation indexes'!I165</f>
        <v>525.77102353148871</v>
      </c>
      <c r="AB72" s="34">
        <f>W72*'Inflation indexes'!I165</f>
        <v>785.32172711579904</v>
      </c>
      <c r="AC72" s="34">
        <f>U72*'Inflation indexes'!I165</f>
        <v>583.33578363018125</v>
      </c>
      <c r="AJ72" s="44">
        <f t="shared" si="54"/>
        <v>2032</v>
      </c>
      <c r="AK72" s="47">
        <f>'Retirement benefit values'!AO73</f>
        <v>8342.0539716047006</v>
      </c>
      <c r="AL72" s="44">
        <v>668.56583289599996</v>
      </c>
      <c r="AM72" s="44">
        <v>661.1250752011</v>
      </c>
      <c r="AN72" s="44">
        <v>607.36136437300001</v>
      </c>
      <c r="AO72" s="44">
        <v>909.18290889039997</v>
      </c>
      <c r="AP72" s="44">
        <f t="shared" si="55"/>
        <v>2032</v>
      </c>
      <c r="AQ72" s="40">
        <f>AK72*'Inflation indexes'!I165</f>
        <v>7737.7566577524967</v>
      </c>
      <c r="AR72" s="40">
        <f>AL72*'Inflation indexes'!I165</f>
        <v>620.13501018403701</v>
      </c>
      <c r="AS72" s="40">
        <f>AN72*'Inflation indexes'!I165</f>
        <v>563.36418546747791</v>
      </c>
      <c r="AT72" s="40">
        <f>AO72*'Inflation indexes'!I165</f>
        <v>843.3218162250987</v>
      </c>
      <c r="AU72" s="40">
        <f>AM72*'Inflation indexes'!I165</f>
        <v>613.23326001694227</v>
      </c>
    </row>
    <row r="73" spans="1:47">
      <c r="A73" s="47">
        <f>'Retirement benefit values'!B74</f>
        <v>6362.3552246927002</v>
      </c>
      <c r="B73" s="44">
        <v>481.7359495453</v>
      </c>
      <c r="C73" s="44">
        <v>473.72880464040003</v>
      </c>
      <c r="D73" s="44">
        <v>413.28598616670001</v>
      </c>
      <c r="E73" s="44">
        <v>632.04682987139995</v>
      </c>
      <c r="F73" s="44">
        <f t="shared" ref="F73:F107" si="238">F69+1</f>
        <v>2032</v>
      </c>
      <c r="G73" s="42">
        <f>A73*'Inflation indexes'!I166</f>
        <v>5901.4670327507165</v>
      </c>
      <c r="H73" s="44">
        <f>B73*'Inflation indexes'!I166</f>
        <v>446.83905948834604</v>
      </c>
      <c r="I73" s="44">
        <f>D73*'Inflation indexes'!I166</f>
        <v>383.34760262909583</v>
      </c>
      <c r="J73" s="40">
        <f>E73*'Inflation indexes'!I166</f>
        <v>586.26143902878755</v>
      </c>
      <c r="K73" s="44">
        <f>C73*'Inflation indexes'!I166</f>
        <v>439.41195112769844</v>
      </c>
      <c r="R73" s="38">
        <f t="shared" ref="R73:R107" si="239">R69+1</f>
        <v>2032</v>
      </c>
      <c r="S73" s="48">
        <f>'Retirement benefit values'!R74</f>
        <v>7346.12567946538</v>
      </c>
      <c r="T73" s="38">
        <v>515.74460272910005</v>
      </c>
      <c r="U73" s="38">
        <v>502.17587073570002</v>
      </c>
      <c r="V73" s="38">
        <v>438.65212498919999</v>
      </c>
      <c r="W73" s="38">
        <v>719.8930926347</v>
      </c>
      <c r="X73" s="38">
        <f t="shared" ref="X73:X107" si="240">X69+1</f>
        <v>2032</v>
      </c>
      <c r="Y73" s="34">
        <f>S73*'Inflation indexes'!I166</f>
        <v>6813.9732826537256</v>
      </c>
      <c r="Z73" s="34">
        <f>T73*'Inflation indexes'!I166</f>
        <v>478.3841302215103</v>
      </c>
      <c r="AA73" s="34">
        <f>V73*'Inflation indexes'!I166</f>
        <v>406.87622162669226</v>
      </c>
      <c r="AB73" s="34">
        <f>W73*'Inflation indexes'!I166</f>
        <v>667.74412984679543</v>
      </c>
      <c r="AC73" s="34">
        <f>U73*'Inflation indexes'!I166</f>
        <v>465.79831542379162</v>
      </c>
      <c r="AJ73" s="44">
        <f t="shared" ref="AJ73:AJ107" si="241">AJ69+1</f>
        <v>2032</v>
      </c>
      <c r="AK73" s="47">
        <f>'Retirement benefit values'!AO74</f>
        <v>8411.6206423161002</v>
      </c>
      <c r="AL73" s="44">
        <v>529.15972795580001</v>
      </c>
      <c r="AM73" s="44">
        <v>520.30198349670002</v>
      </c>
      <c r="AN73" s="44">
        <v>463.17948079230001</v>
      </c>
      <c r="AO73" s="44">
        <v>762.44969073159996</v>
      </c>
      <c r="AP73" s="44">
        <f t="shared" ref="AP73:AP107" si="242">AP69+1</f>
        <v>2032</v>
      </c>
      <c r="AQ73" s="40">
        <f>AK73*'Inflation indexes'!I166</f>
        <v>7802.283927809377</v>
      </c>
      <c r="AR73" s="40">
        <f>AL73*'Inflation indexes'!I166</f>
        <v>490.82746550689848</v>
      </c>
      <c r="AS73" s="40">
        <f>AN73*'Inflation indexes'!I166</f>
        <v>429.62681893863862</v>
      </c>
      <c r="AT73" s="40">
        <f>AO73*'Inflation indexes'!I166</f>
        <v>707.21793346595871</v>
      </c>
      <c r="AU73" s="40">
        <f>AM73*'Inflation indexes'!I166</f>
        <v>482.61137491405771</v>
      </c>
    </row>
    <row r="74" spans="1:47">
      <c r="A74" s="47">
        <f>'Retirement benefit values'!B75</f>
        <v>6351.3492051602998</v>
      </c>
      <c r="B74" s="44">
        <v>488.50858984619998</v>
      </c>
      <c r="C74" s="44">
        <v>471.93196872319999</v>
      </c>
      <c r="D74" s="44">
        <v>409.82880614980002</v>
      </c>
      <c r="E74" s="44">
        <v>664.30424974829998</v>
      </c>
      <c r="F74" s="44">
        <f t="shared" si="238"/>
        <v>2032</v>
      </c>
      <c r="G74" s="42">
        <f>A74*'Inflation indexes'!I167</f>
        <v>5891.2582878538287</v>
      </c>
      <c r="H74" s="44">
        <f>B74*'Inflation indexes'!I167</f>
        <v>453.12109059929685</v>
      </c>
      <c r="I74" s="44">
        <f>D74*'Inflation indexes'!I167</f>
        <v>380.14086028675746</v>
      </c>
      <c r="J74" s="40">
        <f>E74*'Inflation indexes'!I167</f>
        <v>616.18213556995215</v>
      </c>
      <c r="K74" s="44">
        <f>C74*'Inflation indexes'!I167</f>
        <v>437.74527777260755</v>
      </c>
      <c r="R74" s="38">
        <f t="shared" si="239"/>
        <v>2032</v>
      </c>
      <c r="S74" s="48">
        <f>'Retirement benefit values'!R75</f>
        <v>7380.8442127894896</v>
      </c>
      <c r="T74" s="38">
        <v>517.34831346030001</v>
      </c>
      <c r="U74" s="38">
        <v>508.00469678889999</v>
      </c>
      <c r="V74" s="38">
        <v>448.71923469400002</v>
      </c>
      <c r="W74" s="38">
        <v>721.38934536930003</v>
      </c>
      <c r="X74" s="38">
        <f t="shared" si="240"/>
        <v>2032</v>
      </c>
      <c r="Y74" s="34">
        <f>S74*'Inflation indexes'!I167</f>
        <v>6846.1768099013862</v>
      </c>
      <c r="Z74" s="34">
        <f>T74*'Inflation indexes'!I167</f>
        <v>479.87166835416815</v>
      </c>
      <c r="AA74" s="34">
        <f>V74*'Inflation indexes'!I167</f>
        <v>416.21407120280293</v>
      </c>
      <c r="AB74" s="34">
        <f>W74*'Inflation indexes'!I167</f>
        <v>669.13199422626849</v>
      </c>
      <c r="AC74" s="34">
        <f>U74*'Inflation indexes'!I167</f>
        <v>471.2049020694248</v>
      </c>
      <c r="AJ74" s="44">
        <f t="shared" si="241"/>
        <v>2032</v>
      </c>
      <c r="AK74" s="47">
        <f>'Retirement benefit values'!AO75</f>
        <v>8430.6600460451009</v>
      </c>
      <c r="AL74" s="44">
        <v>535.31712355570005</v>
      </c>
      <c r="AM74" s="44">
        <v>519.40251217419996</v>
      </c>
      <c r="AN74" s="44">
        <v>457.81450475859998</v>
      </c>
      <c r="AO74" s="44">
        <v>785.13020090040004</v>
      </c>
      <c r="AP74" s="44">
        <f t="shared" si="242"/>
        <v>2032</v>
      </c>
      <c r="AQ74" s="40">
        <f>AK74*'Inflation indexes'!I167</f>
        <v>7819.9441195877062</v>
      </c>
      <c r="AR74" s="40">
        <f>AL74*'Inflation indexes'!I167</f>
        <v>496.53882016364344</v>
      </c>
      <c r="AS74" s="40">
        <f>AN74*'Inflation indexes'!I167</f>
        <v>424.65048107691422</v>
      </c>
      <c r="AT74" s="40">
        <f>AO74*'Inflation indexes'!I167</f>
        <v>728.25547040317144</v>
      </c>
      <c r="AU74" s="40">
        <f>AM74*'Inflation indexes'!I167</f>
        <v>481.77706117815728</v>
      </c>
    </row>
    <row r="75" spans="1:47">
      <c r="A75" s="47">
        <f>'Retirement benefit values'!B76</f>
        <v>6331.8381979456999</v>
      </c>
      <c r="B75" s="44">
        <v>473.49761035630002</v>
      </c>
      <c r="C75" s="44">
        <v>462.940044409</v>
      </c>
      <c r="D75" s="44">
        <v>397.52003436389998</v>
      </c>
      <c r="E75" s="44">
        <v>643.88490077280005</v>
      </c>
      <c r="F75" s="44">
        <f t="shared" si="238"/>
        <v>2032</v>
      </c>
      <c r="G75" s="42">
        <f>A75*'Inflation indexes'!I168</f>
        <v>5873.1606554855753</v>
      </c>
      <c r="H75" s="44">
        <f>B75*'Inflation indexes'!I168</f>
        <v>439.19750452772217</v>
      </c>
      <c r="I75" s="44">
        <f>D75*'Inflation indexes'!I168</f>
        <v>368.7237343416009</v>
      </c>
      <c r="J75" s="40">
        <f>E75*'Inflation indexes'!I168</f>
        <v>597.24196160081237</v>
      </c>
      <c r="K75" s="44">
        <f>C75*'Inflation indexes'!I168</f>
        <v>429.40472729606546</v>
      </c>
      <c r="R75" s="38">
        <f t="shared" si="239"/>
        <v>2032</v>
      </c>
      <c r="S75" s="48">
        <f>'Retirement benefit values'!R76</f>
        <v>7369.2062643987902</v>
      </c>
      <c r="T75" s="38">
        <v>528.45056814889995</v>
      </c>
      <c r="U75" s="38">
        <v>509.99157162059998</v>
      </c>
      <c r="V75" s="38">
        <v>441.59007872550001</v>
      </c>
      <c r="W75" s="38">
        <v>747.66506145300002</v>
      </c>
      <c r="X75" s="38">
        <f t="shared" si="240"/>
        <v>2032</v>
      </c>
      <c r="Y75" s="34">
        <f>S75*'Inflation indexes'!I168</f>
        <v>6835.3819129911963</v>
      </c>
      <c r="Z75" s="34">
        <f>T75*'Inflation indexes'!I168</f>
        <v>490.16967714495195</v>
      </c>
      <c r="AA75" s="34">
        <f>V75*'Inflation indexes'!I168</f>
        <v>409.6013503732342</v>
      </c>
      <c r="AB75" s="34">
        <f>W75*'Inflation indexes'!I168</f>
        <v>693.5043008255692</v>
      </c>
      <c r="AC75" s="34">
        <f>U75*'Inflation indexes'!I168</f>
        <v>473.04784794455804</v>
      </c>
      <c r="AJ75" s="44">
        <f t="shared" si="241"/>
        <v>2032</v>
      </c>
      <c r="AK75" s="47">
        <f>'Retirement benefit values'!AO76</f>
        <v>8481.5162305601007</v>
      </c>
      <c r="AL75" s="44">
        <v>540.27037269360005</v>
      </c>
      <c r="AM75" s="44">
        <v>516.65234323109996</v>
      </c>
      <c r="AN75" s="44">
        <v>455.28605202689999</v>
      </c>
      <c r="AO75" s="44">
        <v>806.0950657999</v>
      </c>
      <c r="AP75" s="44">
        <f t="shared" si="242"/>
        <v>2032</v>
      </c>
      <c r="AQ75" s="40">
        <f>AK75*'Inflation indexes'!I168</f>
        <v>7867.1162886552165</v>
      </c>
      <c r="AR75" s="40">
        <f>AL75*'Inflation indexes'!I168</f>
        <v>501.13325657280035</v>
      </c>
      <c r="AS75" s="40">
        <f>AN75*'Inflation indexes'!I168</f>
        <v>422.30518913501129</v>
      </c>
      <c r="AT75" s="40">
        <f>AO75*'Inflation indexes'!I168</f>
        <v>747.70164319313028</v>
      </c>
      <c r="AU75" s="40">
        <f>AM75*'Inflation indexes'!I168</f>
        <v>479.22611411861408</v>
      </c>
    </row>
    <row r="76" spans="1:47">
      <c r="A76" s="47">
        <f>'Retirement benefit values'!B77</f>
        <v>6343.9756330240998</v>
      </c>
      <c r="B76" s="44">
        <v>587.45372980319996</v>
      </c>
      <c r="C76" s="44">
        <v>581.87895768229998</v>
      </c>
      <c r="D76" s="44">
        <v>518.00118726749997</v>
      </c>
      <c r="E76" s="44">
        <v>780.13871604899998</v>
      </c>
      <c r="F76" s="44">
        <f t="shared" si="238"/>
        <v>2033</v>
      </c>
      <c r="G76" s="42">
        <f>A76*'Inflation indexes'!I169</f>
        <v>5884.4188563322259</v>
      </c>
      <c r="H76" s="44">
        <f>B76*'Inflation indexes'!I169</f>
        <v>544.89865737848345</v>
      </c>
      <c r="I76" s="44">
        <f>D76*'Inflation indexes'!I169</f>
        <v>480.4772480669738</v>
      </c>
      <c r="J76" s="40">
        <f>E76*'Inflation indexes'!I169</f>
        <v>723.62556807066926</v>
      </c>
      <c r="K76" s="44">
        <f>C76*'Inflation indexes'!I169</f>
        <v>539.7277210310591</v>
      </c>
      <c r="R76" s="38">
        <f t="shared" si="239"/>
        <v>2033</v>
      </c>
      <c r="S76" s="48">
        <f>'Retirement benefit values'!R77</f>
        <v>7350.8798854051101</v>
      </c>
      <c r="T76" s="38">
        <v>645.42432975609995</v>
      </c>
      <c r="U76" s="38">
        <v>635.45940351160004</v>
      </c>
      <c r="V76" s="38">
        <v>564.72317847559998</v>
      </c>
      <c r="W76" s="38">
        <v>897.21835881339996</v>
      </c>
      <c r="X76" s="38">
        <f t="shared" si="240"/>
        <v>2033</v>
      </c>
      <c r="Y76" s="34">
        <f>S76*'Inflation indexes'!I169</f>
        <v>6818.383094528318</v>
      </c>
      <c r="Z76" s="34">
        <f>T76*'Inflation indexes'!I169</f>
        <v>598.66987454709783</v>
      </c>
      <c r="AA76" s="34">
        <f>V76*'Inflation indexes'!I169</f>
        <v>523.81470425756061</v>
      </c>
      <c r="AB76" s="34">
        <f>W76*'Inflation indexes'!I169</f>
        <v>832.22397661264279</v>
      </c>
      <c r="AC76" s="34">
        <f>U76*'Inflation indexes'!I169</f>
        <v>589.42680627460152</v>
      </c>
      <c r="AJ76" s="44">
        <f t="shared" si="241"/>
        <v>2033</v>
      </c>
      <c r="AK76" s="47">
        <f>'Retirement benefit values'!AO77</f>
        <v>8498.6769172191998</v>
      </c>
      <c r="AL76" s="44">
        <v>661.58364068540004</v>
      </c>
      <c r="AM76" s="44">
        <v>655.06464875070003</v>
      </c>
      <c r="AN76" s="44">
        <v>591.59638946380005</v>
      </c>
      <c r="AO76" s="44">
        <v>956.89060928770004</v>
      </c>
      <c r="AP76" s="44">
        <f t="shared" si="242"/>
        <v>2033</v>
      </c>
      <c r="AQ76" s="40">
        <f>AK76*'Inflation indexes'!I169</f>
        <v>7883.0338573858953</v>
      </c>
      <c r="AR76" s="40">
        <f>AL76*'Inflation indexes'!I169</f>
        <v>613.65860707669958</v>
      </c>
      <c r="AS76" s="40">
        <f>AN76*'Inflation indexes'!I169</f>
        <v>548.74122330753664</v>
      </c>
      <c r="AT76" s="40">
        <f>AO76*'Inflation indexes'!I169</f>
        <v>887.57357695834401</v>
      </c>
      <c r="AU76" s="40">
        <f>AM76*'Inflation indexes'!I169</f>
        <v>607.6118500770134</v>
      </c>
    </row>
    <row r="77" spans="1:47">
      <c r="A77" s="47">
        <f>'Retirement benefit values'!B78</f>
        <v>6330.8555414127004</v>
      </c>
      <c r="B77" s="44">
        <v>483.11311064810002</v>
      </c>
      <c r="C77" s="44">
        <v>464.49848324890002</v>
      </c>
      <c r="D77" s="44">
        <v>402.55305126479999</v>
      </c>
      <c r="E77" s="44">
        <v>666.40791454759994</v>
      </c>
      <c r="F77" s="44">
        <f t="shared" si="238"/>
        <v>2033</v>
      </c>
      <c r="G77" s="42">
        <f>A77*'Inflation indexes'!I170</f>
        <v>5872.2491824650961</v>
      </c>
      <c r="H77" s="44">
        <f>B77*'Inflation indexes'!I170</f>
        <v>448.11645921846775</v>
      </c>
      <c r="I77" s="44">
        <f>D77*'Inflation indexes'!I170</f>
        <v>373.39216014729351</v>
      </c>
      <c r="J77" s="40">
        <f>E77*'Inflation indexes'!I170</f>
        <v>618.13341116249444</v>
      </c>
      <c r="K77" s="44">
        <f>C77*'Inflation indexes'!I170</f>
        <v>430.85027302739053</v>
      </c>
      <c r="R77" s="38">
        <f t="shared" si="239"/>
        <v>2033</v>
      </c>
      <c r="S77" s="48">
        <f>'Retirement benefit values'!R78</f>
        <v>7384.6985490097004</v>
      </c>
      <c r="T77" s="38">
        <v>533.01810243479997</v>
      </c>
      <c r="U77" s="38">
        <v>513.90179937300002</v>
      </c>
      <c r="V77" s="38">
        <v>456.11369383480002</v>
      </c>
      <c r="W77" s="38">
        <v>729.4544730998</v>
      </c>
      <c r="X77" s="38">
        <f t="shared" si="240"/>
        <v>2033</v>
      </c>
      <c r="Y77" s="34">
        <f>S77*'Inflation indexes'!I170</f>
        <v>6849.7519385028882</v>
      </c>
      <c r="Z77" s="34">
        <f>T77*'Inflation indexes'!I170</f>
        <v>494.40633983624321</v>
      </c>
      <c r="AA77" s="34">
        <f>V77*'Inflation indexes'!I170</f>
        <v>423.07287667708562</v>
      </c>
      <c r="AB77" s="34">
        <f>W77*'Inflation indexes'!I170</f>
        <v>676.61288514410751</v>
      </c>
      <c r="AC77" s="34">
        <f>U77*'Inflation indexes'!I170</f>
        <v>476.6748193028651</v>
      </c>
      <c r="AJ77" s="44">
        <f t="shared" si="241"/>
        <v>2033</v>
      </c>
      <c r="AK77" s="47">
        <f>'Retirement benefit values'!AO78</f>
        <v>8548.4402657338997</v>
      </c>
      <c r="AL77" s="44">
        <v>534.87441970530006</v>
      </c>
      <c r="AM77" s="44">
        <v>518.49041934349998</v>
      </c>
      <c r="AN77" s="44">
        <v>464.55328611039999</v>
      </c>
      <c r="AO77" s="44">
        <v>801.96488264439995</v>
      </c>
      <c r="AP77" s="44">
        <f t="shared" si="242"/>
        <v>2033</v>
      </c>
      <c r="AQ77" s="40">
        <f>AK77*'Inflation indexes'!I170</f>
        <v>7929.1923553520264</v>
      </c>
      <c r="AR77" s="40">
        <f>AL77*'Inflation indexes'!I170</f>
        <v>496.12818572307219</v>
      </c>
      <c r="AS77" s="40">
        <f>AN77*'Inflation indexes'!I170</f>
        <v>430.9011059766712</v>
      </c>
      <c r="AT77" s="40">
        <f>AO77*'Inflation indexes'!I170</f>
        <v>743.87064997275672</v>
      </c>
      <c r="AU77" s="40">
        <f>AM77*'Inflation indexes'!I170</f>
        <v>480.93104023448325</v>
      </c>
    </row>
    <row r="78" spans="1:47">
      <c r="A78" s="47">
        <f>'Retirement benefit values'!B79</f>
        <v>6365.6553902141004</v>
      </c>
      <c r="B78" s="44">
        <v>481.74560587859997</v>
      </c>
      <c r="C78" s="44">
        <v>468.63372971140001</v>
      </c>
      <c r="D78" s="44">
        <v>402.8093658327</v>
      </c>
      <c r="E78" s="44">
        <v>700.39360737690004</v>
      </c>
      <c r="F78" s="44">
        <f t="shared" si="238"/>
        <v>2033</v>
      </c>
      <c r="G78" s="42">
        <f>A78*'Inflation indexes'!I171</f>
        <v>5904.5281347073596</v>
      </c>
      <c r="H78" s="44">
        <f>B78*'Inflation indexes'!I171</f>
        <v>446.84801631810711</v>
      </c>
      <c r="I78" s="44">
        <f>D78*'Inflation indexes'!I171</f>
        <v>373.62990732095102</v>
      </c>
      <c r="J78" s="40">
        <f>E78*'Inflation indexes'!I171</f>
        <v>649.65718478627764</v>
      </c>
      <c r="K78" s="44">
        <f>C78*'Inflation indexes'!I171</f>
        <v>434.68596276945794</v>
      </c>
      <c r="R78" s="38">
        <f t="shared" si="239"/>
        <v>2033</v>
      </c>
      <c r="S78" s="48">
        <f>'Retirement benefit values'!R79</f>
        <v>7395.9282319332797</v>
      </c>
      <c r="T78" s="38">
        <v>523.33802541600005</v>
      </c>
      <c r="U78" s="38">
        <v>508.03592252660002</v>
      </c>
      <c r="V78" s="38">
        <v>446.69874688239997</v>
      </c>
      <c r="W78" s="38">
        <v>731.07487780120005</v>
      </c>
      <c r="X78" s="38">
        <f t="shared" si="240"/>
        <v>2033</v>
      </c>
      <c r="Y78" s="34">
        <f>S78*'Inflation indexes'!I171</f>
        <v>6860.1681446437433</v>
      </c>
      <c r="Z78" s="34">
        <f>T78*'Inflation indexes'!I171</f>
        <v>485.42748634827331</v>
      </c>
      <c r="AA78" s="34">
        <f>V78*'Inflation indexes'!I171</f>
        <v>414.33994726769868</v>
      </c>
      <c r="AB78" s="34">
        <f>W78*'Inflation indexes'!I171</f>
        <v>678.11590793791709</v>
      </c>
      <c r="AC78" s="34">
        <f>U78*'Inflation indexes'!I171</f>
        <v>471.23386581871296</v>
      </c>
      <c r="AJ78" s="44">
        <f t="shared" si="241"/>
        <v>2033</v>
      </c>
      <c r="AK78" s="47">
        <f>'Retirement benefit values'!AO79</f>
        <v>8578.1653660837001</v>
      </c>
      <c r="AL78" s="44">
        <v>539.34220287419998</v>
      </c>
      <c r="AM78" s="44">
        <v>526.35991129939998</v>
      </c>
      <c r="AN78" s="44">
        <v>469.80183354119998</v>
      </c>
      <c r="AO78" s="44">
        <v>798.44143717889995</v>
      </c>
      <c r="AP78" s="44">
        <f t="shared" si="242"/>
        <v>2033</v>
      </c>
      <c r="AQ78" s="40">
        <f>AK78*'Inflation indexes'!I171</f>
        <v>7956.7641732660486</v>
      </c>
      <c r="AR78" s="40">
        <f>AL78*'Inflation indexes'!I171</f>
        <v>500.27232325541422</v>
      </c>
      <c r="AS78" s="40">
        <f>AN78*'Inflation indexes'!I171</f>
        <v>435.76944930847418</v>
      </c>
      <c r="AT78" s="40">
        <f>AO78*'Inflation indexes'!I171</f>
        <v>740.6024424423689</v>
      </c>
      <c r="AU78" s="40">
        <f>AM78*'Inflation indexes'!I171</f>
        <v>488.23046720800369</v>
      </c>
    </row>
    <row r="79" spans="1:47">
      <c r="A79" s="47">
        <f>'Retirement benefit values'!B80</f>
        <v>6348.3877396836997</v>
      </c>
      <c r="B79" s="44">
        <v>482.20439926670002</v>
      </c>
      <c r="C79" s="44">
        <v>469.49003802779998</v>
      </c>
      <c r="D79" s="44">
        <v>406.88769830289999</v>
      </c>
      <c r="E79" s="44">
        <v>698.52712147700004</v>
      </c>
      <c r="F79" s="44">
        <f t="shared" si="238"/>
        <v>2033</v>
      </c>
      <c r="G79" s="42">
        <f>A79*'Inflation indexes'!I172</f>
        <v>5888.5113505544214</v>
      </c>
      <c r="H79" s="44">
        <f>B79*'Inflation indexes'!I172</f>
        <v>447.27357477234244</v>
      </c>
      <c r="I79" s="44">
        <f>D79*'Inflation indexes'!I172</f>
        <v>377.41280591298056</v>
      </c>
      <c r="J79" s="40">
        <f>E79*'Inflation indexes'!I172</f>
        <v>647.92590688425105</v>
      </c>
      <c r="K79" s="44">
        <f>C79*'Inflation indexes'!I172</f>
        <v>435.48024022185353</v>
      </c>
      <c r="R79" s="38">
        <f t="shared" si="239"/>
        <v>2033</v>
      </c>
      <c r="S79" s="48">
        <f>'Retirement benefit values'!R80</f>
        <v>7390.3951718766202</v>
      </c>
      <c r="T79" s="38">
        <v>533.44646440459996</v>
      </c>
      <c r="U79" s="38">
        <v>510.70404622299998</v>
      </c>
      <c r="V79" s="38">
        <v>447.07078940939999</v>
      </c>
      <c r="W79" s="38">
        <v>753.27506016509994</v>
      </c>
      <c r="X79" s="38">
        <f t="shared" si="240"/>
        <v>2033</v>
      </c>
      <c r="Y79" s="34">
        <f>S79*'Inflation indexes'!I172</f>
        <v>6855.035898744005</v>
      </c>
      <c r="Z79" s="34">
        <f>T79*'Inflation indexes'!I172</f>
        <v>494.80367132019552</v>
      </c>
      <c r="AA79" s="34">
        <f>V79*'Inflation indexes'!I172</f>
        <v>414.68503908202405</v>
      </c>
      <c r="AB79" s="34">
        <f>W79*'Inflation indexes'!I172</f>
        <v>698.70791195447009</v>
      </c>
      <c r="AC79" s="34">
        <f>U79*'Inflation indexes'!I172</f>
        <v>473.70871097864597</v>
      </c>
      <c r="AJ79" s="44">
        <f t="shared" si="241"/>
        <v>2033</v>
      </c>
      <c r="AK79" s="47">
        <f>'Retirement benefit values'!AO80</f>
        <v>8590.2187602390004</v>
      </c>
      <c r="AL79" s="44">
        <v>541.44354234479999</v>
      </c>
      <c r="AM79" s="44">
        <v>523.30818875099999</v>
      </c>
      <c r="AN79" s="44">
        <v>467.0917449259</v>
      </c>
      <c r="AO79" s="44">
        <v>785.1789930914</v>
      </c>
      <c r="AP79" s="44">
        <f t="shared" si="242"/>
        <v>2033</v>
      </c>
      <c r="AQ79" s="40">
        <f>AK79*'Inflation indexes'!I172</f>
        <v>7967.9444211032305</v>
      </c>
      <c r="AR79" s="40">
        <f>AL79*'Inflation indexes'!I172</f>
        <v>502.22144196576772</v>
      </c>
      <c r="AS79" s="40">
        <f>AN79*'Inflation indexes'!I172</f>
        <v>433.25567916295415</v>
      </c>
      <c r="AT79" s="40">
        <f>AO79*'Inflation indexes'!I172</f>
        <v>728.30072809414798</v>
      </c>
      <c r="AU79" s="40">
        <f>AM79*'Inflation indexes'!I172</f>
        <v>485.39981104743788</v>
      </c>
    </row>
    <row r="80" spans="1:47">
      <c r="A80" s="47">
        <f>'Retirement benefit values'!B81</f>
        <v>6364.5475283016003</v>
      </c>
      <c r="B80" s="44">
        <v>589.99383386609998</v>
      </c>
      <c r="C80" s="44">
        <v>578.62648145310004</v>
      </c>
      <c r="D80" s="44">
        <v>514.60407536629998</v>
      </c>
      <c r="E80" s="44">
        <v>788.44905557209995</v>
      </c>
      <c r="F80" s="44">
        <f t="shared" si="238"/>
        <v>2034</v>
      </c>
      <c r="G80" s="42">
        <f>A80*'Inflation indexes'!I173</f>
        <v>5903.500526168923</v>
      </c>
      <c r="H80" s="44">
        <f>B80*'Inflation indexes'!I173</f>
        <v>547.25475663065697</v>
      </c>
      <c r="I80" s="44">
        <f>D80*'Inflation indexes'!I173</f>
        <v>477.32622251378092</v>
      </c>
      <c r="J80" s="40">
        <f>E80*'Inflation indexes'!I173</f>
        <v>731.33390767047661</v>
      </c>
      <c r="K80" s="44">
        <f>C80*'Inflation indexes'!I173</f>
        <v>536.71085376043982</v>
      </c>
      <c r="R80" s="38">
        <f t="shared" si="239"/>
        <v>2034</v>
      </c>
      <c r="S80" s="48">
        <f>'Retirement benefit values'!R81</f>
        <v>7393.3228326510598</v>
      </c>
      <c r="T80" s="38">
        <v>635.8912152803</v>
      </c>
      <c r="U80" s="38">
        <v>633.12274734640005</v>
      </c>
      <c r="V80" s="38">
        <v>566.66802679739999</v>
      </c>
      <c r="W80" s="38">
        <v>880.70520317659998</v>
      </c>
      <c r="X80" s="38">
        <f t="shared" si="240"/>
        <v>2034</v>
      </c>
      <c r="Y80" s="34">
        <f>S80*'Inflation indexes'!I173</f>
        <v>6857.7514801495163</v>
      </c>
      <c r="Z80" s="34">
        <f>T80*'Inflation indexes'!I173</f>
        <v>589.82733765446631</v>
      </c>
      <c r="AA80" s="34">
        <f>V80*'Inflation indexes'!I173</f>
        <v>525.61866801775102</v>
      </c>
      <c r="AB80" s="34">
        <f>W80*'Inflation indexes'!I173</f>
        <v>816.90703184051813</v>
      </c>
      <c r="AC80" s="34">
        <f>U80*'Inflation indexes'!I173</f>
        <v>587.25941718065667</v>
      </c>
      <c r="AJ80" s="44">
        <f t="shared" si="241"/>
        <v>2034</v>
      </c>
      <c r="AK80" s="47">
        <f>'Retirement benefit values'!AO81</f>
        <v>8651.4455948891991</v>
      </c>
      <c r="AL80" s="44">
        <v>670.49263525319998</v>
      </c>
      <c r="AM80" s="44">
        <v>665.70782459539998</v>
      </c>
      <c r="AN80" s="44">
        <v>596.66574045339996</v>
      </c>
      <c r="AO80" s="44">
        <v>949.33653445469997</v>
      </c>
      <c r="AP80" s="44">
        <f t="shared" si="242"/>
        <v>2034</v>
      </c>
      <c r="AQ80" s="40">
        <f>AK80*'Inflation indexes'!I173</f>
        <v>8024.7359917476188</v>
      </c>
      <c r="AR80" s="40">
        <f>AL80*'Inflation indexes'!I173</f>
        <v>621.92223522697554</v>
      </c>
      <c r="AS80" s="40">
        <f>AN80*'Inflation indexes'!I173</f>
        <v>553.44335116522961</v>
      </c>
      <c r="AT80" s="40">
        <f>AO80*'Inflation indexes'!I173</f>
        <v>880.56671833201904</v>
      </c>
      <c r="AU80" s="40">
        <f>AM80*'Inflation indexes'!I173</f>
        <v>617.48403563614329</v>
      </c>
    </row>
    <row r="81" spans="1:47">
      <c r="A81" s="47">
        <f>'Retirement benefit values'!B82</f>
        <v>6370.1438255215999</v>
      </c>
      <c r="B81" s="44">
        <v>484.97008071760001</v>
      </c>
      <c r="C81" s="44">
        <v>465.95012186930001</v>
      </c>
      <c r="D81" s="44">
        <v>408.76664786520001</v>
      </c>
      <c r="E81" s="44">
        <v>660.20762528299997</v>
      </c>
      <c r="F81" s="44">
        <f t="shared" si="238"/>
        <v>2034</v>
      </c>
      <c r="G81" s="42">
        <f>A81*'Inflation indexes'!I174</f>
        <v>5908.6914283400447</v>
      </c>
      <c r="H81" s="44">
        <f>B81*'Inflation indexes'!I174</f>
        <v>449.83891061562127</v>
      </c>
      <c r="I81" s="44">
        <f>D81*'Inflation indexes'!I174</f>
        <v>379.15564461131032</v>
      </c>
      <c r="J81" s="40">
        <f>E81*'Inflation indexes'!I174</f>
        <v>612.38227005258852</v>
      </c>
      <c r="K81" s="44">
        <f>C81*'Inflation indexes'!I174</f>
        <v>432.19675513334244</v>
      </c>
      <c r="R81" s="38">
        <f t="shared" si="239"/>
        <v>2034</v>
      </c>
      <c r="S81" s="48">
        <f>'Retirement benefit values'!R82</f>
        <v>7429.1250360106196</v>
      </c>
      <c r="T81" s="38">
        <v>520.82926535980005</v>
      </c>
      <c r="U81" s="38">
        <v>503.19852518819999</v>
      </c>
      <c r="V81" s="38">
        <v>443.43310049169997</v>
      </c>
      <c r="W81" s="38">
        <v>710.76246120710005</v>
      </c>
      <c r="X81" s="38">
        <f t="shared" si="240"/>
        <v>2034</v>
      </c>
      <c r="Y81" s="34">
        <f>S81*'Inflation indexes'!I174</f>
        <v>6890.9601765150173</v>
      </c>
      <c r="Z81" s="34">
        <f>T81*'Inflation indexes'!I174</f>
        <v>483.10046054699683</v>
      </c>
      <c r="AA81" s="34">
        <f>V81*'Inflation indexes'!I174</f>
        <v>411.31086388037988</v>
      </c>
      <c r="AB81" s="34">
        <f>W81*'Inflation indexes'!I174</f>
        <v>659.27492018225939</v>
      </c>
      <c r="AC81" s="34">
        <f>U81*'Inflation indexes'!I174</f>
        <v>466.74688891964132</v>
      </c>
      <c r="AJ81" s="44">
        <f t="shared" si="241"/>
        <v>2034</v>
      </c>
      <c r="AK81" s="47">
        <f>'Retirement benefit values'!AO82</f>
        <v>8686.2820320457995</v>
      </c>
      <c r="AL81" s="44">
        <v>568.22274822359998</v>
      </c>
      <c r="AM81" s="44">
        <v>530.88082796859999</v>
      </c>
      <c r="AN81" s="44">
        <v>472.6750942351</v>
      </c>
      <c r="AO81" s="44">
        <v>858.80927256049995</v>
      </c>
      <c r="AP81" s="44">
        <f t="shared" si="242"/>
        <v>2034</v>
      </c>
      <c r="AQ81" s="40">
        <f>AK81*'Inflation indexes'!I174</f>
        <v>8057.0488818893509</v>
      </c>
      <c r="AR81" s="40">
        <f>AL81*'Inflation indexes'!I174</f>
        <v>527.06076562434498</v>
      </c>
      <c r="AS81" s="40">
        <f>AN81*'Inflation indexes'!I174</f>
        <v>438.4345713682643</v>
      </c>
      <c r="AT81" s="40">
        <f>AO81*'Inflation indexes'!I174</f>
        <v>796.59723961439283</v>
      </c>
      <c r="AU81" s="40">
        <f>AM81*'Inflation indexes'!I174</f>
        <v>492.42388925673657</v>
      </c>
    </row>
    <row r="82" spans="1:47">
      <c r="A82" s="47">
        <f>'Retirement benefit values'!B83</f>
        <v>6350.4428176156998</v>
      </c>
      <c r="B82" s="44">
        <v>477.13305611639998</v>
      </c>
      <c r="C82" s="44">
        <v>464.05007491499998</v>
      </c>
      <c r="D82" s="44">
        <v>404.06565646809997</v>
      </c>
      <c r="E82" s="44">
        <v>658.84067610140005</v>
      </c>
      <c r="F82" s="44">
        <f t="shared" si="238"/>
        <v>2034</v>
      </c>
      <c r="G82" s="42">
        <f>A82*'Inflation indexes'!I175</f>
        <v>5890.4175589060651</v>
      </c>
      <c r="H82" s="44">
        <f>B82*'Inflation indexes'!I175</f>
        <v>442.56959906581352</v>
      </c>
      <c r="I82" s="44">
        <f>D82*'Inflation indexes'!I175</f>
        <v>374.79519242474282</v>
      </c>
      <c r="J82" s="40">
        <f>E82*'Inflation indexes'!I175</f>
        <v>611.11434249341221</v>
      </c>
      <c r="K82" s="44">
        <f>C82*'Inflation indexes'!I175</f>
        <v>430.43434733536827</v>
      </c>
      <c r="R82" s="38">
        <f t="shared" si="239"/>
        <v>2034</v>
      </c>
      <c r="S82" s="48">
        <f>'Retirement benefit values'!R83</f>
        <v>7457.0878106444898</v>
      </c>
      <c r="T82" s="38">
        <v>515.9267648343</v>
      </c>
      <c r="U82" s="38">
        <v>504.4319035117</v>
      </c>
      <c r="V82" s="38">
        <v>445.71861350609998</v>
      </c>
      <c r="W82" s="38">
        <v>728.13795967819999</v>
      </c>
      <c r="X82" s="38">
        <f t="shared" si="240"/>
        <v>2034</v>
      </c>
      <c r="Y82" s="34">
        <f>S82*'Inflation indexes'!I175</f>
        <v>6916.8973313606893</v>
      </c>
      <c r="Z82" s="34">
        <f>T82*'Inflation indexes'!I175</f>
        <v>478.5530965273025</v>
      </c>
      <c r="AA82" s="34">
        <f>V82*'Inflation indexes'!I175</f>
        <v>413.43081462677281</v>
      </c>
      <c r="AB82" s="34">
        <f>W82*'Inflation indexes'!I175</f>
        <v>675.39173978498127</v>
      </c>
      <c r="AC82" s="34">
        <f>U82*'Inflation indexes'!I175</f>
        <v>467.89092147645226</v>
      </c>
      <c r="AJ82" s="44">
        <f t="shared" si="241"/>
        <v>2034</v>
      </c>
      <c r="AK82" s="47">
        <f>'Retirement benefit values'!AO83</f>
        <v>8711.6334021728999</v>
      </c>
      <c r="AL82" s="44">
        <v>558.47990396700004</v>
      </c>
      <c r="AM82" s="44">
        <v>526.39303855399999</v>
      </c>
      <c r="AN82" s="44">
        <v>470.14275202919998</v>
      </c>
      <c r="AO82" s="44">
        <v>837.38616582019995</v>
      </c>
      <c r="AP82" s="44">
        <f t="shared" si="242"/>
        <v>2034</v>
      </c>
      <c r="AQ82" s="40">
        <f>AK82*'Inflation indexes'!I175</f>
        <v>8080.5638020339375</v>
      </c>
      <c r="AR82" s="40">
        <f>AL82*'Inflation indexes'!I175</f>
        <v>518.02369174918636</v>
      </c>
      <c r="AS82" s="40">
        <f>AN82*'Inflation indexes'!I175</f>
        <v>436.08567170517074</v>
      </c>
      <c r="AT82" s="40">
        <f>AO82*'Inflation indexes'!I175</f>
        <v>776.7260199634834</v>
      </c>
      <c r="AU82" s="40">
        <f>AM82*'Inflation indexes'!I175</f>
        <v>488.26119472855282</v>
      </c>
    </row>
    <row r="83" spans="1:47">
      <c r="A83" s="47">
        <f>'Retirement benefit values'!B84</f>
        <v>6324.9867174336996</v>
      </c>
      <c r="B83" s="44">
        <v>475.49699252350001</v>
      </c>
      <c r="C83" s="44">
        <v>463.83167222740002</v>
      </c>
      <c r="D83" s="44">
        <v>401.7222862017</v>
      </c>
      <c r="E83" s="44">
        <v>671.88243147540004</v>
      </c>
      <c r="F83" s="44">
        <f t="shared" si="238"/>
        <v>2034</v>
      </c>
      <c r="G83" s="42">
        <f>A83*'Inflation indexes'!I176</f>
        <v>5866.8054953382489</v>
      </c>
      <c r="H83" s="44">
        <f>B83*'Inflation indexes'!I176</f>
        <v>441.05205170858477</v>
      </c>
      <c r="I83" s="44">
        <f>D83*'Inflation indexes'!I176</f>
        <v>372.6215755982231</v>
      </c>
      <c r="J83" s="40">
        <f>E83*'Inflation indexes'!I176</f>
        <v>623.21135479007751</v>
      </c>
      <c r="K83" s="44">
        <f>C83*'Inflation indexes'!I176</f>
        <v>430.23176571029126</v>
      </c>
      <c r="R83" s="38">
        <f t="shared" si="239"/>
        <v>2034</v>
      </c>
      <c r="S83" s="48">
        <f>'Retirement benefit values'!R84</f>
        <v>7460.3378708254504</v>
      </c>
      <c r="T83" s="38">
        <v>520.11176911059999</v>
      </c>
      <c r="U83" s="38">
        <v>507.19085444199999</v>
      </c>
      <c r="V83" s="38">
        <v>441.54414260530001</v>
      </c>
      <c r="W83" s="38">
        <v>752.90278828199996</v>
      </c>
      <c r="X83" s="38">
        <f t="shared" si="240"/>
        <v>2034</v>
      </c>
      <c r="Y83" s="34">
        <f>S83*'Inflation indexes'!I176</f>
        <v>6919.9119576012918</v>
      </c>
      <c r="Z83" s="34">
        <f>T83*'Inflation indexes'!I176</f>
        <v>482.43493963355536</v>
      </c>
      <c r="AA83" s="34">
        <f>V83*'Inflation indexes'!I176</f>
        <v>409.55874185965723</v>
      </c>
      <c r="AB83" s="34">
        <f>W83*'Inflation indexes'!I176</f>
        <v>698.36260739857107</v>
      </c>
      <c r="AC83" s="34">
        <f>U83*'Inflation indexes'!I176</f>
        <v>470.45001435717535</v>
      </c>
      <c r="AJ83" s="44">
        <f t="shared" si="241"/>
        <v>2034</v>
      </c>
      <c r="AK83" s="47">
        <f>'Retirement benefit values'!AO84</f>
        <v>8775.0506080089999</v>
      </c>
      <c r="AL83" s="44">
        <v>550.36906703579996</v>
      </c>
      <c r="AM83" s="44">
        <v>525.96517164160002</v>
      </c>
      <c r="AN83" s="44">
        <v>467.29261935890003</v>
      </c>
      <c r="AO83" s="44">
        <v>818.33178291670004</v>
      </c>
      <c r="AP83" s="44">
        <f t="shared" si="242"/>
        <v>2034</v>
      </c>
      <c r="AQ83" s="40">
        <f>AK83*'Inflation indexes'!I176</f>
        <v>8139.3870736580066</v>
      </c>
      <c r="AR83" s="40">
        <f>AL83*'Inflation indexes'!I176</f>
        <v>510.50040279925099</v>
      </c>
      <c r="AS83" s="40">
        <f>AN83*'Inflation indexes'!I176</f>
        <v>433.44200227793385</v>
      </c>
      <c r="AT83" s="40">
        <f>AO83*'Inflation indexes'!I176</f>
        <v>759.05193410012373</v>
      </c>
      <c r="AU83" s="40">
        <f>AM83*'Inflation indexes'!I176</f>
        <v>487.86432244010632</v>
      </c>
    </row>
    <row r="84" spans="1:47">
      <c r="A84" s="47">
        <f>'Retirement benefit values'!B85</f>
        <v>6300.7784406321998</v>
      </c>
      <c r="B84" s="44">
        <v>587.92240816109995</v>
      </c>
      <c r="C84" s="44">
        <v>580.18609136140003</v>
      </c>
      <c r="D84" s="44">
        <v>515.73239814800002</v>
      </c>
      <c r="E84" s="44">
        <v>803.6821172338</v>
      </c>
      <c r="F84" s="44">
        <f t="shared" si="238"/>
        <v>2035</v>
      </c>
      <c r="G84" s="42">
        <f>A84*'Inflation indexes'!I177</f>
        <v>5844.3508629861772</v>
      </c>
      <c r="H84" s="44">
        <f>B84*'Inflation indexes'!I177</f>
        <v>545.33338473658125</v>
      </c>
      <c r="I84" s="44">
        <f>D84*'Inflation indexes'!I177</f>
        <v>478.37280973869116</v>
      </c>
      <c r="J84" s="40">
        <f>E84*'Inflation indexes'!I177</f>
        <v>745.46348830996749</v>
      </c>
      <c r="K84" s="44">
        <f>C84*'Inflation indexes'!I177</f>
        <v>538.15748572812095</v>
      </c>
      <c r="R84" s="38">
        <f t="shared" si="239"/>
        <v>2035</v>
      </c>
      <c r="S84" s="48">
        <f>'Retirement benefit values'!R85</f>
        <v>7463.84477744591</v>
      </c>
      <c r="T84" s="38">
        <v>626.72972875089999</v>
      </c>
      <c r="U84" s="38">
        <v>628.72066274220003</v>
      </c>
      <c r="V84" s="38">
        <v>564.71718207020001</v>
      </c>
      <c r="W84" s="38">
        <v>867.57451392810003</v>
      </c>
      <c r="X84" s="38">
        <f t="shared" si="240"/>
        <v>2035</v>
      </c>
      <c r="Y84" s="34">
        <f>S84*'Inflation indexes'!I177</f>
        <v>6923.1648243584414</v>
      </c>
      <c r="Z84" s="34">
        <f>T84*'Inflation indexes'!I177</f>
        <v>581.3295080277253</v>
      </c>
      <c r="AA84" s="34">
        <f>V84*'Inflation indexes'!I177</f>
        <v>523.80914223099444</v>
      </c>
      <c r="AB84" s="34">
        <f>W84*'Inflation indexes'!I177</f>
        <v>804.7275280277521</v>
      </c>
      <c r="AC84" s="34">
        <f>U84*'Inflation indexes'!I177</f>
        <v>583.17621901746065</v>
      </c>
      <c r="AJ84" s="44">
        <f t="shared" si="241"/>
        <v>2035</v>
      </c>
      <c r="AK84" s="47">
        <f>'Retirement benefit values'!AO85</f>
        <v>8793.9374097294003</v>
      </c>
      <c r="AL84" s="44">
        <v>677.95436676949998</v>
      </c>
      <c r="AM84" s="44">
        <v>669.96552921590001</v>
      </c>
      <c r="AN84" s="44">
        <v>615.0591348964</v>
      </c>
      <c r="AO84" s="44">
        <v>960.5682927606</v>
      </c>
      <c r="AP84" s="44">
        <f t="shared" si="242"/>
        <v>2035</v>
      </c>
      <c r="AQ84" s="40">
        <f>AK84*'Inflation indexes'!I177</f>
        <v>8156.9057178975581</v>
      </c>
      <c r="AR84" s="40">
        <f>AL84*'Inflation indexes'!I177</f>
        <v>628.84343987455304</v>
      </c>
      <c r="AS84" s="40">
        <f>AN84*'Inflation indexes'!I177</f>
        <v>570.50433048692219</v>
      </c>
      <c r="AT84" s="40">
        <f>AO84*'Inflation indexes'!I177</f>
        <v>890.98484951476746</v>
      </c>
      <c r="AU84" s="40">
        <f>AM84*'Inflation indexes'!I177</f>
        <v>621.43331268303825</v>
      </c>
    </row>
    <row r="85" spans="1:47">
      <c r="A85" s="47">
        <f>'Retirement benefit values'!B86</f>
        <v>6303.0509820099996</v>
      </c>
      <c r="B85" s="44">
        <v>468.24398754060002</v>
      </c>
      <c r="C85" s="44">
        <v>462.2955583593</v>
      </c>
      <c r="D85" s="44">
        <v>398.58223997260001</v>
      </c>
      <c r="E85" s="44">
        <v>650.81213175959999</v>
      </c>
      <c r="F85" s="44">
        <f t="shared" si="238"/>
        <v>2035</v>
      </c>
      <c r="G85" s="42">
        <f>A85*'Inflation indexes'!I178</f>
        <v>5846.4587817596521</v>
      </c>
      <c r="H85" s="44">
        <f>B85*'Inflation indexes'!I178</f>
        <v>434.32445347124673</v>
      </c>
      <c r="I85" s="44">
        <f>D85*'Inflation indexes'!I178</f>
        <v>369.70899391299633</v>
      </c>
      <c r="J85" s="40">
        <f>E85*'Inflation indexes'!I178</f>
        <v>603.66738486831377</v>
      </c>
      <c r="K85" s="44">
        <f>C85*'Inflation indexes'!I178</f>
        <v>428.80692773268822</v>
      </c>
      <c r="R85" s="38">
        <f t="shared" si="239"/>
        <v>2035</v>
      </c>
      <c r="S85" s="48">
        <f>'Retirement benefit values'!R86</f>
        <v>7479.0794146953203</v>
      </c>
      <c r="T85" s="38">
        <v>513.54590894800003</v>
      </c>
      <c r="U85" s="38">
        <v>503.44114091969999</v>
      </c>
      <c r="V85" s="38">
        <v>438.93432842599998</v>
      </c>
      <c r="W85" s="38">
        <v>741.48378180539999</v>
      </c>
      <c r="X85" s="38">
        <f t="shared" si="240"/>
        <v>2035</v>
      </c>
      <c r="Y85" s="34">
        <f>S85*'Inflation indexes'!I178</f>
        <v>6937.2958664502721</v>
      </c>
      <c r="Z85" s="34">
        <f>T85*'Inflation indexes'!I178</f>
        <v>476.34470953435397</v>
      </c>
      <c r="AA85" s="34">
        <f>V85*'Inflation indexes'!I178</f>
        <v>407.13798228292546</v>
      </c>
      <c r="AB85" s="34">
        <f>W85*'Inflation indexes'!I178</f>
        <v>687.77079227845934</v>
      </c>
      <c r="AC85" s="34">
        <f>U85*'Inflation indexes'!I178</f>
        <v>466.97192959884092</v>
      </c>
      <c r="AJ85" s="44">
        <f t="shared" si="241"/>
        <v>2035</v>
      </c>
      <c r="AK85" s="47">
        <f>'Retirement benefit values'!AO86</f>
        <v>8836.4334353932009</v>
      </c>
      <c r="AL85" s="44">
        <v>555.81900301370001</v>
      </c>
      <c r="AM85" s="44">
        <v>526.48034681009995</v>
      </c>
      <c r="AN85" s="44">
        <v>469.00690683419998</v>
      </c>
      <c r="AO85" s="44">
        <v>857.90982284710003</v>
      </c>
      <c r="AP85" s="44">
        <f t="shared" si="242"/>
        <v>2035</v>
      </c>
      <c r="AQ85" s="40">
        <f>AK85*'Inflation indexes'!I178</f>
        <v>8196.3233369428635</v>
      </c>
      <c r="AR85" s="40">
        <f>AL85*'Inflation indexes'!I178</f>
        <v>515.55554611777461</v>
      </c>
      <c r="AS85" s="40">
        <f>AN85*'Inflation indexes'!I178</f>
        <v>435.03210698960987</v>
      </c>
      <c r="AT85" s="40">
        <f>AO85*'Inflation indexes'!I178</f>
        <v>795.76294592223212</v>
      </c>
      <c r="AU85" s="40">
        <f>AM85*'Inflation indexes'!I178</f>
        <v>488.34217838584078</v>
      </c>
    </row>
    <row r="86" spans="1:47">
      <c r="A86" s="47">
        <f>'Retirement benefit values'!B87</f>
        <v>6296.6236215063</v>
      </c>
      <c r="B86" s="44">
        <v>469.00199333659998</v>
      </c>
      <c r="C86" s="44">
        <v>456.11093832649999</v>
      </c>
      <c r="D86" s="44">
        <v>392.69548303419998</v>
      </c>
      <c r="E86" s="44">
        <v>645.63473897569997</v>
      </c>
      <c r="F86" s="44">
        <f t="shared" si="238"/>
        <v>2035</v>
      </c>
      <c r="G86" s="42">
        <f>A86*'Inflation indexes'!I179</f>
        <v>5840.4970184219228</v>
      </c>
      <c r="H86" s="44">
        <f>B86*'Inflation indexes'!I179</f>
        <v>435.0275494251423</v>
      </c>
      <c r="I86" s="44">
        <f>D86*'Inflation indexes'!I179</f>
        <v>364.24867288801579</v>
      </c>
      <c r="J86" s="40">
        <f>E86*'Inflation indexes'!I179</f>
        <v>598.86504174996594</v>
      </c>
      <c r="K86" s="44">
        <f>C86*'Inflation indexes'!I179</f>
        <v>423.07032077745146</v>
      </c>
      <c r="R86" s="38">
        <f t="shared" si="239"/>
        <v>2035</v>
      </c>
      <c r="S86" s="48">
        <f>'Retirement benefit values'!R87</f>
        <v>7487.7154586568704</v>
      </c>
      <c r="T86" s="38">
        <v>522.43028608140003</v>
      </c>
      <c r="U86" s="38">
        <v>513.01951175290003</v>
      </c>
      <c r="V86" s="38">
        <v>454.16301755789999</v>
      </c>
      <c r="W86" s="38">
        <v>735.06657358049995</v>
      </c>
      <c r="X86" s="38">
        <f t="shared" si="240"/>
        <v>2035</v>
      </c>
      <c r="Y86" s="34">
        <f>S86*'Inflation indexes'!I179</f>
        <v>6945.3063165010126</v>
      </c>
      <c r="Z86" s="34">
        <f>T86*'Inflation indexes'!I179</f>
        <v>484.58550353400312</v>
      </c>
      <c r="AA86" s="34">
        <f>V86*'Inflation indexes'!I179</f>
        <v>421.26350713811109</v>
      </c>
      <c r="AB86" s="34">
        <f>W86*'Inflation indexes'!I179</f>
        <v>681.81844578976211</v>
      </c>
      <c r="AC86" s="34">
        <f>U86*'Inflation indexes'!I179</f>
        <v>475.85644448417906</v>
      </c>
      <c r="AJ86" s="44">
        <f t="shared" si="241"/>
        <v>2035</v>
      </c>
      <c r="AK86" s="47">
        <f>'Retirement benefit values'!AO87</f>
        <v>8879.2392824633007</v>
      </c>
      <c r="AL86" s="44">
        <v>544.65821456009996</v>
      </c>
      <c r="AM86" s="44">
        <v>517.96828534300005</v>
      </c>
      <c r="AN86" s="44">
        <v>464.65755287949997</v>
      </c>
      <c r="AO86" s="44">
        <v>848.05057271140004</v>
      </c>
      <c r="AP86" s="44">
        <f t="shared" si="242"/>
        <v>2035</v>
      </c>
      <c r="AQ86" s="40">
        <f>AK86*'Inflation indexes'!I179</f>
        <v>8236.0283339717535</v>
      </c>
      <c r="AR86" s="40">
        <f>AL86*'Inflation indexes'!I179</f>
        <v>505.20324374037841</v>
      </c>
      <c r="AS86" s="40">
        <f>AN86*'Inflation indexes'!I179</f>
        <v>430.99781967446455</v>
      </c>
      <c r="AT86" s="40">
        <f>AO86*'Inflation indexes'!I179</f>
        <v>786.61789859484293</v>
      </c>
      <c r="AU86" s="40">
        <f>AM86*'Inflation indexes'!I179</f>
        <v>480.44672955364138</v>
      </c>
    </row>
    <row r="87" spans="1:47">
      <c r="A87" s="47">
        <f>'Retirement benefit values'!B88</f>
        <v>6300.9291553523999</v>
      </c>
      <c r="B87" s="44">
        <v>470.88414666689999</v>
      </c>
      <c r="C87" s="44">
        <v>461.06917656320002</v>
      </c>
      <c r="D87" s="44">
        <v>402.42600188479997</v>
      </c>
      <c r="E87" s="44">
        <v>655.45978483149997</v>
      </c>
      <c r="F87" s="44">
        <f t="shared" si="238"/>
        <v>2035</v>
      </c>
      <c r="G87" s="42">
        <f>A87*'Inflation indexes'!I180</f>
        <v>5844.4906599514834</v>
      </c>
      <c r="H87" s="44">
        <f>B87*'Inflation indexes'!I180</f>
        <v>436.77335981093131</v>
      </c>
      <c r="I87" s="44">
        <f>D87*'Inflation indexes'!I180</f>
        <v>373.27431420799553</v>
      </c>
      <c r="J87" s="40">
        <f>E87*'Inflation indexes'!I180</f>
        <v>607.97836255107984</v>
      </c>
      <c r="K87" s="44">
        <f>C87*'Inflation indexes'!I180</f>
        <v>427.66938487573475</v>
      </c>
      <c r="R87" s="38">
        <f t="shared" si="239"/>
        <v>2035</v>
      </c>
      <c r="S87" s="48">
        <f>'Retirement benefit values'!R88</f>
        <v>7494.6070639494501</v>
      </c>
      <c r="T87" s="38">
        <v>529.46575940059995</v>
      </c>
      <c r="U87" s="38">
        <v>510.57164506049997</v>
      </c>
      <c r="V87" s="38">
        <v>454.09719952709997</v>
      </c>
      <c r="W87" s="38">
        <v>761.42192180059999</v>
      </c>
      <c r="X87" s="38">
        <f t="shared" si="240"/>
        <v>2035</v>
      </c>
      <c r="Y87" s="34">
        <f>S87*'Inflation indexes'!I180</f>
        <v>6951.698694794989</v>
      </c>
      <c r="Z87" s="34">
        <f>T87*'Inflation indexes'!I180</f>
        <v>491.11132807330512</v>
      </c>
      <c r="AA87" s="34">
        <f>V87*'Inflation indexes'!I180</f>
        <v>421.20245695697389</v>
      </c>
      <c r="AB87" s="34">
        <f>W87*'Inflation indexes'!I180</f>
        <v>706.26461598377193</v>
      </c>
      <c r="AC87" s="34">
        <f>U87*'Inflation indexes'!I180</f>
        <v>473.58590093928206</v>
      </c>
      <c r="AJ87" s="44">
        <f t="shared" si="241"/>
        <v>2035</v>
      </c>
      <c r="AK87" s="47">
        <f>'Retirement benefit values'!AO88</f>
        <v>8931.9981298513994</v>
      </c>
      <c r="AL87" s="44">
        <v>533.42811176329997</v>
      </c>
      <c r="AM87" s="44">
        <v>508.56701144840002</v>
      </c>
      <c r="AN87" s="44">
        <v>455.08845723859997</v>
      </c>
      <c r="AO87" s="44">
        <v>819.73145794039999</v>
      </c>
      <c r="AP87" s="44">
        <f t="shared" si="242"/>
        <v>2035</v>
      </c>
      <c r="AQ87" s="40">
        <f>AK87*'Inflation indexes'!I180</f>
        <v>8284.9653372592147</v>
      </c>
      <c r="AR87" s="40">
        <f>AL87*'Inflation indexes'!I180</f>
        <v>494.78664814186436</v>
      </c>
      <c r="AS87" s="40">
        <f>AN87*'Inflation indexes'!I180</f>
        <v>422.12190808769247</v>
      </c>
      <c r="AT87" s="40">
        <f>AO87*'Inflation indexes'!I180</f>
        <v>760.350216845619</v>
      </c>
      <c r="AU87" s="40">
        <f>AM87*'Inflation indexes'!I180</f>
        <v>471.72648272751081</v>
      </c>
    </row>
    <row r="88" spans="1:47">
      <c r="A88" s="47">
        <f>'Retirement benefit values'!B89</f>
        <v>6283.5001481755999</v>
      </c>
      <c r="B88" s="44">
        <v>585.86793177050004</v>
      </c>
      <c r="C88" s="44">
        <v>578.96329218000005</v>
      </c>
      <c r="D88" s="44">
        <v>515.93895925449999</v>
      </c>
      <c r="E88" s="44">
        <v>781.42992949489997</v>
      </c>
      <c r="F88" s="44">
        <f t="shared" si="238"/>
        <v>2036</v>
      </c>
      <c r="G88" s="42">
        <f>A88*'Inflation indexes'!I181</f>
        <v>5828.3242078068015</v>
      </c>
      <c r="H88" s="44">
        <f>B88*'Inflation indexes'!I181</f>
        <v>543.42773435075651</v>
      </c>
      <c r="I88" s="44">
        <f>D88*'Inflation indexes'!I181</f>
        <v>478.56440758527589</v>
      </c>
      <c r="J88" s="40">
        <f>E88*'Inflation indexes'!I181</f>
        <v>724.82324618107236</v>
      </c>
      <c r="K88" s="44">
        <f>C88*'Inflation indexes'!I181</f>
        <v>537.02326596172065</v>
      </c>
      <c r="R88" s="38">
        <f t="shared" si="239"/>
        <v>2036</v>
      </c>
      <c r="S88" s="48">
        <f>'Retirement benefit values'!R89</f>
        <v>7531.6177484579002</v>
      </c>
      <c r="T88" s="38">
        <v>643.19010119309996</v>
      </c>
      <c r="U88" s="38">
        <v>634.24076264949997</v>
      </c>
      <c r="V88" s="38">
        <v>573.36747520170002</v>
      </c>
      <c r="W88" s="38">
        <v>910.05002161269999</v>
      </c>
      <c r="X88" s="38">
        <f t="shared" si="240"/>
        <v>2036</v>
      </c>
      <c r="Y88" s="34">
        <f>S88*'Inflation indexes'!I181</f>
        <v>6986.0283300908086</v>
      </c>
      <c r="Z88" s="34">
        <f>T88*'Inflation indexes'!I181</f>
        <v>596.59749321305947</v>
      </c>
      <c r="AA88" s="34">
        <f>V88*'Inflation indexes'!I181</f>
        <v>531.83280924365215</v>
      </c>
      <c r="AB88" s="34">
        <f>W88*'Inflation indexes'!I181</f>
        <v>844.12611541362435</v>
      </c>
      <c r="AC88" s="34">
        <f>U88*'Inflation indexes'!I181</f>
        <v>588.29644359938732</v>
      </c>
      <c r="AJ88" s="44">
        <f t="shared" si="241"/>
        <v>2036</v>
      </c>
      <c r="AK88" s="47">
        <f>'Retirement benefit values'!AO89</f>
        <v>8919.8896332579006</v>
      </c>
      <c r="AL88" s="44">
        <v>691.50280392939999</v>
      </c>
      <c r="AM88" s="44">
        <v>669.40224062410005</v>
      </c>
      <c r="AN88" s="44">
        <v>614.68779989159998</v>
      </c>
      <c r="AO88" s="44">
        <v>1012.8580031732999</v>
      </c>
      <c r="AP88" s="44">
        <f t="shared" si="242"/>
        <v>2036</v>
      </c>
      <c r="AQ88" s="40">
        <f>AK88*'Inflation indexes'!I181</f>
        <v>8273.7339785973509</v>
      </c>
      <c r="AR88" s="40">
        <f>AL88*'Inflation indexes'!I181</f>
        <v>641.41042999389299</v>
      </c>
      <c r="AS88" s="40">
        <f>AN88*'Inflation indexes'!I181</f>
        <v>570.15989494197993</v>
      </c>
      <c r="AT88" s="40">
        <f>AO88*'Inflation indexes'!I181</f>
        <v>939.48670004882581</v>
      </c>
      <c r="AU88" s="40">
        <f>AM88*'Inflation indexes'!I181</f>
        <v>620.91082864418263</v>
      </c>
    </row>
    <row r="89" spans="1:47">
      <c r="A89" s="47">
        <f>'Retirement benefit values'!B90</f>
        <v>6279.0288240866003</v>
      </c>
      <c r="B89" s="44">
        <v>463.44227666670002</v>
      </c>
      <c r="C89" s="44">
        <v>453.63872460890002</v>
      </c>
      <c r="D89" s="44">
        <v>387.05336957660001</v>
      </c>
      <c r="E89" s="44">
        <v>639.17849665109998</v>
      </c>
      <c r="F89" s="44">
        <f t="shared" si="238"/>
        <v>2036</v>
      </c>
      <c r="G89" s="42">
        <f>A89*'Inflation indexes'!I182</f>
        <v>5824.1767858581552</v>
      </c>
      <c r="H89" s="44">
        <f>B89*'Inflation indexes'!I182</f>
        <v>429.87057791378913</v>
      </c>
      <c r="I89" s="44">
        <f>D89*'Inflation indexes'!I182</f>
        <v>359.0152734016371</v>
      </c>
      <c r="J89" s="40">
        <f>E89*'Inflation indexes'!I182</f>
        <v>592.87648878671678</v>
      </c>
      <c r="K89" s="44">
        <f>C89*'Inflation indexes'!I182</f>
        <v>420.77719390272011</v>
      </c>
      <c r="R89" s="38">
        <f t="shared" si="239"/>
        <v>2036</v>
      </c>
      <c r="S89" s="48">
        <f>'Retirement benefit values'!R90</f>
        <v>7510.1875261239702</v>
      </c>
      <c r="T89" s="38">
        <v>518.19985439289997</v>
      </c>
      <c r="U89" s="38">
        <v>491.44907105459998</v>
      </c>
      <c r="V89" s="38">
        <v>430.96731687059997</v>
      </c>
      <c r="W89" s="38">
        <v>759.80086924329999</v>
      </c>
      <c r="X89" s="38">
        <f t="shared" si="240"/>
        <v>2036</v>
      </c>
      <c r="Y89" s="34">
        <f>S89*'Inflation indexes'!I182</f>
        <v>6966.150510298954</v>
      </c>
      <c r="Z89" s="34">
        <f>T89*'Inflation indexes'!I182</f>
        <v>480.66152377143135</v>
      </c>
      <c r="AA89" s="34">
        <f>V89*'Inflation indexes'!I182</f>
        <v>399.74810001711592</v>
      </c>
      <c r="AB89" s="34">
        <f>W89*'Inflation indexes'!I182</f>
        <v>704.76099226466022</v>
      </c>
      <c r="AC89" s="34">
        <f>U89*'Inflation indexes'!I182</f>
        <v>455.84856372818581</v>
      </c>
      <c r="AJ89" s="44">
        <f t="shared" si="241"/>
        <v>2036</v>
      </c>
      <c r="AK89" s="47">
        <f>'Retirement benefit values'!AO90</f>
        <v>8956.5948758948998</v>
      </c>
      <c r="AL89" s="44">
        <v>559.4562503866</v>
      </c>
      <c r="AM89" s="44">
        <v>528.94703929720004</v>
      </c>
      <c r="AN89" s="44">
        <v>474.01066032969999</v>
      </c>
      <c r="AO89" s="44">
        <v>899.91501890200004</v>
      </c>
      <c r="AP89" s="44">
        <f t="shared" si="242"/>
        <v>2036</v>
      </c>
      <c r="AQ89" s="40">
        <f>AK89*'Inflation indexes'!I182</f>
        <v>8307.7802981914974</v>
      </c>
      <c r="AR89" s="40">
        <f>AL89*'Inflation indexes'!I182</f>
        <v>518.92931176006721</v>
      </c>
      <c r="AS89" s="40">
        <f>AN89*'Inflation indexes'!I182</f>
        <v>439.67338922721564</v>
      </c>
      <c r="AT89" s="40">
        <f>AO89*'Inflation indexes'!I182</f>
        <v>834.72529099220526</v>
      </c>
      <c r="AU89" s="40">
        <f>AM89*'Inflation indexes'!I182</f>
        <v>490.63018398729764</v>
      </c>
    </row>
    <row r="90" spans="1:47">
      <c r="A90" s="47">
        <f>'Retirement benefit values'!B91</f>
        <v>6301.2028306524999</v>
      </c>
      <c r="B90" s="44">
        <v>483.3443629862</v>
      </c>
      <c r="C90" s="44">
        <v>463.23522442140001</v>
      </c>
      <c r="D90" s="44">
        <v>394.47919434279999</v>
      </c>
      <c r="E90" s="44">
        <v>680.40966835569998</v>
      </c>
      <c r="F90" s="44">
        <f t="shared" si="238"/>
        <v>2036</v>
      </c>
      <c r="G90" s="42">
        <f>A90*'Inflation indexes'!I183</f>
        <v>5844.7445102481388</v>
      </c>
      <c r="H90" s="44">
        <f>B90*'Inflation indexes'!I183</f>
        <v>448.33095966701973</v>
      </c>
      <c r="I90" s="44">
        <f>D90*'Inflation indexes'!I183</f>
        <v>365.90317237946095</v>
      </c>
      <c r="J90" s="40">
        <f>E90*'Inflation indexes'!I183</f>
        <v>631.12087973050188</v>
      </c>
      <c r="K90" s="44">
        <f>C90*'Inflation indexes'!I183</f>
        <v>429.67852450643574</v>
      </c>
      <c r="R90" s="38">
        <f t="shared" si="239"/>
        <v>2036</v>
      </c>
      <c r="S90" s="48">
        <f>'Retirement benefit values'!R91</f>
        <v>7548.4900474516999</v>
      </c>
      <c r="T90" s="38">
        <v>514.03355675780006</v>
      </c>
      <c r="U90" s="38">
        <v>497.0751795754</v>
      </c>
      <c r="V90" s="38">
        <v>432.2106944958</v>
      </c>
      <c r="W90" s="38">
        <v>784.503982597</v>
      </c>
      <c r="X90" s="38">
        <f t="shared" si="240"/>
        <v>2036</v>
      </c>
      <c r="Y90" s="34">
        <f>S90*'Inflation indexes'!I183</f>
        <v>7001.6784019214701</v>
      </c>
      <c r="Z90" s="34">
        <f>T90*'Inflation indexes'!I183</f>
        <v>476.79703219970258</v>
      </c>
      <c r="AA90" s="34">
        <f>V90*'Inflation indexes'!I183</f>
        <v>400.90140752750131</v>
      </c>
      <c r="AB90" s="34">
        <f>W90*'Inflation indexes'!I183</f>
        <v>727.67461527290811</v>
      </c>
      <c r="AC90" s="34">
        <f>U90*'Inflation indexes'!I183</f>
        <v>461.06711767332217</v>
      </c>
      <c r="AJ90" s="44">
        <f t="shared" si="241"/>
        <v>2036</v>
      </c>
      <c r="AK90" s="47">
        <f>'Retirement benefit values'!AO91</f>
        <v>8991.7531893098003</v>
      </c>
      <c r="AL90" s="44">
        <v>546.65876699720002</v>
      </c>
      <c r="AM90" s="44">
        <v>522.94121955330002</v>
      </c>
      <c r="AN90" s="44">
        <v>464.12176747429999</v>
      </c>
      <c r="AO90" s="44">
        <v>915.87765409539998</v>
      </c>
      <c r="AP90" s="44">
        <f t="shared" si="242"/>
        <v>2036</v>
      </c>
      <c r="AQ90" s="40">
        <f>AK90*'Inflation indexes'!I183</f>
        <v>8340.3917479168886</v>
      </c>
      <c r="AR90" s="40">
        <f>AL90*'Inflation indexes'!I183</f>
        <v>507.05887641694045</v>
      </c>
      <c r="AS90" s="40">
        <f>AN90*'Inflation indexes'!I183</f>
        <v>430.50084649491856</v>
      </c>
      <c r="AT90" s="40">
        <f>AO90*'Inflation indexes'!I183</f>
        <v>849.5315949508506</v>
      </c>
      <c r="AU90" s="40">
        <f>AM90*'Inflation indexes'!I183</f>
        <v>485.05942505109232</v>
      </c>
    </row>
    <row r="91" spans="1:47">
      <c r="A91" s="47">
        <f>'Retirement benefit values'!B92</f>
        <v>6309.6474143273999</v>
      </c>
      <c r="B91" s="44">
        <v>475.52556720759998</v>
      </c>
      <c r="C91" s="44">
        <v>459.8342846274</v>
      </c>
      <c r="D91" s="44">
        <v>398.57439272099998</v>
      </c>
      <c r="E91" s="44">
        <v>661.59659406610001</v>
      </c>
      <c r="F91" s="44">
        <f t="shared" si="238"/>
        <v>2036</v>
      </c>
      <c r="G91" s="42">
        <f>A91*'Inflation indexes'!I184</f>
        <v>5852.5773693707033</v>
      </c>
      <c r="H91" s="44">
        <f>B91*'Inflation indexes'!I184</f>
        <v>441.07855644625374</v>
      </c>
      <c r="I91" s="44">
        <f>D91*'Inflation indexes'!I184</f>
        <v>369.70171511529014</v>
      </c>
      <c r="J91" s="40">
        <f>E91*'Inflation indexes'!I184</f>
        <v>613.67062211617213</v>
      </c>
      <c r="K91" s="44">
        <f>C91*'Inflation indexes'!I184</f>
        <v>426.52394835250362</v>
      </c>
      <c r="R91" s="38">
        <f t="shared" si="239"/>
        <v>2036</v>
      </c>
      <c r="S91" s="48">
        <f>'Retirement benefit values'!R92</f>
        <v>7568.5910004547304</v>
      </c>
      <c r="T91" s="38">
        <v>521.04614287070001</v>
      </c>
      <c r="U91" s="38">
        <v>505.41393161730002</v>
      </c>
      <c r="V91" s="38">
        <v>442.46073853719997</v>
      </c>
      <c r="W91" s="38">
        <v>753.86357057880002</v>
      </c>
      <c r="X91" s="38">
        <f t="shared" si="240"/>
        <v>2036</v>
      </c>
      <c r="Y91" s="34">
        <f>S91*'Inflation indexes'!I184</f>
        <v>7020.3232444813229</v>
      </c>
      <c r="Z91" s="34">
        <f>T91*'Inflation indexes'!I184</f>
        <v>483.30162747897725</v>
      </c>
      <c r="AA91" s="34">
        <f>V91*'Inflation indexes'!I184</f>
        <v>410.40893970046113</v>
      </c>
      <c r="AB91" s="34">
        <f>W91*'Inflation indexes'!I184</f>
        <v>699.25379074970022</v>
      </c>
      <c r="AC91" s="34">
        <f>U91*'Inflation indexes'!I184</f>
        <v>468.80181159273201</v>
      </c>
      <c r="AJ91" s="44">
        <f t="shared" si="241"/>
        <v>2036</v>
      </c>
      <c r="AK91" s="47">
        <f>'Retirement benefit values'!AO92</f>
        <v>9016.7106187287009</v>
      </c>
      <c r="AL91" s="44">
        <v>552.90264555249996</v>
      </c>
      <c r="AM91" s="44">
        <v>522.42431245780006</v>
      </c>
      <c r="AN91" s="44">
        <v>470.4625389597</v>
      </c>
      <c r="AO91" s="44">
        <v>877.03222458929997</v>
      </c>
      <c r="AP91" s="44">
        <f t="shared" si="242"/>
        <v>2036</v>
      </c>
      <c r="AQ91" s="40">
        <f>AK91*'Inflation indexes'!I184</f>
        <v>8363.5412643673735</v>
      </c>
      <c r="AR91" s="40">
        <f>AL91*'Inflation indexes'!I184</f>
        <v>512.85044921494966</v>
      </c>
      <c r="AS91" s="40">
        <f>AN91*'Inflation indexes'!I184</f>
        <v>436.38229331166735</v>
      </c>
      <c r="AT91" s="40">
        <f>AO91*'Inflation indexes'!I184</f>
        <v>813.50012334838857</v>
      </c>
      <c r="AU91" s="40">
        <f>AM91*'Inflation indexes'!I184</f>
        <v>484.57996263892636</v>
      </c>
    </row>
    <row r="92" spans="1:47">
      <c r="A92" s="47">
        <f>'Retirement benefit values'!B93</f>
        <v>6306.2212745856004</v>
      </c>
      <c r="B92" s="44">
        <v>575.42376099640001</v>
      </c>
      <c r="C92" s="44">
        <v>576.37793403620003</v>
      </c>
      <c r="D92" s="44">
        <v>504.42819166959998</v>
      </c>
      <c r="E92" s="44">
        <v>792.27393666329999</v>
      </c>
      <c r="F92" s="44">
        <f t="shared" si="238"/>
        <v>2037</v>
      </c>
      <c r="G92" s="42">
        <f>A92*'Inflation indexes'!I185</f>
        <v>5849.3994187499402</v>
      </c>
      <c r="H92" s="44">
        <f>B92*'Inflation indexes'!I185</f>
        <v>533.74013796057739</v>
      </c>
      <c r="I92" s="44">
        <f>D92*'Inflation indexes'!I185</f>
        <v>467.88747851971527</v>
      </c>
      <c r="J92" s="40">
        <f>E92*'Inflation indexes'!I185</f>
        <v>734.88171486871408</v>
      </c>
      <c r="K92" s="44">
        <f>C92*'Inflation indexes'!I185</f>
        <v>534.6251908284313</v>
      </c>
      <c r="R92" s="38">
        <f t="shared" si="239"/>
        <v>2037</v>
      </c>
      <c r="S92" s="48">
        <f>'Retirement benefit values'!R93</f>
        <v>7549.0906667026902</v>
      </c>
      <c r="T92" s="38">
        <v>632.98031877170001</v>
      </c>
      <c r="U92" s="38">
        <v>630.46501363790003</v>
      </c>
      <c r="V92" s="38">
        <v>561.83092811380004</v>
      </c>
      <c r="W92" s="38">
        <v>881.26617721620005</v>
      </c>
      <c r="X92" s="38">
        <f t="shared" si="240"/>
        <v>2037</v>
      </c>
      <c r="Y92" s="34">
        <f>S92*'Inflation indexes'!I185</f>
        <v>7002.2355123913785</v>
      </c>
      <c r="Z92" s="34">
        <f>T92*'Inflation indexes'!I185</f>
        <v>587.12730611353936</v>
      </c>
      <c r="AA92" s="34">
        <f>V92*'Inflation indexes'!I185</f>
        <v>521.13196813896423</v>
      </c>
      <c r="AB92" s="34">
        <f>W92*'Inflation indexes'!I185</f>
        <v>817.42736899303679</v>
      </c>
      <c r="AC92" s="34">
        <f>U92*'Inflation indexes'!I185</f>
        <v>584.79420935924009</v>
      </c>
      <c r="AJ92" s="44">
        <f t="shared" si="241"/>
        <v>2037</v>
      </c>
      <c r="AK92" s="47">
        <f>'Retirement benefit values'!AO93</f>
        <v>9036.4123214205993</v>
      </c>
      <c r="AL92" s="44">
        <v>681.64204073309998</v>
      </c>
      <c r="AM92" s="44">
        <v>665.25567907640004</v>
      </c>
      <c r="AN92" s="44">
        <v>604.45198080110004</v>
      </c>
      <c r="AO92" s="44">
        <v>1030.2258454291</v>
      </c>
      <c r="AP92" s="44">
        <f t="shared" si="242"/>
        <v>2037</v>
      </c>
      <c r="AQ92" s="40">
        <f>AK92*'Inflation indexes'!I185</f>
        <v>8381.8157782571416</v>
      </c>
      <c r="AR92" s="40">
        <f>AL92*'Inflation indexes'!I185</f>
        <v>632.26397921181854</v>
      </c>
      <c r="AS92" s="40">
        <f>AN92*'Inflation indexes'!I185</f>
        <v>560.66555726631145</v>
      </c>
      <c r="AT92" s="40">
        <f>AO92*'Inflation indexes'!I185</f>
        <v>955.59641805149658</v>
      </c>
      <c r="AU92" s="40">
        <f>AM92*'Inflation indexes'!I185</f>
        <v>617.0646434802278</v>
      </c>
    </row>
    <row r="93" spans="1:47">
      <c r="A93" s="47">
        <f>'Retirement benefit values'!B94</f>
        <v>6280.4341115448997</v>
      </c>
      <c r="B93" s="44">
        <v>494.45351079109997</v>
      </c>
      <c r="C93" s="44">
        <v>464.05704191519999</v>
      </c>
      <c r="D93" s="44">
        <v>394.0038755672</v>
      </c>
      <c r="E93" s="44">
        <v>665.9523384629</v>
      </c>
      <c r="F93" s="44">
        <f t="shared" si="238"/>
        <v>2037</v>
      </c>
      <c r="G93" s="42">
        <f>A93*'Inflation indexes'!I186</f>
        <v>5825.480274474211</v>
      </c>
      <c r="H93" s="44">
        <f>B93*'Inflation indexes'!I186</f>
        <v>458.63536223764771</v>
      </c>
      <c r="I93" s="44">
        <f>D93*'Inflation indexes'!I186</f>
        <v>365.46228563466491</v>
      </c>
      <c r="J93" s="40">
        <f>E93*'Inflation indexes'!I186</f>
        <v>617.71083695061589</v>
      </c>
      <c r="K93" s="44">
        <f>C93*'Inflation indexes'!I186</f>
        <v>430.4408096469723</v>
      </c>
      <c r="R93" s="38">
        <f t="shared" si="239"/>
        <v>2037</v>
      </c>
      <c r="S93" s="48">
        <f>'Retirement benefit values'!R94</f>
        <v>7548.5386498042499</v>
      </c>
      <c r="T93" s="38">
        <v>507.24204142090002</v>
      </c>
      <c r="U93" s="38">
        <v>488.94707713190002</v>
      </c>
      <c r="V93" s="38">
        <v>420.9955354141</v>
      </c>
      <c r="W93" s="38">
        <v>755.52157202909996</v>
      </c>
      <c r="X93" s="38">
        <f t="shared" si="240"/>
        <v>2037</v>
      </c>
      <c r="Y93" s="34">
        <f>S93*'Inflation indexes'!I186</f>
        <v>7001.7234835258696</v>
      </c>
      <c r="Z93" s="34">
        <f>T93*'Inflation indexes'!I186</f>
        <v>470.49749335792529</v>
      </c>
      <c r="AA93" s="34">
        <f>V93*'Inflation indexes'!I186</f>
        <v>390.49867312329269</v>
      </c>
      <c r="AB93" s="34">
        <f>W93*'Inflation indexes'!I186</f>
        <v>700.79168678876817</v>
      </c>
      <c r="AC93" s="34">
        <f>U93*'Inflation indexes'!I186</f>
        <v>453.52781392257123</v>
      </c>
      <c r="AJ93" s="44">
        <f t="shared" si="241"/>
        <v>2037</v>
      </c>
      <c r="AK93" s="47">
        <f>'Retirement benefit values'!AO94</f>
        <v>9099.7843213600008</v>
      </c>
      <c r="AL93" s="44">
        <v>543.06381028479996</v>
      </c>
      <c r="AM93" s="44">
        <v>516.84624182009998</v>
      </c>
      <c r="AN93" s="44">
        <v>460.72545525279997</v>
      </c>
      <c r="AO93" s="44">
        <v>899.17706914400003</v>
      </c>
      <c r="AP93" s="44">
        <f t="shared" si="242"/>
        <v>2037</v>
      </c>
      <c r="AQ93" s="40">
        <f>AK93*'Inflation indexes'!I186</f>
        <v>8440.5971186938386</v>
      </c>
      <c r="AR93" s="40">
        <f>AL93*'Inflation indexes'!I186</f>
        <v>503.72433790515538</v>
      </c>
      <c r="AS93" s="40">
        <f>AN93*'Inflation indexes'!I186</f>
        <v>427.35056269273133</v>
      </c>
      <c r="AT93" s="40">
        <f>AO93*'Inflation indexes'!I186</f>
        <v>834.04079821950347</v>
      </c>
      <c r="AU93" s="40">
        <f>AM93*'Inflation indexes'!I186</f>
        <v>479.40596671883344</v>
      </c>
    </row>
    <row r="94" spans="1:47">
      <c r="A94" s="47">
        <f>'Retirement benefit values'!B95</f>
        <v>6259.0725089170001</v>
      </c>
      <c r="B94" s="44">
        <v>476.61370765309999</v>
      </c>
      <c r="C94" s="44">
        <v>459.33371191459997</v>
      </c>
      <c r="D94" s="44">
        <v>397.08600510550002</v>
      </c>
      <c r="E94" s="44">
        <v>654.38059485029999</v>
      </c>
      <c r="F94" s="44">
        <f t="shared" si="238"/>
        <v>2037</v>
      </c>
      <c r="G94" s="42">
        <f>A94*'Inflation indexes'!I187</f>
        <v>5805.6661035857314</v>
      </c>
      <c r="H94" s="44">
        <f>B94*'Inflation indexes'!I187</f>
        <v>442.08787213821608</v>
      </c>
      <c r="I94" s="44">
        <f>D94*'Inflation indexes'!I187</f>
        <v>368.32114610670391</v>
      </c>
      <c r="J94" s="40">
        <f>E94*'Inflation indexes'!I187</f>
        <v>606.97734895293786</v>
      </c>
      <c r="K94" s="44">
        <f>C94*'Inflation indexes'!I187</f>
        <v>426.05963706246138</v>
      </c>
      <c r="R94" s="38">
        <f t="shared" si="239"/>
        <v>2037</v>
      </c>
      <c r="S94" s="48">
        <f>'Retirement benefit values'!R95</f>
        <v>7546.33259702551</v>
      </c>
      <c r="T94" s="38">
        <v>516.28991753050002</v>
      </c>
      <c r="U94" s="38">
        <v>496.69745844260001</v>
      </c>
      <c r="V94" s="38">
        <v>417.13403741019999</v>
      </c>
      <c r="W94" s="38">
        <v>811.5893925785</v>
      </c>
      <c r="X94" s="38">
        <f t="shared" si="240"/>
        <v>2037</v>
      </c>
      <c r="Y94" s="34">
        <f>S94*'Inflation indexes'!I187</f>
        <v>6999.6772369259133</v>
      </c>
      <c r="Z94" s="34">
        <f>T94*'Inflation indexes'!I187</f>
        <v>478.88994248902458</v>
      </c>
      <c r="AA94" s="34">
        <f>V94*'Inflation indexes'!I187</f>
        <v>386.91690153678883</v>
      </c>
      <c r="AB94" s="34">
        <f>W94*'Inflation indexes'!I187</f>
        <v>752.79796164847608</v>
      </c>
      <c r="AC94" s="34">
        <f>U94*'Inflation indexes'!I187</f>
        <v>460.71675861066865</v>
      </c>
      <c r="AJ94" s="44">
        <f t="shared" si="241"/>
        <v>2037</v>
      </c>
      <c r="AK94" s="47">
        <f>'Retirement benefit values'!AO95</f>
        <v>9149.7934913041008</v>
      </c>
      <c r="AL94" s="44">
        <v>554.77274016369995</v>
      </c>
      <c r="AM94" s="44">
        <v>522.00584524579995</v>
      </c>
      <c r="AN94" s="44">
        <v>467.34299748870001</v>
      </c>
      <c r="AO94" s="44">
        <v>897.88341838539998</v>
      </c>
      <c r="AP94" s="44">
        <f t="shared" si="242"/>
        <v>2037</v>
      </c>
      <c r="AQ94" s="40">
        <f>AK94*'Inflation indexes'!I187</f>
        <v>8486.9836308167287</v>
      </c>
      <c r="AR94" s="40">
        <f>AL94*'Inflation indexes'!I187</f>
        <v>514.58507441369511</v>
      </c>
      <c r="AS94" s="40">
        <f>AN94*'Inflation indexes'!I187</f>
        <v>433.48873102250826</v>
      </c>
      <c r="AT94" s="40">
        <f>AO94*'Inflation indexes'!I187</f>
        <v>832.84085935501798</v>
      </c>
      <c r="AU94" s="40">
        <f>AM94*'Inflation indexes'!I187</f>
        <v>484.19180913779502</v>
      </c>
    </row>
    <row r="95" spans="1:47">
      <c r="A95" s="47">
        <f>'Retirement benefit values'!B96</f>
        <v>6259.7360123735998</v>
      </c>
      <c r="B95" s="44">
        <v>468.69712686679998</v>
      </c>
      <c r="C95" s="44">
        <v>463.92036261430002</v>
      </c>
      <c r="D95" s="44">
        <v>400.53312528160001</v>
      </c>
      <c r="E95" s="44">
        <v>675.62685922729997</v>
      </c>
      <c r="F95" s="44">
        <f t="shared" si="238"/>
        <v>2037</v>
      </c>
      <c r="G95" s="42">
        <f>A95*'Inflation indexes'!I188</f>
        <v>5806.2815429375059</v>
      </c>
      <c r="H95" s="44">
        <f>B95*'Inflation indexes'!I188</f>
        <v>434.74476744309686</v>
      </c>
      <c r="I95" s="44">
        <f>D95*'Inflation indexes'!I188</f>
        <v>371.51855734181248</v>
      </c>
      <c r="J95" s="40">
        <f>E95*'Inflation indexes'!I188</f>
        <v>626.68453667853794</v>
      </c>
      <c r="K95" s="44">
        <f>C95*'Inflation indexes'!I188</f>
        <v>430.31403137700238</v>
      </c>
      <c r="R95" s="38">
        <f t="shared" si="239"/>
        <v>2037</v>
      </c>
      <c r="S95" s="48">
        <f>'Retirement benefit values'!R96</f>
        <v>7559.9656151425997</v>
      </c>
      <c r="T95" s="38">
        <v>523.79120075699996</v>
      </c>
      <c r="U95" s="38">
        <v>506.57517312919998</v>
      </c>
      <c r="V95" s="38">
        <v>437.3506474106</v>
      </c>
      <c r="W95" s="38">
        <v>808.26825928170001</v>
      </c>
      <c r="X95" s="38">
        <f t="shared" si="240"/>
        <v>2037</v>
      </c>
      <c r="Y95" s="34">
        <f>S95*'Inflation indexes'!I188</f>
        <v>7012.3226809688122</v>
      </c>
      <c r="Z95" s="34">
        <f>T95*'Inflation indexes'!I188</f>
        <v>485.84783372601589</v>
      </c>
      <c r="AA95" s="34">
        <f>V95*'Inflation indexes'!I188</f>
        <v>405.66902291603822</v>
      </c>
      <c r="AB95" s="34">
        <f>W95*'Inflation indexes'!I188</f>
        <v>749.71741081937921</v>
      </c>
      <c r="AC95" s="34">
        <f>U95*'Inflation indexes'!I188</f>
        <v>469.8789329192719</v>
      </c>
      <c r="AJ95" s="44">
        <f t="shared" si="241"/>
        <v>2037</v>
      </c>
      <c r="AK95" s="47">
        <f>'Retirement benefit values'!AO96</f>
        <v>9175.5180823166993</v>
      </c>
      <c r="AL95" s="44">
        <v>548.97213956370001</v>
      </c>
      <c r="AM95" s="44">
        <v>516.9265532467</v>
      </c>
      <c r="AN95" s="44">
        <v>458.50129808460002</v>
      </c>
      <c r="AO95" s="44">
        <v>858.19750151569997</v>
      </c>
      <c r="AP95" s="44">
        <f t="shared" si="242"/>
        <v>2037</v>
      </c>
      <c r="AQ95" s="40">
        <f>AK95*'Inflation indexes'!I188</f>
        <v>8510.8447357740006</v>
      </c>
      <c r="AR95" s="40">
        <f>AL95*'Inflation indexes'!I188</f>
        <v>509.20466857307224</v>
      </c>
      <c r="AS95" s="40">
        <f>AN95*'Inflation indexes'!I188</f>
        <v>425.28752318295261</v>
      </c>
      <c r="AT95" s="40">
        <f>AO95*'Inflation indexes'!I188</f>
        <v>796.02978518517978</v>
      </c>
      <c r="AU95" s="40">
        <f>AM95*'Inflation indexes'!I188</f>
        <v>479.4804603960481</v>
      </c>
    </row>
    <row r="96" spans="1:47">
      <c r="A96" s="47">
        <f>'Retirement benefit values'!B97</f>
        <v>6244.6045964636996</v>
      </c>
      <c r="B96" s="44">
        <v>577.94879575949994</v>
      </c>
      <c r="C96" s="44">
        <v>576.47608891310006</v>
      </c>
      <c r="D96" s="44">
        <v>512.33132402770002</v>
      </c>
      <c r="E96" s="44">
        <v>783.51347309200003</v>
      </c>
      <c r="F96" s="44">
        <f t="shared" si="238"/>
        <v>2038</v>
      </c>
      <c r="G96" s="42">
        <f>A96*'Inflation indexes'!I189</f>
        <v>5792.2462448446631</v>
      </c>
      <c r="H96" s="44">
        <f>B96*'Inflation indexes'!I189</f>
        <v>536.0822595310849</v>
      </c>
      <c r="I96" s="44">
        <f>D96*'Inflation indexes'!I189</f>
        <v>475.21810898903891</v>
      </c>
      <c r="J96" s="40">
        <f>E96*'Inflation indexes'!I189</f>
        <v>726.75585814870715</v>
      </c>
      <c r="K96" s="44">
        <f>C96*'Inflation indexes'!I189</f>
        <v>534.71623537870744</v>
      </c>
      <c r="R96" s="38">
        <f t="shared" si="239"/>
        <v>2038</v>
      </c>
      <c r="S96" s="48">
        <f>'Retirement benefit values'!R97</f>
        <v>7588.7572765079103</v>
      </c>
      <c r="T96" s="38">
        <v>642.32942816989998</v>
      </c>
      <c r="U96" s="38">
        <v>637.67732099279999</v>
      </c>
      <c r="V96" s="38">
        <v>573.40617615450003</v>
      </c>
      <c r="W96" s="38">
        <v>893.21649532909998</v>
      </c>
      <c r="X96" s="38">
        <f t="shared" si="240"/>
        <v>2038</v>
      </c>
      <c r="Y96" s="34">
        <f>S96*'Inflation indexes'!I189</f>
        <v>7039.0286780979977</v>
      </c>
      <c r="Z96" s="34">
        <f>T96*'Inflation indexes'!I189</f>
        <v>595.7991672326616</v>
      </c>
      <c r="AA96" s="34">
        <f>V96*'Inflation indexes'!I189</f>
        <v>531.86870670442249</v>
      </c>
      <c r="AB96" s="34">
        <f>W96*'Inflation indexes'!I189</f>
        <v>828.51200760303664</v>
      </c>
      <c r="AC96" s="34">
        <f>U96*'Inflation indexes'!I189</f>
        <v>591.48405809950179</v>
      </c>
      <c r="AJ96" s="44">
        <f t="shared" si="241"/>
        <v>2038</v>
      </c>
      <c r="AK96" s="47">
        <f>'Retirement benefit values'!AO97</f>
        <v>9192.4399185202001</v>
      </c>
      <c r="AL96" s="44">
        <v>681.63389214150004</v>
      </c>
      <c r="AM96" s="44">
        <v>670.8849799482</v>
      </c>
      <c r="AN96" s="44">
        <v>612.42690351650003</v>
      </c>
      <c r="AO96" s="44">
        <v>1053.8558958665999</v>
      </c>
      <c r="AP96" s="44">
        <f t="shared" si="242"/>
        <v>2038</v>
      </c>
      <c r="AQ96" s="40">
        <f>AK96*'Inflation indexes'!I189</f>
        <v>8526.5407563452809</v>
      </c>
      <c r="AR96" s="40">
        <f>AL96*'Inflation indexes'!I189</f>
        <v>632.25642090314318</v>
      </c>
      <c r="AS96" s="40">
        <f>AN96*'Inflation indexes'!I189</f>
        <v>568.0627776087108</v>
      </c>
      <c r="AT96" s="40">
        <f>AO96*'Inflation indexes'!I189</f>
        <v>977.51471068280409</v>
      </c>
      <c r="AU96" s="40">
        <f>AM96*'Inflation indexes'!I189</f>
        <v>622.28615852286941</v>
      </c>
    </row>
    <row r="97" spans="1:47">
      <c r="A97" s="47">
        <f>'Retirement benefit values'!B98</f>
        <v>6216.5671261636999</v>
      </c>
      <c r="B97" s="44">
        <v>465.50531892729998</v>
      </c>
      <c r="C97" s="44">
        <v>449.03232606009999</v>
      </c>
      <c r="D97" s="44">
        <v>383.95907688440002</v>
      </c>
      <c r="E97" s="44">
        <v>658.96718945379996</v>
      </c>
      <c r="F97" s="44">
        <f t="shared" si="238"/>
        <v>2038</v>
      </c>
      <c r="G97" s="42">
        <f>A97*'Inflation indexes'!I190</f>
        <v>5766.2398052772833</v>
      </c>
      <c r="H97" s="44">
        <f>B97*'Inflation indexes'!I190</f>
        <v>431.78417365909593</v>
      </c>
      <c r="I97" s="44">
        <f>D97*'Inflation indexes'!I190</f>
        <v>356.14513087299804</v>
      </c>
      <c r="J97" s="40">
        <f>E97*'Inflation indexes'!I190</f>
        <v>611.23169123488037</v>
      </c>
      <c r="K97" s="44">
        <f>C97*'Inflation indexes'!I190</f>
        <v>416.5044822707211</v>
      </c>
      <c r="R97" s="38">
        <f t="shared" si="239"/>
        <v>2038</v>
      </c>
      <c r="S97" s="48">
        <f>'Retirement benefit values'!R98</f>
        <v>7612.1589999614598</v>
      </c>
      <c r="T97" s="38">
        <v>537.12094339220005</v>
      </c>
      <c r="U97" s="38">
        <v>505.3930486735</v>
      </c>
      <c r="V97" s="38">
        <v>447.42179267450001</v>
      </c>
      <c r="W97" s="38">
        <v>769.292754264</v>
      </c>
      <c r="X97" s="38">
        <f t="shared" si="240"/>
        <v>2038</v>
      </c>
      <c r="Y97" s="34">
        <f>S97*'Inflation indexes'!I190</f>
        <v>7060.7351837226252</v>
      </c>
      <c r="Z97" s="34">
        <f>T97*'Inflation indexes'!I190</f>
        <v>498.21197152382086</v>
      </c>
      <c r="AA97" s="34">
        <f>V97*'Inflation indexes'!I190</f>
        <v>415.01061571586814</v>
      </c>
      <c r="AB97" s="34">
        <f>W97*'Inflation indexes'!I190</f>
        <v>713.56528635860207</v>
      </c>
      <c r="AC97" s="34">
        <f>U97*'Inflation indexes'!I190</f>
        <v>468.78244140668761</v>
      </c>
      <c r="AJ97" s="44">
        <f t="shared" si="241"/>
        <v>2038</v>
      </c>
      <c r="AK97" s="47">
        <f>'Retirement benefit values'!AO98</f>
        <v>9215.2321820007</v>
      </c>
      <c r="AL97" s="44">
        <v>547.1890407569</v>
      </c>
      <c r="AM97" s="44">
        <v>518.56080032759996</v>
      </c>
      <c r="AN97" s="44">
        <v>464.98156892079999</v>
      </c>
      <c r="AO97" s="44">
        <v>886.74032670730003</v>
      </c>
      <c r="AP97" s="44">
        <f t="shared" si="242"/>
        <v>2038</v>
      </c>
      <c r="AQ97" s="40">
        <f>AK97*'Inflation indexes'!I190</f>
        <v>8547.6819511987069</v>
      </c>
      <c r="AR97" s="40">
        <f>AL97*'Inflation indexes'!I190</f>
        <v>507.55073721387566</v>
      </c>
      <c r="AS97" s="40">
        <f>AN97*'Inflation indexes'!I190</f>
        <v>431.29836403552025</v>
      </c>
      <c r="AT97" s="40">
        <f>AO97*'Inflation indexes'!I190</f>
        <v>822.50497180098694</v>
      </c>
      <c r="AU97" s="40">
        <f>AM97*'Inflation indexes'!I190</f>
        <v>480.99632282917185</v>
      </c>
    </row>
    <row r="98" spans="1:47">
      <c r="A98" s="47">
        <f>'Retirement benefit values'!B99</f>
        <v>6208.7158761459004</v>
      </c>
      <c r="B98" s="44">
        <v>479.36353447030001</v>
      </c>
      <c r="C98" s="44">
        <v>456.26946128029999</v>
      </c>
      <c r="D98" s="44">
        <v>391.06598410480001</v>
      </c>
      <c r="E98" s="44">
        <v>695.63382496350005</v>
      </c>
      <c r="F98" s="44">
        <f t="shared" si="238"/>
        <v>2038</v>
      </c>
      <c r="G98" s="42">
        <f>A98*'Inflation indexes'!I191</f>
        <v>5758.9572987982201</v>
      </c>
      <c r="H98" s="44">
        <f>B98*'Inflation indexes'!I191</f>
        <v>444.63850185541543</v>
      </c>
      <c r="I98" s="44">
        <f>D98*'Inflation indexes'!I191</f>
        <v>362.73721465090972</v>
      </c>
      <c r="J98" s="40">
        <f>E98*'Inflation indexes'!I191</f>
        <v>645.2422003970488</v>
      </c>
      <c r="K98" s="44">
        <f>C98*'Inflation indexes'!I191</f>
        <v>423.21736034892245</v>
      </c>
      <c r="R98" s="38">
        <f t="shared" si="239"/>
        <v>2038</v>
      </c>
      <c r="S98" s="48">
        <f>'Retirement benefit values'!R99</f>
        <v>7620.1876404090899</v>
      </c>
      <c r="T98" s="38">
        <v>527.24631378000004</v>
      </c>
      <c r="U98" s="38">
        <v>509.2148843411</v>
      </c>
      <c r="V98" s="38">
        <v>447.06307474959999</v>
      </c>
      <c r="W98" s="38">
        <v>785.14865607779996</v>
      </c>
      <c r="X98" s="38">
        <f t="shared" si="240"/>
        <v>2038</v>
      </c>
      <c r="Y98" s="34">
        <f>S98*'Inflation indexes'!I191</f>
        <v>7068.1822304916604</v>
      </c>
      <c r="Z98" s="34">
        <f>T98*'Inflation indexes'!I191</f>
        <v>489.0526588072259</v>
      </c>
      <c r="AA98" s="34">
        <f>V98*'Inflation indexes'!I191</f>
        <v>414.67788327118501</v>
      </c>
      <c r="AB98" s="34">
        <f>W98*'Inflation indexes'!I191</f>
        <v>728.27258868990066</v>
      </c>
      <c r="AC98" s="34">
        <f>U98*'Inflation indexes'!I191</f>
        <v>472.32742379141791</v>
      </c>
      <c r="AJ98" s="44">
        <f t="shared" si="241"/>
        <v>2038</v>
      </c>
      <c r="AK98" s="47">
        <f>'Retirement benefit values'!AO99</f>
        <v>9299.0451477994993</v>
      </c>
      <c r="AL98" s="44">
        <v>553.26993898559999</v>
      </c>
      <c r="AM98" s="44">
        <v>510.74393910510003</v>
      </c>
      <c r="AN98" s="44">
        <v>452.99054621900001</v>
      </c>
      <c r="AO98" s="44">
        <v>910.34750247830004</v>
      </c>
      <c r="AP98" s="44">
        <f t="shared" si="242"/>
        <v>2038</v>
      </c>
      <c r="AQ98" s="40">
        <f>AK98*'Inflation indexes'!I191</f>
        <v>8625.4235165641585</v>
      </c>
      <c r="AR98" s="40">
        <f>AL98*'Inflation indexes'!I191</f>
        <v>513.19113595912472</v>
      </c>
      <c r="AS98" s="40">
        <f>AN98*'Inflation indexes'!I191</f>
        <v>420.17596947179072</v>
      </c>
      <c r="AT98" s="40">
        <f>AO98*'Inflation indexes'!I191</f>
        <v>844.40204680368561</v>
      </c>
      <c r="AU98" s="40">
        <f>AM98*'Inflation indexes'!I191</f>
        <v>473.74571402551157</v>
      </c>
    </row>
    <row r="99" spans="1:47">
      <c r="A99" s="47">
        <f>'Retirement benefit values'!B100</f>
        <v>6206.4330554339003</v>
      </c>
      <c r="B99" s="44">
        <v>461.89798479490003</v>
      </c>
      <c r="C99" s="44">
        <v>451.14420560460002</v>
      </c>
      <c r="D99" s="44">
        <v>389.3289456187</v>
      </c>
      <c r="E99" s="44">
        <v>650.68736142010005</v>
      </c>
      <c r="F99" s="44">
        <f t="shared" si="238"/>
        <v>2038</v>
      </c>
      <c r="G99" s="42">
        <f>A99*'Inflation indexes'!I192</f>
        <v>5756.839845324188</v>
      </c>
      <c r="H99" s="44">
        <f>B99*'Inflation indexes'!I192</f>
        <v>428.43815434601942</v>
      </c>
      <c r="I99" s="44">
        <f>D99*'Inflation indexes'!I192</f>
        <v>361.12600700872196</v>
      </c>
      <c r="J99" s="40">
        <f>E99*'Inflation indexes'!I192</f>
        <v>603.5516528761159</v>
      </c>
      <c r="K99" s="44">
        <f>C99*'Inflation indexes'!I192</f>
        <v>418.46337753338065</v>
      </c>
      <c r="R99" s="38">
        <f t="shared" si="239"/>
        <v>2038</v>
      </c>
      <c r="S99" s="48">
        <f>'Retirement benefit values'!R100</f>
        <v>7640.5617133628502</v>
      </c>
      <c r="T99" s="38">
        <v>518.52901771070003</v>
      </c>
      <c r="U99" s="38">
        <v>503.9180073384</v>
      </c>
      <c r="V99" s="38">
        <v>446.25160077010003</v>
      </c>
      <c r="W99" s="38">
        <v>730.52168456940001</v>
      </c>
      <c r="X99" s="38">
        <f t="shared" si="240"/>
        <v>2038</v>
      </c>
      <c r="Y99" s="34">
        <f>S99*'Inflation indexes'!I192</f>
        <v>7087.0804082282357</v>
      </c>
      <c r="Z99" s="34">
        <f>T99*'Inflation indexes'!I192</f>
        <v>480.96684254094123</v>
      </c>
      <c r="AA99" s="34">
        <f>V99*'Inflation indexes'!I192</f>
        <v>413.92519236210654</v>
      </c>
      <c r="AB99" s="34">
        <f>W99*'Inflation indexes'!I192</f>
        <v>677.60278795248485</v>
      </c>
      <c r="AC99" s="34">
        <f>U99*'Inflation indexes'!I192</f>
        <v>467.4142518756704</v>
      </c>
      <c r="AJ99" s="44">
        <f t="shared" si="241"/>
        <v>2038</v>
      </c>
      <c r="AK99" s="47">
        <f>'Retirement benefit values'!AO100</f>
        <v>9311.7278671242002</v>
      </c>
      <c r="AL99" s="44">
        <v>539.54644481100001</v>
      </c>
      <c r="AM99" s="44">
        <v>505.9540531403</v>
      </c>
      <c r="AN99" s="44">
        <v>448.58914890199998</v>
      </c>
      <c r="AO99" s="44">
        <v>869.71660531400005</v>
      </c>
      <c r="AP99" s="44">
        <f t="shared" si="242"/>
        <v>2038</v>
      </c>
      <c r="AQ99" s="40">
        <f>AK99*'Inflation indexes'!I192</f>
        <v>8637.1875013366334</v>
      </c>
      <c r="AR99" s="40">
        <f>AL99*'Inflation indexes'!I192</f>
        <v>500.46176993265294</v>
      </c>
      <c r="AS99" s="40">
        <f>AN99*'Inflation indexes'!I192</f>
        <v>416.09340880879859</v>
      </c>
      <c r="AT99" s="40">
        <f>AO99*'Inflation indexes'!I192</f>
        <v>806.71444658991686</v>
      </c>
      <c r="AU99" s="40">
        <f>AM99*'Inflation indexes'!I192</f>
        <v>469.30280678226376</v>
      </c>
    </row>
    <row r="100" spans="1:47">
      <c r="A100" s="47">
        <f>'Retirement benefit values'!B101</f>
        <v>6222.8033465835997</v>
      </c>
      <c r="B100" s="44">
        <v>584.95344938469998</v>
      </c>
      <c r="C100" s="44">
        <v>573.34795387049996</v>
      </c>
      <c r="D100" s="44">
        <v>508.80440665660001</v>
      </c>
      <c r="E100" s="44">
        <v>813.09434865970002</v>
      </c>
      <c r="F100" s="44">
        <f t="shared" si="238"/>
        <v>2039</v>
      </c>
      <c r="G100" s="42">
        <f>A100*'Inflation indexes'!I193</f>
        <v>5772.0242746942331</v>
      </c>
      <c r="H100" s="44">
        <f>B100*'Inflation indexes'!I193</f>
        <v>542.5794969510456</v>
      </c>
      <c r="I100" s="44">
        <f>D100*'Inflation indexes'!I193</f>
        <v>471.94668105744495</v>
      </c>
      <c r="J100" s="40">
        <f>E100*'Inflation indexes'!I193</f>
        <v>754.19389890524383</v>
      </c>
      <c r="K100" s="44">
        <f>C100*'Inflation indexes'!I193</f>
        <v>531.81470203516665</v>
      </c>
      <c r="R100" s="38">
        <f t="shared" si="239"/>
        <v>2039</v>
      </c>
      <c r="S100" s="48">
        <f>'Retirement benefit values'!R101</f>
        <v>7645.7898886079001</v>
      </c>
      <c r="T100" s="38">
        <v>648.02610746300002</v>
      </c>
      <c r="U100" s="38">
        <v>642.64019161670001</v>
      </c>
      <c r="V100" s="38">
        <v>570.59518803560002</v>
      </c>
      <c r="W100" s="38">
        <v>915.65190971439995</v>
      </c>
      <c r="X100" s="38">
        <f t="shared" si="240"/>
        <v>2039</v>
      </c>
      <c r="Y100" s="34">
        <f>S100*'Inflation indexes'!I193</f>
        <v>7091.9298551327975</v>
      </c>
      <c r="Z100" s="34">
        <f>T100*'Inflation indexes'!I193</f>
        <v>601.08317981245386</v>
      </c>
      <c r="AA100" s="34">
        <f>V100*'Inflation indexes'!I193</f>
        <v>529.26134620233051</v>
      </c>
      <c r="AB100" s="34">
        <f>W100*'Inflation indexes'!I193</f>
        <v>849.32220346369661</v>
      </c>
      <c r="AC100" s="34">
        <f>U100*'Inflation indexes'!I193</f>
        <v>596.08741901545375</v>
      </c>
      <c r="AJ100" s="44">
        <f t="shared" si="241"/>
        <v>2039</v>
      </c>
      <c r="AK100" s="47">
        <f>'Retirement benefit values'!AO101</f>
        <v>9357.0553450019997</v>
      </c>
      <c r="AL100" s="44">
        <v>692.13381000360005</v>
      </c>
      <c r="AM100" s="44">
        <v>665.26937820909995</v>
      </c>
      <c r="AN100" s="44">
        <v>600.23161064759995</v>
      </c>
      <c r="AO100" s="44">
        <v>1074.7030762628001</v>
      </c>
      <c r="AP100" s="44">
        <f t="shared" si="242"/>
        <v>2039</v>
      </c>
      <c r="AQ100" s="40">
        <f>AK100*'Inflation indexes'!I193</f>
        <v>8679.2314625627205</v>
      </c>
      <c r="AR100" s="40">
        <f>AL100*'Inflation indexes'!I193</f>
        <v>641.99572606945708</v>
      </c>
      <c r="AS100" s="40">
        <f>AN100*'Inflation indexes'!I193</f>
        <v>556.75091018244188</v>
      </c>
      <c r="AT100" s="40">
        <f>AO100*'Inflation indexes'!I193</f>
        <v>996.85172401970476</v>
      </c>
      <c r="AU100" s="40">
        <f>AM100*'Inflation indexes'!I193</f>
        <v>617.0773502495216</v>
      </c>
    </row>
    <row r="101" spans="1:47">
      <c r="A101" s="47">
        <f>'Retirement benefit values'!B102</f>
        <v>6198.7036687683003</v>
      </c>
      <c r="B101" s="44">
        <v>469.05807690860001</v>
      </c>
      <c r="C101" s="44">
        <v>454.88181929849998</v>
      </c>
      <c r="D101" s="44">
        <v>385.15903047590001</v>
      </c>
      <c r="E101" s="44">
        <v>687.91990030199997</v>
      </c>
      <c r="F101" s="44">
        <f t="shared" si="238"/>
        <v>2039</v>
      </c>
      <c r="G101" s="42">
        <f>A101*'Inflation indexes'!I194</f>
        <v>5749.6703744318074</v>
      </c>
      <c r="H101" s="44">
        <f>B101*'Inflation indexes'!I194</f>
        <v>435.07957031041963</v>
      </c>
      <c r="I101" s="44">
        <f>D101*'Inflation indexes'!I194</f>
        <v>357.25815998108436</v>
      </c>
      <c r="J101" s="40">
        <f>E101*'Inflation indexes'!I194</f>
        <v>638.0870714431851</v>
      </c>
      <c r="K101" s="44">
        <f>C101*'Inflation indexes'!I194</f>
        <v>421.93023897332381</v>
      </c>
      <c r="R101" s="38">
        <f t="shared" si="239"/>
        <v>2039</v>
      </c>
      <c r="S101" s="48">
        <f>'Retirement benefit values'!R102</f>
        <v>7639.9478093168</v>
      </c>
      <c r="T101" s="38">
        <v>519.3679282352</v>
      </c>
      <c r="U101" s="38">
        <v>504.97263735349998</v>
      </c>
      <c r="V101" s="38">
        <v>438.3114176309</v>
      </c>
      <c r="W101" s="38">
        <v>760.33524456639998</v>
      </c>
      <c r="X101" s="38">
        <f t="shared" si="240"/>
        <v>2039</v>
      </c>
      <c r="Y101" s="34">
        <f>S101*'Inflation indexes'!I194</f>
        <v>7086.5109753121078</v>
      </c>
      <c r="Z101" s="34">
        <f>T101*'Inflation indexes'!I194</f>
        <v>481.74498249523833</v>
      </c>
      <c r="AA101" s="34">
        <f>V101*'Inflation indexes'!I194</f>
        <v>406.56019506548745</v>
      </c>
      <c r="AB101" s="34">
        <f>W101*'Inflation indexes'!I194</f>
        <v>705.2566575082717</v>
      </c>
      <c r="AC101" s="34">
        <f>U101*'Inflation indexes'!I194</f>
        <v>468.39248462848917</v>
      </c>
      <c r="AJ101" s="44">
        <f t="shared" si="241"/>
        <v>2039</v>
      </c>
      <c r="AK101" s="47">
        <f>'Retirement benefit values'!AO102</f>
        <v>9352.8213593403998</v>
      </c>
      <c r="AL101" s="44">
        <v>553.43630960430005</v>
      </c>
      <c r="AM101" s="44">
        <v>512.37109399940005</v>
      </c>
      <c r="AN101" s="44">
        <v>452.98316613150001</v>
      </c>
      <c r="AO101" s="44">
        <v>892.19322063540005</v>
      </c>
      <c r="AP101" s="44">
        <f t="shared" si="242"/>
        <v>2039</v>
      </c>
      <c r="AQ101" s="40">
        <f>AK101*'Inflation indexes'!I194</f>
        <v>8675.3041862764003</v>
      </c>
      <c r="AR101" s="40">
        <f>AL101*'Inflation indexes'!I194</f>
        <v>513.34545471166246</v>
      </c>
      <c r="AS101" s="40">
        <f>AN101*'Inflation indexes'!I194</f>
        <v>420.16912399687749</v>
      </c>
      <c r="AT101" s="40">
        <f>AO101*'Inflation indexes'!I194</f>
        <v>827.56285879617951</v>
      </c>
      <c r="AU101" s="40">
        <f>AM101*'Inflation indexes'!I194</f>
        <v>475.25499802911804</v>
      </c>
    </row>
    <row r="102" spans="1:47">
      <c r="A102" s="47">
        <f>'Retirement benefit values'!B103</f>
        <v>6205.6835253657</v>
      </c>
      <c r="B102" s="44">
        <v>470.0087197048</v>
      </c>
      <c r="C102" s="44">
        <v>455.08579449270002</v>
      </c>
      <c r="D102" s="44">
        <v>380.89055316539998</v>
      </c>
      <c r="E102" s="44">
        <v>679.6110966425</v>
      </c>
      <c r="F102" s="44">
        <f t="shared" si="238"/>
        <v>2039</v>
      </c>
      <c r="G102" s="42">
        <f>A102*'Inflation indexes'!I195</f>
        <v>5756.1446111174637</v>
      </c>
      <c r="H102" s="44">
        <f>B102*'Inflation indexes'!I195</f>
        <v>435.96134866506452</v>
      </c>
      <c r="I102" s="44">
        <f>D102*'Inflation indexes'!I195</f>
        <v>353.29889061646361</v>
      </c>
      <c r="J102" s="40">
        <f>E102*'Inflation indexes'!I195</f>
        <v>630.38015644921666</v>
      </c>
      <c r="K102" s="44">
        <f>C102*'Inflation indexes'!I195</f>
        <v>422.11943823076211</v>
      </c>
      <c r="R102" s="38">
        <f t="shared" si="239"/>
        <v>2039</v>
      </c>
      <c r="S102" s="48">
        <f>'Retirement benefit values'!R103</f>
        <v>7642.6815916855003</v>
      </c>
      <c r="T102" s="38">
        <v>524.39872364530004</v>
      </c>
      <c r="U102" s="38">
        <v>506.91155090119997</v>
      </c>
      <c r="V102" s="38">
        <v>440.41894599649999</v>
      </c>
      <c r="W102" s="38">
        <v>782.24472585599995</v>
      </c>
      <c r="X102" s="38">
        <f t="shared" si="240"/>
        <v>2039</v>
      </c>
      <c r="Y102" s="34">
        <f>S102*'Inflation indexes'!I195</f>
        <v>7089.0467228385878</v>
      </c>
      <c r="Z102" s="34">
        <f>T102*'Inflation indexes'!I195</f>
        <v>486.41134773463801</v>
      </c>
      <c r="AA102" s="34">
        <f>V102*'Inflation indexes'!I195</f>
        <v>408.5150543480853</v>
      </c>
      <c r="AB102" s="34">
        <f>W102*'Inflation indexes'!I195</f>
        <v>725.57901879885617</v>
      </c>
      <c r="AC102" s="34">
        <f>U102*'Inflation indexes'!I195</f>
        <v>470.19094352884991</v>
      </c>
      <c r="AJ102" s="44">
        <f t="shared" si="241"/>
        <v>2039</v>
      </c>
      <c r="AK102" s="47">
        <f>'Retirement benefit values'!AO103</f>
        <v>9417.1070433918994</v>
      </c>
      <c r="AL102" s="44">
        <v>544.52839588929999</v>
      </c>
      <c r="AM102" s="44">
        <v>505.95119169280002</v>
      </c>
      <c r="AN102" s="44">
        <v>439.5070618821</v>
      </c>
      <c r="AO102" s="44">
        <v>993.79645985640002</v>
      </c>
      <c r="AP102" s="44">
        <f t="shared" si="242"/>
        <v>2039</v>
      </c>
      <c r="AQ102" s="40">
        <f>AK102*'Inflation indexes'!I195</f>
        <v>8734.9330236659516</v>
      </c>
      <c r="AR102" s="40">
        <f>AL102*'Inflation indexes'!I195</f>
        <v>505.08282911734887</v>
      </c>
      <c r="AS102" s="40">
        <f>AN102*'Inflation indexes'!I195</f>
        <v>407.66922700132938</v>
      </c>
      <c r="AT102" s="40">
        <f>AO102*'Inflation indexes'!I195</f>
        <v>921.80597247148933</v>
      </c>
      <c r="AU102" s="40">
        <f>AM102*'Inflation indexes'!I195</f>
        <v>469.30015261765163</v>
      </c>
    </row>
    <row r="103" spans="1:47">
      <c r="A103" s="47">
        <f>'Retirement benefit values'!B104</f>
        <v>6219.1812465286002</v>
      </c>
      <c r="B103" s="44">
        <v>472.91293540229998</v>
      </c>
      <c r="C103" s="44">
        <v>454.81130401889999</v>
      </c>
      <c r="D103" s="44">
        <v>390.41582779999999</v>
      </c>
      <c r="E103" s="44">
        <v>659.12706707229995</v>
      </c>
      <c r="F103" s="44">
        <f t="shared" si="238"/>
        <v>2039</v>
      </c>
      <c r="G103" s="42">
        <f>A103*'Inflation indexes'!I196</f>
        <v>5768.6645591000861</v>
      </c>
      <c r="H103" s="44">
        <f>B103*'Inflation indexes'!I196</f>
        <v>438.65518335198601</v>
      </c>
      <c r="I103" s="44">
        <f>D103*'Inflation indexes'!I196</f>
        <v>362.13415558498065</v>
      </c>
      <c r="J103" s="40">
        <f>E103*'Inflation indexes'!I196</f>
        <v>611.37998733931511</v>
      </c>
      <c r="K103" s="44">
        <f>C103*'Inflation indexes'!I196</f>
        <v>421.8648318114839</v>
      </c>
      <c r="R103" s="38">
        <f t="shared" si="239"/>
        <v>2039</v>
      </c>
      <c r="S103" s="48">
        <f>'Retirement benefit values'!R104</f>
        <v>7674.7623326190696</v>
      </c>
      <c r="T103" s="38">
        <v>509.13827481750002</v>
      </c>
      <c r="U103" s="38">
        <v>504.19418043690001</v>
      </c>
      <c r="V103" s="38">
        <v>441.63374228470002</v>
      </c>
      <c r="W103" s="38">
        <v>755.61492176319996</v>
      </c>
      <c r="X103" s="38">
        <f t="shared" si="240"/>
        <v>2039</v>
      </c>
      <c r="Y103" s="34">
        <f>S103*'Inflation indexes'!I196</f>
        <v>7118.8035390362911</v>
      </c>
      <c r="Z103" s="34">
        <f>T103*'Inflation indexes'!I196</f>
        <v>472.25636385182736</v>
      </c>
      <c r="AA103" s="34">
        <f>V103*'Inflation indexes'!I196</f>
        <v>409.64185094983691</v>
      </c>
      <c r="AB103" s="34">
        <f>W103*'Inflation indexes'!I196</f>
        <v>700.87827428016897</v>
      </c>
      <c r="AC103" s="34">
        <f>U103*'Inflation indexes'!I196</f>
        <v>467.67041903053234</v>
      </c>
      <c r="AJ103" s="44">
        <f t="shared" si="241"/>
        <v>2039</v>
      </c>
      <c r="AK103" s="47">
        <f>'Retirement benefit values'!AO104</f>
        <v>9473.7328511023006</v>
      </c>
      <c r="AL103" s="44">
        <v>539.91257059580005</v>
      </c>
      <c r="AM103" s="44">
        <v>503.29419862349999</v>
      </c>
      <c r="AN103" s="44">
        <v>444.99076577519997</v>
      </c>
      <c r="AO103" s="44">
        <v>905.09369721420001</v>
      </c>
      <c r="AP103" s="44">
        <f t="shared" si="242"/>
        <v>2039</v>
      </c>
      <c r="AQ103" s="40">
        <f>AK103*'Inflation indexes'!I196</f>
        <v>8787.4568651686786</v>
      </c>
      <c r="AR103" s="40">
        <f>AL103*'Inflation indexes'!I196</f>
        <v>500.80137361282027</v>
      </c>
      <c r="AS103" s="40">
        <f>AN103*'Inflation indexes'!I196</f>
        <v>412.75569209163081</v>
      </c>
      <c r="AT103" s="40">
        <f>AO103*'Inflation indexes'!I196</f>
        <v>839.52882651534878</v>
      </c>
      <c r="AU103" s="40">
        <f>AM103*'Inflation indexes'!I196</f>
        <v>466.83563178362692</v>
      </c>
    </row>
    <row r="104" spans="1:47">
      <c r="A104" s="47">
        <f>'Retirement benefit values'!B105</f>
        <v>6223.8623098436001</v>
      </c>
      <c r="B104" s="44">
        <v>571.13669168230001</v>
      </c>
      <c r="C104" s="44">
        <v>562.15028412089998</v>
      </c>
      <c r="D104" s="44">
        <v>487.23456415470002</v>
      </c>
      <c r="E104" s="44">
        <v>818.90800967630003</v>
      </c>
      <c r="F104" s="44">
        <f t="shared" si="238"/>
        <v>2040</v>
      </c>
      <c r="G104" s="42">
        <f>A104*'Inflation indexes'!I197</f>
        <v>5773.00652679225</v>
      </c>
      <c r="H104" s="44">
        <f>B104*'Inflation indexes'!I197</f>
        <v>529.76362339469972</v>
      </c>
      <c r="I104" s="44">
        <f>D104*'Inflation indexes'!I197</f>
        <v>451.93935516458168</v>
      </c>
      <c r="J104" s="40">
        <f>E104*'Inflation indexes'!I197</f>
        <v>759.58641906757259</v>
      </c>
      <c r="K104" s="44">
        <f>C104*'Inflation indexes'!I197</f>
        <v>521.42819003809632</v>
      </c>
      <c r="R104" s="38">
        <f t="shared" si="239"/>
        <v>2040</v>
      </c>
      <c r="S104" s="48">
        <f>'Retirement benefit values'!R105</f>
        <v>7694.9330073490601</v>
      </c>
      <c r="T104" s="38">
        <v>643.07542399379997</v>
      </c>
      <c r="U104" s="38">
        <v>637.23530783199999</v>
      </c>
      <c r="V104" s="38">
        <v>578.37918422769997</v>
      </c>
      <c r="W104" s="38">
        <v>914.92161102160003</v>
      </c>
      <c r="X104" s="38">
        <f t="shared" si="240"/>
        <v>2040</v>
      </c>
      <c r="Y104" s="34">
        <f>S104*'Inflation indexes'!I197</f>
        <v>7137.5130526901949</v>
      </c>
      <c r="Z104" s="34">
        <f>T104*'Inflation indexes'!I197</f>
        <v>596.49112321528719</v>
      </c>
      <c r="AA104" s="34">
        <f>V104*'Inflation indexes'!I197</f>
        <v>536.48147071415451</v>
      </c>
      <c r="AB104" s="34">
        <f>W104*'Inflation indexes'!I197</f>
        <v>848.64480751401868</v>
      </c>
      <c r="AC104" s="34">
        <f>U104*'Inflation indexes'!I197</f>
        <v>591.0740643150649</v>
      </c>
      <c r="AJ104" s="44">
        <f t="shared" si="241"/>
        <v>2040</v>
      </c>
      <c r="AK104" s="47">
        <f>'Retirement benefit values'!AO105</f>
        <v>9508.5213276929007</v>
      </c>
      <c r="AL104" s="44">
        <v>684.55399572049998</v>
      </c>
      <c r="AM104" s="44">
        <v>664.21540290580003</v>
      </c>
      <c r="AN104" s="44">
        <v>605.31407552090002</v>
      </c>
      <c r="AO104" s="44">
        <v>1037.3003328468001</v>
      </c>
      <c r="AP104" s="44">
        <f t="shared" si="242"/>
        <v>2040</v>
      </c>
      <c r="AQ104" s="40">
        <f>AK104*'Inflation indexes'!I197</f>
        <v>8819.7252690016267</v>
      </c>
      <c r="AR104" s="40">
        <f>AL104*'Inflation indexes'!I197</f>
        <v>634.96499255547781</v>
      </c>
      <c r="AS104" s="40">
        <f>AN104*'Inflation indexes'!I197</f>
        <v>561.46520195579103</v>
      </c>
      <c r="AT104" s="40">
        <f>AO104*'Inflation indexes'!I197</f>
        <v>962.15843051303489</v>
      </c>
      <c r="AU104" s="40">
        <f>AM104*'Inflation indexes'!I197</f>
        <v>616.09972478126463</v>
      </c>
    </row>
    <row r="105" spans="1:47">
      <c r="A105" s="47">
        <f>'Retirement benefit values'!B106</f>
        <v>6225.4604141375003</v>
      </c>
      <c r="B105" s="44">
        <v>469.6155421574</v>
      </c>
      <c r="C105" s="44">
        <v>452.70960625480001</v>
      </c>
      <c r="D105" s="44">
        <v>378.53020897710002</v>
      </c>
      <c r="E105" s="44">
        <v>678.65283116559999</v>
      </c>
      <c r="F105" s="44">
        <f t="shared" si="238"/>
        <v>2040</v>
      </c>
      <c r="G105" s="42">
        <f>A105*'Inflation indexes'!I198</f>
        <v>5774.488864617203</v>
      </c>
      <c r="H105" s="44">
        <f>B105*'Inflation indexes'!I198</f>
        <v>435.5966528484912</v>
      </c>
      <c r="I105" s="44">
        <f>D105*'Inflation indexes'!I198</f>
        <v>351.10952945675729</v>
      </c>
      <c r="J105" s="40">
        <f>E105*'Inflation indexes'!I198</f>
        <v>629.4913075998785</v>
      </c>
      <c r="K105" s="44">
        <f>C105*'Inflation indexes'!I198</f>
        <v>419.91538076236537</v>
      </c>
      <c r="R105" s="38">
        <f t="shared" si="239"/>
        <v>2040</v>
      </c>
      <c r="S105" s="48">
        <f>'Retirement benefit values'!R106</f>
        <v>7719.9899856682096</v>
      </c>
      <c r="T105" s="38">
        <v>500.02284448410001</v>
      </c>
      <c r="U105" s="38">
        <v>486.29042135280002</v>
      </c>
      <c r="V105" s="38">
        <v>417.95955198690001</v>
      </c>
      <c r="W105" s="38">
        <v>782.46857994360005</v>
      </c>
      <c r="X105" s="38">
        <f t="shared" si="240"/>
        <v>2040</v>
      </c>
      <c r="Y105" s="34">
        <f>S105*'Inflation indexes'!I198</f>
        <v>7160.7549067314321</v>
      </c>
      <c r="Z105" s="34">
        <f>T105*'Inflation indexes'!I198</f>
        <v>463.80125411618786</v>
      </c>
      <c r="AA105" s="34">
        <f>V105*'Inflation indexes'!I198</f>
        <v>387.68261594401696</v>
      </c>
      <c r="AB105" s="34">
        <f>W105*'Inflation indexes'!I198</f>
        <v>725.78665692522043</v>
      </c>
      <c r="AC105" s="34">
        <f>U105*'Inflation indexes'!I198</f>
        <v>451.06360594548795</v>
      </c>
      <c r="AJ105" s="44">
        <f t="shared" si="241"/>
        <v>2040</v>
      </c>
      <c r="AK105" s="47">
        <f>'Retirement benefit values'!AO106</f>
        <v>9557.9315758384</v>
      </c>
      <c r="AL105" s="44">
        <v>539.67801734440002</v>
      </c>
      <c r="AM105" s="44">
        <v>509.4843695948</v>
      </c>
      <c r="AN105" s="44">
        <v>454.64305989870002</v>
      </c>
      <c r="AO105" s="44">
        <v>918.79646428399997</v>
      </c>
      <c r="AP105" s="44">
        <f t="shared" si="242"/>
        <v>2040</v>
      </c>
      <c r="AQ105" s="40">
        <f>AK105*'Inflation indexes'!I198</f>
        <v>8865.5562451437636</v>
      </c>
      <c r="AR105" s="40">
        <f>AL105*'Inflation indexes'!I198</f>
        <v>500.58381136870202</v>
      </c>
      <c r="AS105" s="40">
        <f>AN105*'Inflation indexes'!I198</f>
        <v>421.70877527365326</v>
      </c>
      <c r="AT105" s="40">
        <f>AO105*'Inflation indexes'!I198</f>
        <v>852.2389669058191</v>
      </c>
      <c r="AU105" s="40">
        <f>AM105*'Inflation indexes'!I198</f>
        <v>472.57738756809459</v>
      </c>
    </row>
    <row r="106" spans="1:47">
      <c r="A106" s="47">
        <f>'Retirement benefit values'!B107</f>
        <v>6210.4026998012996</v>
      </c>
      <c r="B106" s="44">
        <v>456.6651131854</v>
      </c>
      <c r="C106" s="44">
        <v>446.18989340190001</v>
      </c>
      <c r="D106" s="44">
        <v>374.32983979649998</v>
      </c>
      <c r="E106" s="44">
        <v>672.90100581269996</v>
      </c>
      <c r="F106" s="44">
        <f t="shared" si="238"/>
        <v>2040</v>
      </c>
      <c r="G106" s="42">
        <f>A106*'Inflation indexes'!I199</f>
        <v>5760.5219291655667</v>
      </c>
      <c r="H106" s="44">
        <f>B106*'Inflation indexes'!I199</f>
        <v>423.5843512810431</v>
      </c>
      <c r="I106" s="44">
        <f>D106*'Inflation indexes'!I199</f>
        <v>347.2134344778903</v>
      </c>
      <c r="J106" s="40">
        <f>E106*'Inflation indexes'!I199</f>
        <v>624.15614373374603</v>
      </c>
      <c r="K106" s="44">
        <f>C106*'Inflation indexes'!I199</f>
        <v>413.86795506770073</v>
      </c>
      <c r="R106" s="38">
        <f t="shared" si="239"/>
        <v>2040</v>
      </c>
      <c r="S106" s="48">
        <f>'Retirement benefit values'!R107</f>
        <v>7714.7398148417196</v>
      </c>
      <c r="T106" s="38">
        <v>512.222572034</v>
      </c>
      <c r="U106" s="38">
        <v>496.50041191529999</v>
      </c>
      <c r="V106" s="38">
        <v>432.62604457089998</v>
      </c>
      <c r="W106" s="38">
        <v>814.41619201569995</v>
      </c>
      <c r="X106" s="38">
        <f t="shared" si="240"/>
        <v>2040</v>
      </c>
      <c r="Y106" s="34">
        <f>S106*'Inflation indexes'!I199</f>
        <v>7155.8850576025134</v>
      </c>
      <c r="Z106" s="34">
        <f>T106*'Inflation indexes'!I199</f>
        <v>475.11723497573706</v>
      </c>
      <c r="AA106" s="34">
        <f>V106*'Inflation indexes'!I199</f>
        <v>401.28666969672753</v>
      </c>
      <c r="AB106" s="34">
        <f>W106*'Inflation indexes'!I199</f>
        <v>755.41998809900952</v>
      </c>
      <c r="AC106" s="34">
        <f>U106*'Inflation indexes'!I199</f>
        <v>460.53398610839372</v>
      </c>
      <c r="AJ106" s="44">
        <f t="shared" si="241"/>
        <v>2040</v>
      </c>
      <c r="AK106" s="47">
        <f>'Retirement benefit values'!AO107</f>
        <v>9626.9657308668993</v>
      </c>
      <c r="AL106" s="44">
        <v>527.59999960619996</v>
      </c>
      <c r="AM106" s="44">
        <v>499.42788343799998</v>
      </c>
      <c r="AN106" s="44">
        <v>441.02477226040003</v>
      </c>
      <c r="AO106" s="44">
        <v>898.36963114540004</v>
      </c>
      <c r="AP106" s="44">
        <f t="shared" si="242"/>
        <v>2040</v>
      </c>
      <c r="AQ106" s="40">
        <f>AK106*'Inflation indexes'!I199</f>
        <v>8929.5895748851362</v>
      </c>
      <c r="AR106" s="40">
        <f>AL106*'Inflation indexes'!I199</f>
        <v>489.38072367778972</v>
      </c>
      <c r="AS106" s="40">
        <f>AN106*'Inflation indexes'!I199</f>
        <v>409.07699463556008</v>
      </c>
      <c r="AT106" s="40">
        <f>AO106*'Inflation indexes'!I199</f>
        <v>833.2918509253891</v>
      </c>
      <c r="AU106" s="40">
        <f>AM106*'Inflation indexes'!I199</f>
        <v>463.24939197153691</v>
      </c>
    </row>
    <row r="107" spans="1:47">
      <c r="A107" s="47">
        <f>'Retirement benefit values'!B108</f>
        <v>6187.9197857162999</v>
      </c>
      <c r="B107" s="44">
        <v>477.21735513179999</v>
      </c>
      <c r="C107" s="44">
        <v>452.90032205900002</v>
      </c>
      <c r="D107" s="44">
        <v>387.94579995309999</v>
      </c>
      <c r="E107" s="44">
        <v>677.83453899990002</v>
      </c>
      <c r="F107" s="44">
        <f t="shared" si="238"/>
        <v>2040</v>
      </c>
      <c r="G107" s="42">
        <f>A107*'Inflation indexes'!I200</f>
        <v>5739.6676744773267</v>
      </c>
      <c r="H107" s="44">
        <f>B107*'Inflation indexes'!I200</f>
        <v>442.64779147140973</v>
      </c>
      <c r="I107" s="44">
        <f>D107*'Inflation indexes'!I200</f>
        <v>359.84305623675766</v>
      </c>
      <c r="J107" s="40">
        <f>E107*'Inflation indexes'!I200</f>
        <v>628.73229241312902</v>
      </c>
      <c r="K107" s="44">
        <f>C107*'Inflation indexes'!I200</f>
        <v>420.09228113830522</v>
      </c>
      <c r="R107" s="38">
        <f t="shared" si="239"/>
        <v>2040</v>
      </c>
      <c r="S107" s="48">
        <f>'Retirement benefit values'!R108</f>
        <v>7736.8732403027398</v>
      </c>
      <c r="T107" s="38">
        <v>517.21434830830003</v>
      </c>
      <c r="U107" s="38">
        <v>494.73567075990002</v>
      </c>
      <c r="V107" s="38">
        <v>434.3670806252</v>
      </c>
      <c r="W107" s="38">
        <v>773.49287195260001</v>
      </c>
      <c r="X107" s="38">
        <f t="shared" si="240"/>
        <v>2040</v>
      </c>
      <c r="Y107" s="34">
        <f>S107*'Inflation indexes'!I200</f>
        <v>7176.415140577622</v>
      </c>
      <c r="Z107" s="34">
        <f>T107*'Inflation indexes'!I200</f>
        <v>479.74740762050192</v>
      </c>
      <c r="AA107" s="34">
        <f>V107*'Inflation indexes'!I200</f>
        <v>402.90158532379053</v>
      </c>
      <c r="AB107" s="34">
        <f>W107*'Inflation indexes'!I200</f>
        <v>717.46114806351704</v>
      </c>
      <c r="AC107" s="34">
        <f>U107*'Inflation indexes'!I200</f>
        <v>458.89708257469727</v>
      </c>
      <c r="AJ107" s="44">
        <f t="shared" si="241"/>
        <v>2040</v>
      </c>
      <c r="AK107" s="47">
        <f>'Retirement benefit values'!AO108</f>
        <v>9631.4041445814</v>
      </c>
      <c r="AL107" s="44">
        <v>535.99330406889999</v>
      </c>
      <c r="AM107" s="44">
        <v>506.55784571650003</v>
      </c>
      <c r="AN107" s="44">
        <v>458.72477711620002</v>
      </c>
      <c r="AO107" s="44">
        <v>879.52177632040002</v>
      </c>
      <c r="AP107" s="44">
        <f t="shared" si="242"/>
        <v>2040</v>
      </c>
      <c r="AQ107" s="40">
        <f>AK107*'Inflation indexes'!I200</f>
        <v>8933.706470482568</v>
      </c>
      <c r="AR107" s="40">
        <f>AL107*'Inflation indexes'!I200</f>
        <v>497.16601824767224</v>
      </c>
      <c r="AS107" s="40">
        <f>AN107*'Inflation indexes'!I200</f>
        <v>425.49481342232497</v>
      </c>
      <c r="AT107" s="40">
        <f>AO107*'Inflation indexes'!I200</f>
        <v>815.80933227315813</v>
      </c>
      <c r="AU107" s="40">
        <f>AM107*'Inflation indexes'!I200</f>
        <v>469.86286070211327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H77" workbookViewId="0">
      <selection activeCell="Z107" sqref="Z107"/>
    </sheetView>
  </sheetViews>
  <sheetFormatPr baseColWidth="10" defaultRowHeight="15" x14ac:dyDescent="0"/>
  <cols>
    <col min="12" max="12" width="13" bestFit="1" customWidth="1"/>
    <col min="22" max="22" width="13" bestFit="1" customWidth="1"/>
  </cols>
  <sheetData>
    <row r="1" spans="1:29">
      <c r="B1" t="s">
        <v>0</v>
      </c>
      <c r="O1" t="s">
        <v>1</v>
      </c>
      <c r="X1" t="s">
        <v>2</v>
      </c>
    </row>
    <row r="3" spans="1:29" ht="65">
      <c r="A3" s="42" t="s">
        <v>47</v>
      </c>
      <c r="B3" s="25" t="s">
        <v>66</v>
      </c>
      <c r="C3" s="25" t="s">
        <v>67</v>
      </c>
      <c r="D3" s="25" t="s">
        <v>68</v>
      </c>
      <c r="E3" s="25" t="s">
        <v>69</v>
      </c>
      <c r="F3" s="25" t="s">
        <v>70</v>
      </c>
      <c r="G3" s="25" t="s">
        <v>71</v>
      </c>
      <c r="H3" s="25" t="s">
        <v>72</v>
      </c>
      <c r="I3" s="25" t="s">
        <v>73</v>
      </c>
      <c r="K3" s="42" t="s">
        <v>47</v>
      </c>
      <c r="L3" s="25" t="s">
        <v>66</v>
      </c>
      <c r="M3" s="25" t="s">
        <v>67</v>
      </c>
      <c r="N3" s="25" t="s">
        <v>68</v>
      </c>
      <c r="O3" s="25" t="s">
        <v>69</v>
      </c>
      <c r="P3" s="25" t="s">
        <v>70</v>
      </c>
      <c r="Q3" s="25" t="s">
        <v>71</v>
      </c>
      <c r="R3" s="25" t="s">
        <v>72</v>
      </c>
      <c r="S3" s="25" t="s">
        <v>73</v>
      </c>
      <c r="U3" s="42" t="s">
        <v>47</v>
      </c>
      <c r="V3" s="25" t="s">
        <v>66</v>
      </c>
      <c r="W3" s="25" t="s">
        <v>67</v>
      </c>
      <c r="X3" s="25" t="s">
        <v>68</v>
      </c>
      <c r="Y3" s="25" t="s">
        <v>69</v>
      </c>
      <c r="Z3" s="25" t="s">
        <v>70</v>
      </c>
      <c r="AA3" s="25" t="s">
        <v>71</v>
      </c>
      <c r="AB3" s="25" t="s">
        <v>72</v>
      </c>
      <c r="AC3" s="25" t="s">
        <v>73</v>
      </c>
    </row>
    <row r="4" spans="1:29">
      <c r="A4" s="42">
        <v>2014</v>
      </c>
      <c r="B4" s="26">
        <v>0.39545099719999999</v>
      </c>
      <c r="C4" s="26">
        <v>0.40098845309999998</v>
      </c>
      <c r="D4" s="26">
        <v>0.36148664209999998</v>
      </c>
      <c r="E4" s="26">
        <v>0.33946824180000001</v>
      </c>
      <c r="F4" s="26">
        <v>0.36651996219999999</v>
      </c>
      <c r="G4" s="26">
        <v>0.37232241620000001</v>
      </c>
      <c r="H4" s="26">
        <v>0.38551736349999999</v>
      </c>
      <c r="I4" s="26">
        <v>0.40885246629999999</v>
      </c>
      <c r="K4" s="44">
        <v>2015</v>
      </c>
      <c r="L4" s="26">
        <v>0.2989185245</v>
      </c>
      <c r="M4" s="26">
        <v>0.26302990040000002</v>
      </c>
      <c r="N4" s="26">
        <v>0.28431221829999997</v>
      </c>
      <c r="O4" s="26">
        <v>0.25712856000000001</v>
      </c>
      <c r="P4" s="26">
        <v>0.29824068510000001</v>
      </c>
      <c r="Q4" s="26">
        <v>0.2618080585</v>
      </c>
      <c r="R4" s="26">
        <v>0.28367410990000003</v>
      </c>
      <c r="S4" s="26">
        <v>0.2564163216</v>
      </c>
      <c r="U4" s="42">
        <v>2014</v>
      </c>
      <c r="V4" s="25">
        <f>B4</f>
        <v>0.39545099719999999</v>
      </c>
      <c r="W4" s="25">
        <f t="shared" ref="W4:AC4" si="0">C4</f>
        <v>0.40098845309999998</v>
      </c>
      <c r="X4" s="25">
        <f t="shared" si="0"/>
        <v>0.36148664209999998</v>
      </c>
      <c r="Y4" s="25">
        <f t="shared" si="0"/>
        <v>0.33946824180000001</v>
      </c>
      <c r="Z4" s="25">
        <f t="shared" si="0"/>
        <v>0.36651996219999999</v>
      </c>
      <c r="AA4" s="25">
        <f t="shared" si="0"/>
        <v>0.37232241620000001</v>
      </c>
      <c r="AB4" s="25">
        <f t="shared" si="0"/>
        <v>0.38551736349999999</v>
      </c>
      <c r="AC4" s="25">
        <f t="shared" si="0"/>
        <v>0.40885246629999999</v>
      </c>
    </row>
    <row r="5" spans="1:29">
      <c r="A5" s="44">
        <v>2015</v>
      </c>
      <c r="B5" s="26">
        <v>0.2989185245</v>
      </c>
      <c r="C5" s="26">
        <v>0.26302990040000002</v>
      </c>
      <c r="D5" s="26">
        <v>0.28431221829999997</v>
      </c>
      <c r="E5" s="26">
        <v>0.25712856000000001</v>
      </c>
      <c r="F5" s="26">
        <v>0.29824068510000001</v>
      </c>
      <c r="G5" s="26">
        <v>0.2618080585</v>
      </c>
      <c r="H5" s="26">
        <v>0.28367410990000003</v>
      </c>
      <c r="I5" s="26">
        <v>0.2564163216</v>
      </c>
      <c r="K5" s="44">
        <v>2015</v>
      </c>
      <c r="L5" s="26">
        <v>0.29636027679999999</v>
      </c>
      <c r="M5" s="26">
        <v>0.26551720509999999</v>
      </c>
      <c r="N5" s="26">
        <v>0.28321110020000001</v>
      </c>
      <c r="O5" s="26">
        <v>0.25984656960000002</v>
      </c>
      <c r="P5" s="26">
        <v>0.2957274889</v>
      </c>
      <c r="Q5" s="26">
        <v>0.26452079849999999</v>
      </c>
      <c r="R5" s="26">
        <v>0.28254809040000001</v>
      </c>
      <c r="S5" s="26">
        <v>0.25916194819999999</v>
      </c>
      <c r="U5" s="44">
        <v>2015</v>
      </c>
      <c r="V5" s="26">
        <v>0.2989185245</v>
      </c>
      <c r="W5" s="26">
        <v>0.26302990040000002</v>
      </c>
      <c r="X5" s="26">
        <v>0.28431221829999997</v>
      </c>
      <c r="Y5" s="26">
        <v>0.25712856000000001</v>
      </c>
      <c r="Z5" s="26">
        <v>0.29824068510000001</v>
      </c>
      <c r="AA5" s="26">
        <v>0.2618080585</v>
      </c>
      <c r="AB5" s="26">
        <v>0.28367410990000003</v>
      </c>
      <c r="AC5" s="26">
        <v>0.2564163216</v>
      </c>
    </row>
    <row r="6" spans="1:29">
      <c r="A6" s="44">
        <v>2015</v>
      </c>
      <c r="B6" s="26">
        <v>0.29636027679999999</v>
      </c>
      <c r="C6" s="26">
        <v>0.26551720509999999</v>
      </c>
      <c r="D6" s="26">
        <v>0.28321110020000001</v>
      </c>
      <c r="E6" s="26">
        <v>0.25984656960000002</v>
      </c>
      <c r="F6" s="26">
        <v>0.2957274889</v>
      </c>
      <c r="G6" s="26">
        <v>0.26452079849999999</v>
      </c>
      <c r="H6" s="26">
        <v>0.28254809040000001</v>
      </c>
      <c r="I6" s="26">
        <v>0.25916194819999999</v>
      </c>
      <c r="K6" s="44">
        <v>2015</v>
      </c>
      <c r="L6" s="26">
        <v>0.30470436649999999</v>
      </c>
      <c r="M6" s="26">
        <v>0.26722975560000001</v>
      </c>
      <c r="N6" s="26">
        <v>0.29023834300000001</v>
      </c>
      <c r="O6" s="26">
        <v>0.26192323140000001</v>
      </c>
      <c r="P6" s="26">
        <v>0.30408372350000001</v>
      </c>
      <c r="Q6" s="26">
        <v>0.26624305390000003</v>
      </c>
      <c r="R6" s="26">
        <v>0.28959026919999997</v>
      </c>
      <c r="S6" s="26">
        <v>0.26124930349999997</v>
      </c>
      <c r="U6" s="44">
        <v>2015</v>
      </c>
      <c r="V6" s="26">
        <v>0.29636027679999999</v>
      </c>
      <c r="W6" s="26">
        <v>0.26551720509999999</v>
      </c>
      <c r="X6" s="26">
        <v>0.28321110020000001</v>
      </c>
      <c r="Y6" s="26">
        <v>0.25984656960000002</v>
      </c>
      <c r="Z6" s="26">
        <v>0.2957274889</v>
      </c>
      <c r="AA6" s="26">
        <v>0.26452079849999999</v>
      </c>
      <c r="AB6" s="26">
        <v>0.28254809040000001</v>
      </c>
      <c r="AC6" s="26">
        <v>0.25916194819999999</v>
      </c>
    </row>
    <row r="7" spans="1:29">
      <c r="A7" s="44">
        <v>2015</v>
      </c>
      <c r="B7" s="26">
        <v>0.30470436649999999</v>
      </c>
      <c r="C7" s="26">
        <v>0.26722975560000001</v>
      </c>
      <c r="D7" s="26">
        <v>0.29023834300000001</v>
      </c>
      <c r="E7" s="26">
        <v>0.26192323140000001</v>
      </c>
      <c r="F7" s="26">
        <v>0.30408372350000001</v>
      </c>
      <c r="G7" s="26">
        <v>0.26624305390000003</v>
      </c>
      <c r="H7" s="26">
        <v>0.28959026919999997</v>
      </c>
      <c r="I7" s="26">
        <v>0.26124930349999997</v>
      </c>
      <c r="K7" s="44">
        <v>2015</v>
      </c>
      <c r="L7" s="26">
        <v>0.30339676560000001</v>
      </c>
      <c r="M7" s="26">
        <v>0.26823657960000002</v>
      </c>
      <c r="N7" s="26">
        <v>0.28750592019999999</v>
      </c>
      <c r="O7" s="26">
        <v>0.26202886650000001</v>
      </c>
      <c r="P7" s="26">
        <v>0.30259016350000001</v>
      </c>
      <c r="Q7" s="26">
        <v>0.26725878380000001</v>
      </c>
      <c r="R7" s="26">
        <v>0.2872645224</v>
      </c>
      <c r="S7" s="26">
        <v>0.26175212209999998</v>
      </c>
      <c r="U7" s="44">
        <v>2015</v>
      </c>
      <c r="V7" s="26">
        <v>0.30470436649999999</v>
      </c>
      <c r="W7" s="26">
        <v>0.26722975560000001</v>
      </c>
      <c r="X7" s="26">
        <v>0.29023834300000001</v>
      </c>
      <c r="Y7" s="26">
        <v>0.26192323140000001</v>
      </c>
      <c r="Z7" s="26">
        <v>0.30408372350000001</v>
      </c>
      <c r="AA7" s="26">
        <v>0.26624305390000003</v>
      </c>
      <c r="AB7" s="26">
        <v>0.28959026919999997</v>
      </c>
      <c r="AC7" s="26">
        <v>0.26124930349999997</v>
      </c>
    </row>
    <row r="8" spans="1:29">
      <c r="A8" s="44">
        <v>2015</v>
      </c>
      <c r="B8" s="26">
        <v>0.30339676560000001</v>
      </c>
      <c r="C8" s="26">
        <v>0.26823657960000002</v>
      </c>
      <c r="D8" s="26">
        <v>0.28750592019999999</v>
      </c>
      <c r="E8" s="26">
        <v>0.26202886650000001</v>
      </c>
      <c r="F8" s="26">
        <v>0.30259016350000001</v>
      </c>
      <c r="G8" s="26">
        <v>0.26725878380000001</v>
      </c>
      <c r="H8" s="26">
        <v>0.2872645224</v>
      </c>
      <c r="I8" s="26">
        <v>0.26175212209999998</v>
      </c>
      <c r="K8" s="44">
        <f>K4+1</f>
        <v>2016</v>
      </c>
      <c r="L8" s="26">
        <v>0.30033827019999998</v>
      </c>
      <c r="M8" s="26">
        <v>0.2660859974</v>
      </c>
      <c r="N8" s="26">
        <v>0.28318237330000001</v>
      </c>
      <c r="O8" s="26">
        <v>0.26098947160000002</v>
      </c>
      <c r="P8" s="26">
        <v>0.29995807000000002</v>
      </c>
      <c r="Q8" s="26">
        <v>0.26541209139999999</v>
      </c>
      <c r="R8" s="26">
        <v>0.28258216580000001</v>
      </c>
      <c r="S8" s="26">
        <v>0.26034411639999999</v>
      </c>
      <c r="U8" s="44">
        <v>2015</v>
      </c>
      <c r="V8" s="26">
        <v>0.30339676560000001</v>
      </c>
      <c r="W8" s="26">
        <v>0.26823657960000002</v>
      </c>
      <c r="X8" s="26">
        <v>0.28750592019999999</v>
      </c>
      <c r="Y8" s="26">
        <v>0.26202886650000001</v>
      </c>
      <c r="Z8" s="26">
        <v>0.30259016350000001</v>
      </c>
      <c r="AA8" s="26">
        <v>0.26725878380000001</v>
      </c>
      <c r="AB8" s="26">
        <v>0.2872645224</v>
      </c>
      <c r="AC8" s="26">
        <v>0.26175212209999998</v>
      </c>
    </row>
    <row r="9" spans="1:29">
      <c r="A9" s="44">
        <f>A5+1</f>
        <v>2016</v>
      </c>
      <c r="B9" s="26">
        <v>0.30033827019999998</v>
      </c>
      <c r="C9" s="26">
        <v>0.2660859974</v>
      </c>
      <c r="D9" s="26">
        <v>0.28318237330000001</v>
      </c>
      <c r="E9" s="26">
        <v>0.26098947160000002</v>
      </c>
      <c r="F9" s="26">
        <v>0.29995807000000002</v>
      </c>
      <c r="G9" s="26">
        <v>0.26541209139999999</v>
      </c>
      <c r="H9" s="26">
        <v>0.28258216580000001</v>
      </c>
      <c r="I9" s="26">
        <v>0.26034411639999999</v>
      </c>
      <c r="K9" s="44">
        <f t="shared" ref="K9:K72" si="1">K5+1</f>
        <v>2016</v>
      </c>
      <c r="L9" s="26">
        <v>0.29926823749999998</v>
      </c>
      <c r="M9" s="26">
        <v>0.26742073030000002</v>
      </c>
      <c r="N9" s="26">
        <v>0.28558627759999999</v>
      </c>
      <c r="O9" s="26">
        <v>0.26246565389999998</v>
      </c>
      <c r="P9" s="26">
        <v>0.29870182760000002</v>
      </c>
      <c r="Q9" s="26">
        <v>0.26675360619999999</v>
      </c>
      <c r="R9" s="26">
        <v>0.28504283990000001</v>
      </c>
      <c r="S9" s="26">
        <v>0.26182852690000002</v>
      </c>
      <c r="U9" s="44">
        <f>U5+1</f>
        <v>2016</v>
      </c>
      <c r="V9" s="26">
        <v>0.30033827019999998</v>
      </c>
      <c r="W9" s="26">
        <v>0.2660859974</v>
      </c>
      <c r="X9" s="26">
        <v>0.28318237330000001</v>
      </c>
      <c r="Y9" s="26">
        <v>0.26098947160000002</v>
      </c>
      <c r="Z9" s="26">
        <v>0.29995807000000002</v>
      </c>
      <c r="AA9" s="26">
        <v>0.26541209139999999</v>
      </c>
      <c r="AB9" s="26">
        <v>0.28258216580000001</v>
      </c>
      <c r="AC9" s="26">
        <v>0.26034411639999999</v>
      </c>
    </row>
    <row r="10" spans="1:29">
      <c r="A10" s="44">
        <f t="shared" ref="A10:A73" si="2">A6+1</f>
        <v>2016</v>
      </c>
      <c r="B10" s="26">
        <v>0.29926823749999998</v>
      </c>
      <c r="C10" s="26">
        <v>0.26742073030000002</v>
      </c>
      <c r="D10" s="26">
        <v>0.28558627759999999</v>
      </c>
      <c r="E10" s="26">
        <v>0.26246565389999998</v>
      </c>
      <c r="F10" s="26">
        <v>0.29870182760000002</v>
      </c>
      <c r="G10" s="26">
        <v>0.26675360619999999</v>
      </c>
      <c r="H10" s="26">
        <v>0.28504283990000001</v>
      </c>
      <c r="I10" s="26">
        <v>0.26182852690000002</v>
      </c>
      <c r="K10" s="44">
        <f t="shared" si="1"/>
        <v>2016</v>
      </c>
      <c r="L10" s="26">
        <v>0.3132801382</v>
      </c>
      <c r="M10" s="26">
        <v>0.27187984520000003</v>
      </c>
      <c r="N10" s="26">
        <v>0.2974043569</v>
      </c>
      <c r="O10" s="26">
        <v>0.26641610300000002</v>
      </c>
      <c r="P10" s="26">
        <v>0.31274932799999999</v>
      </c>
      <c r="Q10" s="26">
        <v>0.27084480799999999</v>
      </c>
      <c r="R10" s="26">
        <v>0.29682475390000002</v>
      </c>
      <c r="S10" s="26">
        <v>0.2657849565</v>
      </c>
      <c r="U10" s="44">
        <f t="shared" ref="U10:U73" si="3">U6+1</f>
        <v>2016</v>
      </c>
      <c r="V10" s="26">
        <v>0.29926823749999998</v>
      </c>
      <c r="W10" s="26">
        <v>0.26742073030000002</v>
      </c>
      <c r="X10" s="26">
        <v>0.28558627759999999</v>
      </c>
      <c r="Y10" s="26">
        <v>0.26246565389999998</v>
      </c>
      <c r="Z10" s="26">
        <v>0.29870182760000002</v>
      </c>
      <c r="AA10" s="26">
        <v>0.26675360619999999</v>
      </c>
      <c r="AB10" s="26">
        <v>0.28504283990000001</v>
      </c>
      <c r="AC10" s="26">
        <v>0.26182852690000002</v>
      </c>
    </row>
    <row r="11" spans="1:29">
      <c r="A11" s="44">
        <f t="shared" si="2"/>
        <v>2016</v>
      </c>
      <c r="B11" s="26">
        <v>0.3132801382</v>
      </c>
      <c r="C11" s="26">
        <v>0.27187984520000003</v>
      </c>
      <c r="D11" s="26">
        <v>0.2974043569</v>
      </c>
      <c r="E11" s="26">
        <v>0.26641610300000002</v>
      </c>
      <c r="F11" s="26">
        <v>0.31274932799999999</v>
      </c>
      <c r="G11" s="26">
        <v>0.27084480799999999</v>
      </c>
      <c r="H11" s="26">
        <v>0.29682475390000002</v>
      </c>
      <c r="I11" s="26">
        <v>0.2657849565</v>
      </c>
      <c r="K11" s="44">
        <f t="shared" si="1"/>
        <v>2016</v>
      </c>
      <c r="L11" s="26">
        <v>0.3092880549</v>
      </c>
      <c r="M11" s="26">
        <v>0.27548850860000001</v>
      </c>
      <c r="N11" s="26">
        <v>0.29469014929999998</v>
      </c>
      <c r="O11" s="26">
        <v>0.26900052050000001</v>
      </c>
      <c r="P11" s="26">
        <v>0.30875823299999999</v>
      </c>
      <c r="Q11" s="26">
        <v>0.2744664651</v>
      </c>
      <c r="R11" s="26">
        <v>0.29416093659999998</v>
      </c>
      <c r="S11" s="26">
        <v>0.26837763170000001</v>
      </c>
      <c r="U11" s="44">
        <f t="shared" si="3"/>
        <v>2016</v>
      </c>
      <c r="V11" s="26">
        <v>0.3132801382</v>
      </c>
      <c r="W11" s="26">
        <v>0.27187984520000003</v>
      </c>
      <c r="X11" s="26">
        <v>0.2974043569</v>
      </c>
      <c r="Y11" s="26">
        <v>0.26641610300000002</v>
      </c>
      <c r="Z11" s="26">
        <v>0.31274932799999999</v>
      </c>
      <c r="AA11" s="26">
        <v>0.27084480799999999</v>
      </c>
      <c r="AB11" s="26">
        <v>0.29682475390000002</v>
      </c>
      <c r="AC11" s="26">
        <v>0.2657849565</v>
      </c>
    </row>
    <row r="12" spans="1:29">
      <c r="A12" s="44">
        <f t="shared" si="2"/>
        <v>2016</v>
      </c>
      <c r="B12" s="26">
        <v>0.3092880549</v>
      </c>
      <c r="C12" s="26">
        <v>0.27548850860000001</v>
      </c>
      <c r="D12" s="26">
        <v>0.29469014929999998</v>
      </c>
      <c r="E12" s="26">
        <v>0.26900052050000001</v>
      </c>
      <c r="F12" s="26">
        <v>0.30875823299999999</v>
      </c>
      <c r="G12" s="26">
        <v>0.2744664651</v>
      </c>
      <c r="H12" s="26">
        <v>0.29416093659999998</v>
      </c>
      <c r="I12" s="26">
        <v>0.26837763170000001</v>
      </c>
      <c r="K12" s="44">
        <f t="shared" si="1"/>
        <v>2017</v>
      </c>
      <c r="L12" s="26">
        <v>0.31690115860000001</v>
      </c>
      <c r="M12" s="26">
        <v>0.27772883320000002</v>
      </c>
      <c r="N12" s="26">
        <v>0.30152734009999999</v>
      </c>
      <c r="O12" s="26">
        <v>0.27111953950000001</v>
      </c>
      <c r="P12" s="26">
        <v>0.31657267410000001</v>
      </c>
      <c r="Q12" s="26">
        <v>0.27671681640000001</v>
      </c>
      <c r="R12" s="26">
        <v>0.30096208029999999</v>
      </c>
      <c r="S12" s="26">
        <v>0.2705043486</v>
      </c>
      <c r="U12" s="44">
        <f t="shared" si="3"/>
        <v>2016</v>
      </c>
      <c r="V12" s="26">
        <v>0.3092880549</v>
      </c>
      <c r="W12" s="26">
        <v>0.27548850860000001</v>
      </c>
      <c r="X12" s="26">
        <v>0.29469014929999998</v>
      </c>
      <c r="Y12" s="26">
        <v>0.26900052050000001</v>
      </c>
      <c r="Z12" s="26">
        <v>0.30875823299999999</v>
      </c>
      <c r="AA12" s="26">
        <v>0.2744664651</v>
      </c>
      <c r="AB12" s="26">
        <v>0.29416093659999998</v>
      </c>
      <c r="AC12" s="26">
        <v>0.26837763170000001</v>
      </c>
    </row>
    <row r="13" spans="1:29">
      <c r="A13" s="44">
        <f t="shared" si="2"/>
        <v>2017</v>
      </c>
      <c r="B13" s="26">
        <v>0.31690115860000001</v>
      </c>
      <c r="C13" s="26">
        <v>0.27772883320000002</v>
      </c>
      <c r="D13" s="26">
        <v>0.30152734009999999</v>
      </c>
      <c r="E13" s="26">
        <v>0.27111953950000001</v>
      </c>
      <c r="F13" s="26">
        <v>0.31657267410000001</v>
      </c>
      <c r="G13" s="26">
        <v>0.27671681640000001</v>
      </c>
      <c r="H13" s="26">
        <v>0.30096208029999999</v>
      </c>
      <c r="I13" s="26">
        <v>0.2705043486</v>
      </c>
      <c r="K13" s="44">
        <f t="shared" si="1"/>
        <v>2017</v>
      </c>
      <c r="L13" s="26">
        <v>0.30960309809999997</v>
      </c>
      <c r="M13" s="26">
        <v>0.27974380920000003</v>
      </c>
      <c r="N13" s="26">
        <v>0.29711362489999998</v>
      </c>
      <c r="O13" s="26">
        <v>0.2742356359</v>
      </c>
      <c r="P13" s="26">
        <v>0.30927286850000002</v>
      </c>
      <c r="Q13" s="26">
        <v>0.27876205389999997</v>
      </c>
      <c r="R13" s="26">
        <v>0.29659388520000002</v>
      </c>
      <c r="S13" s="26">
        <v>0.27362618459999999</v>
      </c>
      <c r="U13" s="44">
        <f t="shared" si="3"/>
        <v>2017</v>
      </c>
      <c r="V13" s="26">
        <v>0.31690115860000001</v>
      </c>
      <c r="W13" s="26">
        <v>0.27772883320000002</v>
      </c>
      <c r="X13" s="26">
        <v>0.30152734009999999</v>
      </c>
      <c r="Y13" s="26">
        <v>0.27111953950000001</v>
      </c>
      <c r="Z13" s="26">
        <v>0.31657267410000001</v>
      </c>
      <c r="AA13" s="26">
        <v>0.27671681640000001</v>
      </c>
      <c r="AB13" s="26">
        <v>0.30096208029999999</v>
      </c>
      <c r="AC13" s="26">
        <v>0.2705043486</v>
      </c>
    </row>
    <row r="14" spans="1:29">
      <c r="A14" s="44">
        <f t="shared" si="2"/>
        <v>2017</v>
      </c>
      <c r="B14" s="26">
        <v>0.30960309809999997</v>
      </c>
      <c r="C14" s="26">
        <v>0.27974380920000003</v>
      </c>
      <c r="D14" s="26">
        <v>0.29711362489999998</v>
      </c>
      <c r="E14" s="26">
        <v>0.2742356359</v>
      </c>
      <c r="F14" s="26">
        <v>0.30927286850000002</v>
      </c>
      <c r="G14" s="26">
        <v>0.27876205389999997</v>
      </c>
      <c r="H14" s="26">
        <v>0.29659388520000002</v>
      </c>
      <c r="I14" s="26">
        <v>0.27362618459999999</v>
      </c>
      <c r="K14" s="44">
        <f t="shared" si="1"/>
        <v>2017</v>
      </c>
      <c r="L14" s="26">
        <v>0.31704217849999999</v>
      </c>
      <c r="M14" s="26">
        <v>0.28068182419999999</v>
      </c>
      <c r="N14" s="26">
        <v>0.30307158410000001</v>
      </c>
      <c r="O14" s="26">
        <v>0.27604439739999997</v>
      </c>
      <c r="P14" s="26">
        <v>0.31636306530000002</v>
      </c>
      <c r="Q14" s="26">
        <v>0.27970574199999998</v>
      </c>
      <c r="R14" s="26">
        <v>0.30256108199999998</v>
      </c>
      <c r="S14" s="26">
        <v>0.27544216589999998</v>
      </c>
      <c r="U14" s="44">
        <f t="shared" si="3"/>
        <v>2017</v>
      </c>
      <c r="V14" s="26">
        <v>0.30960309809999997</v>
      </c>
      <c r="W14" s="26">
        <v>0.27974380920000003</v>
      </c>
      <c r="X14" s="26">
        <v>0.29711362489999998</v>
      </c>
      <c r="Y14" s="26">
        <v>0.2742356359</v>
      </c>
      <c r="Z14" s="26">
        <v>0.30927286850000002</v>
      </c>
      <c r="AA14" s="26">
        <v>0.27876205389999997</v>
      </c>
      <c r="AB14" s="26">
        <v>0.29659388520000002</v>
      </c>
      <c r="AC14" s="26">
        <v>0.27362618459999999</v>
      </c>
    </row>
    <row r="15" spans="1:29">
      <c r="A15" s="44">
        <f t="shared" si="2"/>
        <v>2017</v>
      </c>
      <c r="B15" s="26">
        <v>0.31704217849999999</v>
      </c>
      <c r="C15" s="26">
        <v>0.28068182419999999</v>
      </c>
      <c r="D15" s="26">
        <v>0.30307158410000001</v>
      </c>
      <c r="E15" s="26">
        <v>0.27604439739999997</v>
      </c>
      <c r="F15" s="26">
        <v>0.31636306530000002</v>
      </c>
      <c r="G15" s="26">
        <v>0.27970574199999998</v>
      </c>
      <c r="H15" s="26">
        <v>0.30256108199999998</v>
      </c>
      <c r="I15" s="26">
        <v>0.27544216589999998</v>
      </c>
      <c r="K15" s="44">
        <f t="shared" si="1"/>
        <v>2017</v>
      </c>
      <c r="L15" s="26">
        <v>0.30961540259999998</v>
      </c>
      <c r="M15" s="26">
        <v>0.2815690683</v>
      </c>
      <c r="N15" s="26">
        <v>0.29834047619999998</v>
      </c>
      <c r="O15" s="26">
        <v>0.27692209579999999</v>
      </c>
      <c r="P15" s="26">
        <v>0.30928981789999999</v>
      </c>
      <c r="Q15" s="26">
        <v>0.28070122269999997</v>
      </c>
      <c r="R15" s="26">
        <v>0.29752867430000002</v>
      </c>
      <c r="S15" s="26">
        <v>0.27606092129999998</v>
      </c>
      <c r="U15" s="44">
        <f t="shared" si="3"/>
        <v>2017</v>
      </c>
      <c r="V15" s="26">
        <v>0.31704217849999999</v>
      </c>
      <c r="W15" s="26">
        <v>0.28068182419999999</v>
      </c>
      <c r="X15" s="26">
        <v>0.30307158410000001</v>
      </c>
      <c r="Y15" s="26">
        <v>0.27604439739999997</v>
      </c>
      <c r="Z15" s="26">
        <v>0.31636306530000002</v>
      </c>
      <c r="AA15" s="26">
        <v>0.27970574199999998</v>
      </c>
      <c r="AB15" s="26">
        <v>0.30256108199999998</v>
      </c>
      <c r="AC15" s="26">
        <v>0.27544216589999998</v>
      </c>
    </row>
    <row r="16" spans="1:29">
      <c r="A16" s="44">
        <f t="shared" si="2"/>
        <v>2017</v>
      </c>
      <c r="B16" s="26">
        <v>0.30961540259999998</v>
      </c>
      <c r="C16" s="26">
        <v>0.2815690683</v>
      </c>
      <c r="D16" s="26">
        <v>0.29834047619999998</v>
      </c>
      <c r="E16" s="26">
        <v>0.27692209579999999</v>
      </c>
      <c r="F16" s="26">
        <v>0.30928981789999999</v>
      </c>
      <c r="G16" s="26">
        <v>0.28070122269999997</v>
      </c>
      <c r="H16" s="26">
        <v>0.29752867430000002</v>
      </c>
      <c r="I16" s="26">
        <v>0.27606092129999998</v>
      </c>
      <c r="K16" s="44">
        <f t="shared" si="1"/>
        <v>2018</v>
      </c>
      <c r="L16" s="26">
        <v>0.31497840840000002</v>
      </c>
      <c r="M16" s="26">
        <v>0.28364207270000003</v>
      </c>
      <c r="N16" s="26">
        <v>0.3029023126</v>
      </c>
      <c r="O16" s="26">
        <v>0.27897149090000001</v>
      </c>
      <c r="P16" s="26">
        <v>0.3146558773</v>
      </c>
      <c r="Q16" s="26">
        <v>0.28277813689999998</v>
      </c>
      <c r="R16" s="26">
        <v>0.30214338120000001</v>
      </c>
      <c r="S16" s="26">
        <v>0.27811558180000001</v>
      </c>
      <c r="U16" s="44">
        <f t="shared" si="3"/>
        <v>2017</v>
      </c>
      <c r="V16" s="26">
        <v>0.30961540259999998</v>
      </c>
      <c r="W16" s="26">
        <v>0.2815690683</v>
      </c>
      <c r="X16" s="26">
        <v>0.29834047619999998</v>
      </c>
      <c r="Y16" s="26">
        <v>0.27692209579999999</v>
      </c>
      <c r="Z16" s="26">
        <v>0.30928981789999999</v>
      </c>
      <c r="AA16" s="26">
        <v>0.28070122269999997</v>
      </c>
      <c r="AB16" s="26">
        <v>0.29752867430000002</v>
      </c>
      <c r="AC16" s="26">
        <v>0.27606092129999998</v>
      </c>
    </row>
    <row r="17" spans="1:29">
      <c r="A17" s="44">
        <f t="shared" si="2"/>
        <v>2018</v>
      </c>
      <c r="B17" s="26">
        <v>0.31497840840000002</v>
      </c>
      <c r="C17" s="26">
        <v>0.28364207270000003</v>
      </c>
      <c r="D17" s="26">
        <v>0.3029023126</v>
      </c>
      <c r="E17" s="26">
        <v>0.27897149090000001</v>
      </c>
      <c r="F17" s="26">
        <v>0.3146558773</v>
      </c>
      <c r="G17" s="26">
        <v>0.28277813689999998</v>
      </c>
      <c r="H17" s="26">
        <v>0.30214338120000001</v>
      </c>
      <c r="I17" s="26">
        <v>0.27811558180000001</v>
      </c>
      <c r="K17" s="44">
        <f t="shared" si="1"/>
        <v>2018</v>
      </c>
      <c r="L17" s="26">
        <v>0.31848741279999998</v>
      </c>
      <c r="M17" s="26">
        <v>0.28673780859999998</v>
      </c>
      <c r="N17" s="26">
        <v>0.30454647909999999</v>
      </c>
      <c r="O17" s="26">
        <v>0.28196163279999997</v>
      </c>
      <c r="P17" s="26">
        <v>0.31769437039999998</v>
      </c>
      <c r="Q17" s="26">
        <v>0.28572595470000001</v>
      </c>
      <c r="R17" s="26">
        <v>0.30379234170000002</v>
      </c>
      <c r="S17" s="26">
        <v>0.28111265540000002</v>
      </c>
      <c r="U17" s="44">
        <f t="shared" si="3"/>
        <v>2018</v>
      </c>
      <c r="V17" s="26">
        <v>0.31497840840000002</v>
      </c>
      <c r="W17" s="26">
        <v>0.28364207270000003</v>
      </c>
      <c r="X17" s="26">
        <v>0.3029023126</v>
      </c>
      <c r="Y17" s="26">
        <v>0.27897149090000001</v>
      </c>
      <c r="Z17" s="26">
        <v>0.3146558773</v>
      </c>
      <c r="AA17" s="26">
        <v>0.28277813689999998</v>
      </c>
      <c r="AB17" s="26">
        <v>0.30214338120000001</v>
      </c>
      <c r="AC17" s="26">
        <v>0.27811558180000001</v>
      </c>
    </row>
    <row r="18" spans="1:29">
      <c r="A18" s="44">
        <f t="shared" si="2"/>
        <v>2018</v>
      </c>
      <c r="B18" s="26">
        <v>0.31848741279999998</v>
      </c>
      <c r="C18" s="26">
        <v>0.28673780859999998</v>
      </c>
      <c r="D18" s="26">
        <v>0.30454647909999999</v>
      </c>
      <c r="E18" s="26">
        <v>0.28196163279999997</v>
      </c>
      <c r="F18" s="26">
        <v>0.31769437039999998</v>
      </c>
      <c r="G18" s="26">
        <v>0.28572595470000001</v>
      </c>
      <c r="H18" s="26">
        <v>0.30379234170000002</v>
      </c>
      <c r="I18" s="26">
        <v>0.28111265540000002</v>
      </c>
      <c r="K18" s="44">
        <f t="shared" si="1"/>
        <v>2018</v>
      </c>
      <c r="L18" s="26">
        <v>0.32154405489999999</v>
      </c>
      <c r="M18" s="26">
        <v>0.28859273070000002</v>
      </c>
      <c r="N18" s="26">
        <v>0.30870041929999997</v>
      </c>
      <c r="O18" s="26">
        <v>0.28428931689999998</v>
      </c>
      <c r="P18" s="26">
        <v>0.32138769010000001</v>
      </c>
      <c r="Q18" s="26">
        <v>0.2879209653</v>
      </c>
      <c r="R18" s="26">
        <v>0.30756520549999999</v>
      </c>
      <c r="S18" s="26">
        <v>0.28304433159999998</v>
      </c>
      <c r="U18" s="44">
        <f t="shared" si="3"/>
        <v>2018</v>
      </c>
      <c r="V18" s="26">
        <v>0.31848741279999998</v>
      </c>
      <c r="W18" s="26">
        <v>0.28673780859999998</v>
      </c>
      <c r="X18" s="26">
        <v>0.30454647909999999</v>
      </c>
      <c r="Y18" s="26">
        <v>0.28196163279999997</v>
      </c>
      <c r="Z18" s="26">
        <v>0.31769437039999998</v>
      </c>
      <c r="AA18" s="26">
        <v>0.28572595470000001</v>
      </c>
      <c r="AB18" s="26">
        <v>0.30379234170000002</v>
      </c>
      <c r="AC18" s="26">
        <v>0.28111265540000002</v>
      </c>
    </row>
    <row r="19" spans="1:29">
      <c r="A19" s="44">
        <f t="shared" si="2"/>
        <v>2018</v>
      </c>
      <c r="B19" s="26">
        <v>0.32154405489999999</v>
      </c>
      <c r="C19" s="26">
        <v>0.28859273070000002</v>
      </c>
      <c r="D19" s="26">
        <v>0.30870041929999997</v>
      </c>
      <c r="E19" s="26">
        <v>0.28428931689999998</v>
      </c>
      <c r="F19" s="26">
        <v>0.32138769010000001</v>
      </c>
      <c r="G19" s="26">
        <v>0.2879209653</v>
      </c>
      <c r="H19" s="26">
        <v>0.30756520549999999</v>
      </c>
      <c r="I19" s="26">
        <v>0.28304433159999998</v>
      </c>
      <c r="K19" s="44">
        <f t="shared" si="1"/>
        <v>2018</v>
      </c>
      <c r="L19" s="26">
        <v>0.32571312650000001</v>
      </c>
      <c r="M19" s="26">
        <v>0.2922748309</v>
      </c>
      <c r="N19" s="26">
        <v>0.31257953090000001</v>
      </c>
      <c r="O19" s="26">
        <v>0.28746480190000001</v>
      </c>
      <c r="P19" s="26">
        <v>0.32525022370000001</v>
      </c>
      <c r="Q19" s="26">
        <v>0.29161054870000003</v>
      </c>
      <c r="R19" s="26">
        <v>0.31148136780000002</v>
      </c>
      <c r="S19" s="26">
        <v>0.2862316131</v>
      </c>
      <c r="U19" s="44">
        <f t="shared" si="3"/>
        <v>2018</v>
      </c>
      <c r="V19" s="26">
        <v>0.32154405489999999</v>
      </c>
      <c r="W19" s="26">
        <v>0.28859273070000002</v>
      </c>
      <c r="X19" s="26">
        <v>0.30870041929999997</v>
      </c>
      <c r="Y19" s="26">
        <v>0.28428931689999998</v>
      </c>
      <c r="Z19" s="26">
        <v>0.32138769010000001</v>
      </c>
      <c r="AA19" s="26">
        <v>0.2879209653</v>
      </c>
      <c r="AB19" s="26">
        <v>0.30756520549999999</v>
      </c>
      <c r="AC19" s="26">
        <v>0.28304433159999998</v>
      </c>
    </row>
    <row r="20" spans="1:29">
      <c r="A20" s="44">
        <f t="shared" si="2"/>
        <v>2018</v>
      </c>
      <c r="B20" s="26">
        <v>0.32496772909999999</v>
      </c>
      <c r="C20" s="26">
        <v>0.29040860210000002</v>
      </c>
      <c r="D20" s="26">
        <v>0.31199800039999998</v>
      </c>
      <c r="E20" s="26">
        <v>0.28614217359999999</v>
      </c>
      <c r="F20" s="26">
        <v>0.3245043145</v>
      </c>
      <c r="G20" s="26">
        <v>0.2897425683</v>
      </c>
      <c r="H20" s="26">
        <v>0.3108989083</v>
      </c>
      <c r="I20" s="26">
        <v>0.28490669569999999</v>
      </c>
      <c r="K20" s="44">
        <f t="shared" si="1"/>
        <v>2019</v>
      </c>
      <c r="L20" s="26">
        <v>0.32779594890000002</v>
      </c>
      <c r="M20" s="26">
        <v>0.29448615459999999</v>
      </c>
      <c r="N20" s="26">
        <v>0.31510609420000002</v>
      </c>
      <c r="O20" s="26">
        <v>0.28989526729999998</v>
      </c>
      <c r="P20" s="26">
        <v>0.32764355750000002</v>
      </c>
      <c r="Q20" s="26">
        <v>0.29383085250000002</v>
      </c>
      <c r="R20" s="26">
        <v>0.31397585579999998</v>
      </c>
      <c r="S20" s="26">
        <v>0.28867879889999998</v>
      </c>
      <c r="U20" s="44">
        <f t="shared" si="3"/>
        <v>2018</v>
      </c>
      <c r="V20" s="26">
        <v>0.32581666469999998</v>
      </c>
      <c r="W20" s="26">
        <v>0.29227881849999998</v>
      </c>
      <c r="X20" s="26">
        <v>0.31265556950000001</v>
      </c>
      <c r="Y20" s="26">
        <v>0.28746805660000002</v>
      </c>
      <c r="Z20" s="26">
        <v>0.32535383289999997</v>
      </c>
      <c r="AA20" s="26">
        <v>0.29161454009999999</v>
      </c>
      <c r="AB20" s="26">
        <v>0.31155752780000001</v>
      </c>
      <c r="AC20" s="26">
        <v>0.28623487339999998</v>
      </c>
    </row>
    <row r="21" spans="1:29">
      <c r="A21" s="44">
        <f t="shared" si="2"/>
        <v>2019</v>
      </c>
      <c r="B21" s="26">
        <v>0.32700209180000001</v>
      </c>
      <c r="C21" s="26">
        <v>0.2926610697</v>
      </c>
      <c r="D21" s="26">
        <v>0.31446051310000001</v>
      </c>
      <c r="E21" s="26">
        <v>0.28860811860000002</v>
      </c>
      <c r="F21" s="26">
        <v>0.32684952049999999</v>
      </c>
      <c r="G21" s="26">
        <v>0.29200407229999997</v>
      </c>
      <c r="H21" s="26">
        <v>0.31332920930000002</v>
      </c>
      <c r="I21" s="26">
        <v>0.28738944519999998</v>
      </c>
      <c r="K21" s="44">
        <f t="shared" si="1"/>
        <v>2019</v>
      </c>
      <c r="L21" s="26">
        <v>0.3293032555</v>
      </c>
      <c r="M21" s="26">
        <v>0.29557398019999997</v>
      </c>
      <c r="N21" s="26">
        <v>0.31576016579999999</v>
      </c>
      <c r="O21" s="26">
        <v>0.2911903897</v>
      </c>
      <c r="P21" s="26">
        <v>0.32915298409999999</v>
      </c>
      <c r="Q21" s="26">
        <v>0.29492734609999999</v>
      </c>
      <c r="R21" s="26">
        <v>0.31462671120000002</v>
      </c>
      <c r="S21" s="26">
        <v>0.28999106099999999</v>
      </c>
      <c r="U21" s="44">
        <f t="shared" si="3"/>
        <v>2019</v>
      </c>
      <c r="V21" s="26">
        <v>0.3279110844</v>
      </c>
      <c r="W21" s="26">
        <v>0.2944996547</v>
      </c>
      <c r="X21" s="26">
        <v>0.31519401800000002</v>
      </c>
      <c r="Y21" s="26">
        <v>0.2899093572</v>
      </c>
      <c r="Z21" s="26">
        <v>0.32775871909999998</v>
      </c>
      <c r="AA21" s="26">
        <v>0.2938443651</v>
      </c>
      <c r="AB21" s="26">
        <v>0.3140639247</v>
      </c>
      <c r="AC21" s="26">
        <v>0.288692913</v>
      </c>
    </row>
    <row r="22" spans="1:29">
      <c r="A22" s="44">
        <f t="shared" si="2"/>
        <v>2019</v>
      </c>
      <c r="B22" s="26">
        <v>0.3291917177</v>
      </c>
      <c r="C22" s="26">
        <v>0.29360323780000003</v>
      </c>
      <c r="D22" s="26">
        <v>0.31491248560000001</v>
      </c>
      <c r="E22" s="26">
        <v>0.28992396999999998</v>
      </c>
      <c r="F22" s="26">
        <v>0.32904142139999998</v>
      </c>
      <c r="G22" s="26">
        <v>0.29327095669999997</v>
      </c>
      <c r="H22" s="26">
        <v>0.31377762679999999</v>
      </c>
      <c r="I22" s="26">
        <v>0.28872249849999998</v>
      </c>
      <c r="K22" s="44">
        <f t="shared" si="1"/>
        <v>2019</v>
      </c>
      <c r="L22" s="26">
        <v>0.3309768032</v>
      </c>
      <c r="M22" s="26">
        <v>0.29806964940000003</v>
      </c>
      <c r="N22" s="26">
        <v>0.3194967548</v>
      </c>
      <c r="O22" s="26">
        <v>0.29303228799999997</v>
      </c>
      <c r="P22" s="26">
        <v>0.33082820270000002</v>
      </c>
      <c r="Q22" s="26">
        <v>0.2974139583</v>
      </c>
      <c r="R22" s="26">
        <v>0.31838191690000001</v>
      </c>
      <c r="S22" s="26">
        <v>0.29184926329999999</v>
      </c>
      <c r="U22" s="44">
        <f t="shared" si="3"/>
        <v>2019</v>
      </c>
      <c r="V22" s="26">
        <v>0.32945141649999998</v>
      </c>
      <c r="W22" s="26">
        <v>0.2955926707</v>
      </c>
      <c r="X22" s="26">
        <v>0.31585238380000003</v>
      </c>
      <c r="Y22" s="26">
        <v>0.29120917689999998</v>
      </c>
      <c r="Z22" s="26">
        <v>0.3293011783</v>
      </c>
      <c r="AA22" s="26">
        <v>0.29494605369999999</v>
      </c>
      <c r="AB22" s="26">
        <v>0.31471908199999998</v>
      </c>
      <c r="AC22" s="26">
        <v>0.29000988</v>
      </c>
    </row>
    <row r="23" spans="1:29">
      <c r="A23" s="44">
        <f t="shared" si="2"/>
        <v>2019</v>
      </c>
      <c r="B23" s="26">
        <v>0.33090113069999999</v>
      </c>
      <c r="C23" s="26">
        <v>0.2961241221</v>
      </c>
      <c r="D23" s="26">
        <v>0.3177947914</v>
      </c>
      <c r="E23" s="26">
        <v>0.29177391029999999</v>
      </c>
      <c r="F23" s="26">
        <v>0.3307525134</v>
      </c>
      <c r="G23" s="26">
        <v>0.29577893589999998</v>
      </c>
      <c r="H23" s="26">
        <v>0.3166771652</v>
      </c>
      <c r="I23" s="26">
        <v>0.2906136553</v>
      </c>
      <c r="K23" s="44">
        <f t="shared" si="1"/>
        <v>2019</v>
      </c>
      <c r="L23" s="26">
        <v>0.33399214729999999</v>
      </c>
      <c r="M23" s="26">
        <v>0.30235183900000001</v>
      </c>
      <c r="N23" s="26">
        <v>0.31900448910000001</v>
      </c>
      <c r="O23" s="26">
        <v>0.29224387280000003</v>
      </c>
      <c r="P23" s="26">
        <v>0.33184092749999999</v>
      </c>
      <c r="Q23" s="26">
        <v>0.29799546069999999</v>
      </c>
      <c r="R23" s="26">
        <v>0.31790014779999998</v>
      </c>
      <c r="S23" s="26">
        <v>0.29107152829999999</v>
      </c>
      <c r="U23" s="44">
        <f t="shared" si="3"/>
        <v>2019</v>
      </c>
      <c r="V23" s="26">
        <v>0.33231907869999999</v>
      </c>
      <c r="W23" s="26">
        <v>0.29809315320000002</v>
      </c>
      <c r="X23" s="26">
        <v>0.31981601230000001</v>
      </c>
      <c r="Y23" s="26">
        <v>0.29305487079999998</v>
      </c>
      <c r="Z23" s="26">
        <v>0.33215470190000002</v>
      </c>
      <c r="AA23" s="26">
        <v>0.29743748409999998</v>
      </c>
      <c r="AB23" s="26">
        <v>0.31870169739999998</v>
      </c>
      <c r="AC23" s="26">
        <v>0.29187188390000002</v>
      </c>
    </row>
    <row r="24" spans="1:29">
      <c r="A24" s="44">
        <f t="shared" si="2"/>
        <v>2019</v>
      </c>
      <c r="B24" s="26">
        <v>0.33390872539999999</v>
      </c>
      <c r="C24" s="26">
        <v>0.3004628848</v>
      </c>
      <c r="D24" s="26">
        <v>0.31825121649999999</v>
      </c>
      <c r="E24" s="26">
        <v>0.2909660926</v>
      </c>
      <c r="F24" s="26">
        <v>0.33183588289999999</v>
      </c>
      <c r="G24" s="26">
        <v>0.29640533749999998</v>
      </c>
      <c r="H24" s="26">
        <v>0.31714565360000002</v>
      </c>
      <c r="I24" s="26">
        <v>0.28981628259999997</v>
      </c>
      <c r="K24" s="44">
        <f t="shared" si="1"/>
        <v>2020</v>
      </c>
      <c r="L24" s="26">
        <v>0.32744643039999999</v>
      </c>
      <c r="M24" s="26">
        <v>0.29660155869999999</v>
      </c>
      <c r="N24" s="26">
        <v>0.30465337869999998</v>
      </c>
      <c r="O24" s="26">
        <v>0.27824648759999998</v>
      </c>
      <c r="P24" s="26">
        <v>0.3230773348</v>
      </c>
      <c r="Q24" s="26">
        <v>0.28890765460000001</v>
      </c>
      <c r="R24" s="26">
        <v>0.30353462469999998</v>
      </c>
      <c r="S24" s="26">
        <v>0.27697578249999999</v>
      </c>
      <c r="U24" s="44">
        <f t="shared" si="3"/>
        <v>2019</v>
      </c>
      <c r="V24" s="26">
        <v>0.33409261299999998</v>
      </c>
      <c r="W24" s="26">
        <v>0.30237840259999998</v>
      </c>
      <c r="X24" s="26">
        <v>0.31937654339999999</v>
      </c>
      <c r="Y24" s="26">
        <v>0.29226826340000001</v>
      </c>
      <c r="Z24" s="26">
        <v>0.33198459060000002</v>
      </c>
      <c r="AA24" s="26">
        <v>0.29802219019999998</v>
      </c>
      <c r="AB24" s="26">
        <v>0.31827280549999998</v>
      </c>
      <c r="AC24" s="26">
        <v>0.29109595929999998</v>
      </c>
    </row>
    <row r="25" spans="1:29">
      <c r="A25" s="44">
        <f t="shared" si="2"/>
        <v>2020</v>
      </c>
      <c r="B25" s="26">
        <v>0.32633495210000002</v>
      </c>
      <c r="C25" s="26">
        <v>0.2949786781</v>
      </c>
      <c r="D25" s="26">
        <v>0.30407156070000002</v>
      </c>
      <c r="E25" s="26">
        <v>0.2770090731</v>
      </c>
      <c r="F25" s="26">
        <v>0.32210537639999998</v>
      </c>
      <c r="G25" s="26">
        <v>0.28726702259999998</v>
      </c>
      <c r="H25" s="26">
        <v>0.30295187060000001</v>
      </c>
      <c r="I25" s="26">
        <v>0.2757611338</v>
      </c>
      <c r="K25" s="44">
        <f t="shared" si="1"/>
        <v>2020</v>
      </c>
      <c r="L25" s="26">
        <v>0.32568865790000001</v>
      </c>
      <c r="M25" s="26">
        <v>0.29937517499999999</v>
      </c>
      <c r="N25" s="26">
        <v>0.30297677789999999</v>
      </c>
      <c r="O25" s="26">
        <v>0.27823540410000003</v>
      </c>
      <c r="P25" s="26">
        <v>0.31965283059999999</v>
      </c>
      <c r="Q25" s="26">
        <v>0.28956263970000001</v>
      </c>
      <c r="R25" s="26">
        <v>0.3018878834</v>
      </c>
      <c r="S25" s="26">
        <v>0.27695528359999999</v>
      </c>
      <c r="U25" s="44">
        <f t="shared" si="3"/>
        <v>2020</v>
      </c>
      <c r="V25" s="26">
        <v>0.32762904370000001</v>
      </c>
      <c r="W25" s="26">
        <v>0.29658865010000002</v>
      </c>
      <c r="X25" s="26">
        <v>0.30485890240000002</v>
      </c>
      <c r="Y25" s="26">
        <v>0.278259759</v>
      </c>
      <c r="Z25" s="26">
        <v>0.32334989400000003</v>
      </c>
      <c r="AA25" s="26">
        <v>0.28889460480000001</v>
      </c>
      <c r="AB25" s="26">
        <v>0.30374047910000002</v>
      </c>
      <c r="AC25" s="26">
        <v>0.2769890773</v>
      </c>
    </row>
    <row r="26" spans="1:29">
      <c r="A26" s="44">
        <f t="shared" si="2"/>
        <v>2020</v>
      </c>
      <c r="B26" s="26">
        <v>0.32476556010000002</v>
      </c>
      <c r="C26" s="26">
        <v>0.29774848339999999</v>
      </c>
      <c r="D26" s="26">
        <v>0.3030975575</v>
      </c>
      <c r="E26" s="26">
        <v>0.27702154880000002</v>
      </c>
      <c r="F26" s="26">
        <v>0.31905379160000003</v>
      </c>
      <c r="G26" s="26">
        <v>0.28824181669999999</v>
      </c>
      <c r="H26" s="26">
        <v>0.30200885160000002</v>
      </c>
      <c r="I26" s="26">
        <v>0.27576415409999999</v>
      </c>
      <c r="K26" s="44">
        <f t="shared" si="1"/>
        <v>2020</v>
      </c>
      <c r="L26" s="26">
        <v>0.32594403550000001</v>
      </c>
      <c r="M26" s="26">
        <v>0.305041067</v>
      </c>
      <c r="N26" s="26">
        <v>0.29908634610000001</v>
      </c>
      <c r="O26" s="26">
        <v>0.2794649515</v>
      </c>
      <c r="P26" s="26">
        <v>0.31874552849999999</v>
      </c>
      <c r="Q26" s="26">
        <v>0.29266308270000002</v>
      </c>
      <c r="R26" s="26">
        <v>0.2974305827</v>
      </c>
      <c r="S26" s="26">
        <v>0.27776283660000001</v>
      </c>
      <c r="U26" s="44">
        <f t="shared" si="3"/>
        <v>2020</v>
      </c>
      <c r="V26" s="26">
        <v>0.3262100704</v>
      </c>
      <c r="W26" s="26">
        <v>0.29937658779999998</v>
      </c>
      <c r="X26" s="26">
        <v>0.30376349870000002</v>
      </c>
      <c r="Y26" s="26">
        <v>0.2782702346</v>
      </c>
      <c r="Z26" s="26">
        <v>0.32017908699999997</v>
      </c>
      <c r="AA26" s="26">
        <v>0.28956407229999997</v>
      </c>
      <c r="AB26" s="26">
        <v>0.30267583310000001</v>
      </c>
      <c r="AC26" s="26">
        <v>0.27699017580000002</v>
      </c>
    </row>
    <row r="27" spans="1:29">
      <c r="A27" s="44">
        <f t="shared" si="2"/>
        <v>2020</v>
      </c>
      <c r="B27" s="26">
        <v>0.32406992579999999</v>
      </c>
      <c r="C27" s="26">
        <v>0.30352760629999997</v>
      </c>
      <c r="D27" s="26">
        <v>0.2982212447</v>
      </c>
      <c r="E27" s="26">
        <v>0.27827392099999998</v>
      </c>
      <c r="F27" s="26">
        <v>0.31664268249999999</v>
      </c>
      <c r="G27" s="26">
        <v>0.29103266449999998</v>
      </c>
      <c r="H27" s="26">
        <v>0.29662965720000001</v>
      </c>
      <c r="I27" s="26">
        <v>0.27659377860000001</v>
      </c>
      <c r="K27" s="44">
        <f t="shared" si="1"/>
        <v>2020</v>
      </c>
      <c r="L27" s="26">
        <v>0.3347919379</v>
      </c>
      <c r="M27" s="26">
        <v>0.31010043580000002</v>
      </c>
      <c r="N27" s="26">
        <v>0.30396654439999998</v>
      </c>
      <c r="O27" s="26">
        <v>0.27952439309999999</v>
      </c>
      <c r="P27" s="26">
        <v>0.3255053759</v>
      </c>
      <c r="Q27" s="26">
        <v>0.29449603000000002</v>
      </c>
      <c r="R27" s="26">
        <v>0.30280487909999998</v>
      </c>
      <c r="S27" s="26">
        <v>0.277827245</v>
      </c>
      <c r="U27" s="44">
        <f t="shared" si="3"/>
        <v>2020</v>
      </c>
      <c r="V27" s="26">
        <v>0.32710984230000001</v>
      </c>
      <c r="W27" s="26">
        <v>0.30501721389999997</v>
      </c>
      <c r="X27" s="26">
        <v>0.30038144680000001</v>
      </c>
      <c r="Y27" s="26">
        <v>0.27950119699999998</v>
      </c>
      <c r="Z27" s="26">
        <v>0.32002674949999999</v>
      </c>
      <c r="AA27" s="26">
        <v>0.29259012280000002</v>
      </c>
      <c r="AB27" s="26">
        <v>0.29875276960000002</v>
      </c>
      <c r="AC27" s="26">
        <v>0.27779916770000002</v>
      </c>
    </row>
    <row r="28" spans="1:29">
      <c r="A28" s="44">
        <f t="shared" si="2"/>
        <v>2020</v>
      </c>
      <c r="B28" s="26">
        <v>0.33424132000000001</v>
      </c>
      <c r="C28" s="26">
        <v>0.30867746530000001</v>
      </c>
      <c r="D28" s="26">
        <v>0.30375184360000002</v>
      </c>
      <c r="E28" s="26">
        <v>0.2783880755</v>
      </c>
      <c r="F28" s="26">
        <v>0.32485992060000002</v>
      </c>
      <c r="G28" s="26">
        <v>0.29310777040000002</v>
      </c>
      <c r="H28" s="26">
        <v>0.3025898199</v>
      </c>
      <c r="I28" s="26">
        <v>0.27671296239999998</v>
      </c>
      <c r="K28" s="44">
        <f t="shared" si="1"/>
        <v>2021</v>
      </c>
      <c r="L28" s="26">
        <v>0.33344121599999998</v>
      </c>
      <c r="M28" s="26">
        <v>0.31429749010000002</v>
      </c>
      <c r="N28" s="26">
        <v>0.30005027280000002</v>
      </c>
      <c r="O28" s="26">
        <v>0.28030007130000001</v>
      </c>
      <c r="P28" s="26">
        <v>0.3222149064</v>
      </c>
      <c r="Q28" s="26">
        <v>0.29543073990000002</v>
      </c>
      <c r="R28" s="26">
        <v>0.29851722520000001</v>
      </c>
      <c r="S28" s="26">
        <v>0.2785689543</v>
      </c>
      <c r="U28" s="44">
        <f t="shared" si="3"/>
        <v>2020</v>
      </c>
      <c r="V28" s="26">
        <v>0.33440090360000002</v>
      </c>
      <c r="W28" s="26">
        <v>0.31006839679999998</v>
      </c>
      <c r="X28" s="26">
        <v>0.30344645669999998</v>
      </c>
      <c r="Y28" s="26">
        <v>0.27959641410000002</v>
      </c>
      <c r="Z28" s="26">
        <v>0.32510066059999998</v>
      </c>
      <c r="AA28" s="26">
        <v>0.29457114829999997</v>
      </c>
      <c r="AB28" s="26">
        <v>0.30224228650000001</v>
      </c>
      <c r="AC28" s="26">
        <v>0.27789943560000002</v>
      </c>
    </row>
    <row r="29" spans="1:29">
      <c r="A29" s="44">
        <f t="shared" si="2"/>
        <v>2021</v>
      </c>
      <c r="B29" s="26">
        <v>0.3374429726</v>
      </c>
      <c r="C29" s="26">
        <v>0.31270830760000001</v>
      </c>
      <c r="D29" s="26">
        <v>0.30537494450000002</v>
      </c>
      <c r="E29" s="26">
        <v>0.27885049299999998</v>
      </c>
      <c r="F29" s="26">
        <v>0.32590250310000002</v>
      </c>
      <c r="G29" s="26">
        <v>0.29386976920000002</v>
      </c>
      <c r="H29" s="26">
        <v>0.3038535591</v>
      </c>
      <c r="I29" s="26">
        <v>0.27714042189999999</v>
      </c>
      <c r="K29" s="44">
        <f t="shared" si="1"/>
        <v>2021</v>
      </c>
      <c r="L29" s="26">
        <v>0.33825687399999999</v>
      </c>
      <c r="M29" s="26">
        <v>0.31799098539999998</v>
      </c>
      <c r="N29" s="26">
        <v>0.3026770506</v>
      </c>
      <c r="O29" s="26">
        <v>0.28061941540000002</v>
      </c>
      <c r="P29" s="26">
        <v>0.32448858320000001</v>
      </c>
      <c r="Q29" s="26">
        <v>0.29612025250000001</v>
      </c>
      <c r="R29" s="26">
        <v>0.30151535080000003</v>
      </c>
      <c r="S29" s="26">
        <v>0.27884749959999999</v>
      </c>
      <c r="U29" s="44">
        <f t="shared" si="3"/>
        <v>2021</v>
      </c>
      <c r="V29" s="26">
        <v>0.33307043549999998</v>
      </c>
      <c r="W29" s="26">
        <v>0.314262341</v>
      </c>
      <c r="X29" s="26">
        <v>0.30095607130000002</v>
      </c>
      <c r="Y29" s="26">
        <v>0.28037198619999998</v>
      </c>
      <c r="Z29" s="26">
        <v>0.3222155538</v>
      </c>
      <c r="AA29" s="26">
        <v>0.29550255689999999</v>
      </c>
      <c r="AB29" s="26">
        <v>0.29942500770000002</v>
      </c>
      <c r="AC29" s="26">
        <v>0.27864104220000002</v>
      </c>
    </row>
    <row r="30" spans="1:29">
      <c r="A30" s="44">
        <f t="shared" si="2"/>
        <v>2021</v>
      </c>
      <c r="B30" s="26">
        <v>0.33802005410000002</v>
      </c>
      <c r="C30" s="26">
        <v>0.31741395049999999</v>
      </c>
      <c r="D30" s="26">
        <v>0.30337871280000001</v>
      </c>
      <c r="E30" s="26">
        <v>0.27989916640000001</v>
      </c>
      <c r="F30" s="26">
        <v>0.32504990350000001</v>
      </c>
      <c r="G30" s="26">
        <v>0.29613229149999998</v>
      </c>
      <c r="H30" s="26">
        <v>0.30173164009999998</v>
      </c>
      <c r="I30" s="26">
        <v>0.2781109745</v>
      </c>
      <c r="K30" s="44">
        <f t="shared" si="1"/>
        <v>2021</v>
      </c>
      <c r="L30" s="26">
        <v>0.34045632520000002</v>
      </c>
      <c r="M30" s="26">
        <v>0.32591057670000001</v>
      </c>
      <c r="N30" s="26">
        <v>0.30323468170000001</v>
      </c>
      <c r="O30" s="26">
        <v>0.28426685489999998</v>
      </c>
      <c r="P30" s="26">
        <v>0.32630225289999998</v>
      </c>
      <c r="Q30" s="26">
        <v>0.30086473559999999</v>
      </c>
      <c r="R30" s="26">
        <v>0.30164809479999999</v>
      </c>
      <c r="S30" s="26">
        <v>0.28250874549999999</v>
      </c>
      <c r="U30" s="44">
        <f t="shared" si="3"/>
        <v>2021</v>
      </c>
      <c r="V30" s="26">
        <v>0.33715004040000002</v>
      </c>
      <c r="W30" s="26">
        <v>0.3178994396</v>
      </c>
      <c r="X30" s="26">
        <v>0.30157602300000003</v>
      </c>
      <c r="Y30" s="26">
        <v>0.2806602352</v>
      </c>
      <c r="Z30" s="26">
        <v>0.3238755814</v>
      </c>
      <c r="AA30" s="26">
        <v>0.29627440370000002</v>
      </c>
      <c r="AB30" s="26">
        <v>0.29991479900000001</v>
      </c>
      <c r="AC30" s="26">
        <v>0.27886412379999997</v>
      </c>
    </row>
    <row r="31" spans="1:29">
      <c r="A31" s="44">
        <f t="shared" si="2"/>
        <v>2021</v>
      </c>
      <c r="B31" s="26">
        <v>0.3391076583</v>
      </c>
      <c r="C31" s="26">
        <v>0.32403981609999999</v>
      </c>
      <c r="D31" s="26">
        <v>0.30355160990000002</v>
      </c>
      <c r="E31" s="26">
        <v>0.28212951800000002</v>
      </c>
      <c r="F31" s="26">
        <v>0.32489394259999999</v>
      </c>
      <c r="G31" s="26">
        <v>0.29906949789999998</v>
      </c>
      <c r="H31" s="26">
        <v>0.30172399370000003</v>
      </c>
      <c r="I31" s="26">
        <v>0.28017523179999998</v>
      </c>
      <c r="K31" s="44">
        <f t="shared" si="1"/>
        <v>2021</v>
      </c>
      <c r="L31" s="26">
        <v>0.34649924059999998</v>
      </c>
      <c r="M31" s="26">
        <v>0.33118895500000001</v>
      </c>
      <c r="N31" s="26">
        <v>0.30892412949999998</v>
      </c>
      <c r="O31" s="26">
        <v>0.28737792379999999</v>
      </c>
      <c r="P31" s="26">
        <v>0.33012823689999998</v>
      </c>
      <c r="Q31" s="26">
        <v>0.30348250380000003</v>
      </c>
      <c r="R31" s="26">
        <v>0.30730463340000003</v>
      </c>
      <c r="S31" s="26">
        <v>0.28563854090000002</v>
      </c>
      <c r="U31" s="44">
        <f t="shared" si="3"/>
        <v>2021</v>
      </c>
      <c r="V31" s="26">
        <v>0.33945078309999999</v>
      </c>
      <c r="W31" s="26">
        <v>0.32571877339999999</v>
      </c>
      <c r="X31" s="26">
        <v>0.30388356080000001</v>
      </c>
      <c r="Y31" s="26">
        <v>0.28429109120000001</v>
      </c>
      <c r="Z31" s="26">
        <v>0.32497229890000001</v>
      </c>
      <c r="AA31" s="26">
        <v>0.30061927329999999</v>
      </c>
      <c r="AB31" s="26">
        <v>0.3024272731</v>
      </c>
      <c r="AC31" s="26">
        <v>0.2823535097</v>
      </c>
    </row>
    <row r="32" spans="1:29">
      <c r="A32" s="44">
        <f t="shared" si="2"/>
        <v>2021</v>
      </c>
      <c r="B32" s="26">
        <v>0.3437829187</v>
      </c>
      <c r="C32" s="26">
        <v>0.32897264240000001</v>
      </c>
      <c r="D32" s="26">
        <v>0.30463489980000003</v>
      </c>
      <c r="E32" s="26">
        <v>0.28507842500000002</v>
      </c>
      <c r="F32" s="26">
        <v>0.32671874849999999</v>
      </c>
      <c r="G32" s="26">
        <v>0.30139726080000001</v>
      </c>
      <c r="H32" s="26">
        <v>0.30325989289999999</v>
      </c>
      <c r="I32" s="26">
        <v>0.28314560849999998</v>
      </c>
      <c r="K32" s="44">
        <f t="shared" si="1"/>
        <v>2022</v>
      </c>
      <c r="L32" s="26">
        <v>0.35023121870000001</v>
      </c>
      <c r="M32" s="26">
        <v>0.33652423059999997</v>
      </c>
      <c r="N32" s="26">
        <v>0.30941575329999998</v>
      </c>
      <c r="O32" s="26">
        <v>0.28973027089999998</v>
      </c>
      <c r="P32" s="26">
        <v>0.33207429999999999</v>
      </c>
      <c r="Q32" s="26">
        <v>0.30566399900000002</v>
      </c>
      <c r="R32" s="26">
        <v>0.30784193300000001</v>
      </c>
      <c r="S32" s="26">
        <v>0.28782651149999999</v>
      </c>
      <c r="U32" s="44">
        <f t="shared" si="3"/>
        <v>2021</v>
      </c>
      <c r="V32" s="26">
        <v>0.34519692800000001</v>
      </c>
      <c r="W32" s="26">
        <v>0.33112340220000003</v>
      </c>
      <c r="X32" s="26">
        <v>0.30775205620000001</v>
      </c>
      <c r="Y32" s="26">
        <v>0.28695306770000001</v>
      </c>
      <c r="Z32" s="26">
        <v>0.32793476319999998</v>
      </c>
      <c r="AA32" s="26">
        <v>0.30313125759999998</v>
      </c>
      <c r="AB32" s="26">
        <v>0.30631122049999998</v>
      </c>
      <c r="AC32" s="26">
        <v>0.28503250800000002</v>
      </c>
    </row>
    <row r="33" spans="1:29">
      <c r="A33" s="44">
        <f t="shared" si="2"/>
        <v>2022</v>
      </c>
      <c r="B33" s="26">
        <v>0.34945918279999999</v>
      </c>
      <c r="C33" s="26">
        <v>0.33459534200000002</v>
      </c>
      <c r="D33" s="26">
        <v>0.30909166780000003</v>
      </c>
      <c r="E33" s="26">
        <v>0.28727046610000001</v>
      </c>
      <c r="F33" s="26">
        <v>0.33113832780000002</v>
      </c>
      <c r="G33" s="26">
        <v>0.30363915619999998</v>
      </c>
      <c r="H33" s="26">
        <v>0.30736335339999998</v>
      </c>
      <c r="I33" s="26">
        <v>0.28533039110000002</v>
      </c>
      <c r="K33" s="44">
        <f t="shared" si="1"/>
        <v>2022</v>
      </c>
      <c r="L33" s="26">
        <v>0.35315670300000002</v>
      </c>
      <c r="M33" s="26">
        <v>0.34150710090000003</v>
      </c>
      <c r="N33" s="26">
        <v>0.31071277200000003</v>
      </c>
      <c r="O33" s="26">
        <v>0.29071008720000002</v>
      </c>
      <c r="P33" s="26">
        <v>0.33342875039999997</v>
      </c>
      <c r="Q33" s="26">
        <v>0.30818593350000001</v>
      </c>
      <c r="R33" s="26">
        <v>0.30914689670000001</v>
      </c>
      <c r="S33" s="26">
        <v>0.28881499459999999</v>
      </c>
      <c r="U33" s="44">
        <f t="shared" si="3"/>
        <v>2022</v>
      </c>
      <c r="V33" s="26">
        <v>0.35035615939999998</v>
      </c>
      <c r="W33" s="26">
        <v>0.33671980480000002</v>
      </c>
      <c r="X33" s="26">
        <v>0.31125335910000002</v>
      </c>
      <c r="Y33" s="26">
        <v>0.28948288770000002</v>
      </c>
      <c r="Z33" s="26">
        <v>0.3314541439</v>
      </c>
      <c r="AA33" s="26">
        <v>0.30585671110000001</v>
      </c>
      <c r="AB33" s="26">
        <v>0.3098034429</v>
      </c>
      <c r="AC33" s="26">
        <v>0.2873154852</v>
      </c>
    </row>
    <row r="34" spans="1:29">
      <c r="A34" s="44">
        <f t="shared" si="2"/>
        <v>2022</v>
      </c>
      <c r="B34" s="26">
        <v>0.35217536179999998</v>
      </c>
      <c r="C34" s="26">
        <v>0.33842921450000002</v>
      </c>
      <c r="D34" s="26">
        <v>0.30843539800000003</v>
      </c>
      <c r="E34" s="26">
        <v>0.2875580546</v>
      </c>
      <c r="F34" s="26">
        <v>0.33120953829999999</v>
      </c>
      <c r="G34" s="26">
        <v>0.30456078149999999</v>
      </c>
      <c r="H34" s="26">
        <v>0.30665221450000002</v>
      </c>
      <c r="I34" s="26">
        <v>0.28564034929999998</v>
      </c>
      <c r="K34" s="44">
        <f t="shared" si="1"/>
        <v>2022</v>
      </c>
      <c r="L34" s="26">
        <v>0.35483114910000002</v>
      </c>
      <c r="M34" s="26">
        <v>0.34529680330000001</v>
      </c>
      <c r="N34" s="26">
        <v>0.31042956700000002</v>
      </c>
      <c r="O34" s="26">
        <v>0.29128989620000001</v>
      </c>
      <c r="P34" s="26">
        <v>0.33305597069999998</v>
      </c>
      <c r="Q34" s="26">
        <v>0.30934665760000002</v>
      </c>
      <c r="R34" s="26">
        <v>0.30875146250000002</v>
      </c>
      <c r="S34" s="26">
        <v>0.28907935080000002</v>
      </c>
      <c r="U34" s="44">
        <f t="shared" si="3"/>
        <v>2022</v>
      </c>
      <c r="V34" s="26">
        <v>0.3532142305</v>
      </c>
      <c r="W34" s="26">
        <v>0.34158317980000003</v>
      </c>
      <c r="X34" s="26">
        <v>0.31074234350000002</v>
      </c>
      <c r="Y34" s="26">
        <v>0.29040012230000001</v>
      </c>
      <c r="Z34" s="26">
        <v>0.33171748379999999</v>
      </c>
      <c r="AA34" s="26">
        <v>0.30765385309999999</v>
      </c>
      <c r="AB34" s="26">
        <v>0.30892604210000002</v>
      </c>
      <c r="AC34" s="26">
        <v>0.28824593399999998</v>
      </c>
    </row>
    <row r="35" spans="1:29">
      <c r="A35" s="44">
        <f t="shared" si="2"/>
        <v>2022</v>
      </c>
      <c r="B35" s="26">
        <v>0.35424045100000001</v>
      </c>
      <c r="C35" s="26">
        <v>0.34290755899999997</v>
      </c>
      <c r="D35" s="26">
        <v>0.3087520272</v>
      </c>
      <c r="E35" s="26">
        <v>0.28929753629999999</v>
      </c>
      <c r="F35" s="26">
        <v>0.33187500980000001</v>
      </c>
      <c r="G35" s="26">
        <v>0.30611792710000002</v>
      </c>
      <c r="H35" s="26">
        <v>0.30694468479999998</v>
      </c>
      <c r="I35" s="26">
        <v>0.28737068100000002</v>
      </c>
      <c r="K35" s="44">
        <f t="shared" si="1"/>
        <v>2022</v>
      </c>
      <c r="L35" s="26">
        <v>0.35871344910000003</v>
      </c>
      <c r="M35" s="26">
        <v>0.34869899030000001</v>
      </c>
      <c r="N35" s="26">
        <v>0.31006790960000002</v>
      </c>
      <c r="O35" s="26">
        <v>0.2914536204</v>
      </c>
      <c r="P35" s="26">
        <v>0.33591068359999998</v>
      </c>
      <c r="Q35" s="26">
        <v>0.31010131489999998</v>
      </c>
      <c r="R35" s="26">
        <v>0.30820740930000001</v>
      </c>
      <c r="S35" s="26">
        <v>0.28928177459999999</v>
      </c>
      <c r="U35" s="44">
        <f t="shared" si="3"/>
        <v>2022</v>
      </c>
      <c r="V35" s="26">
        <v>0.35691357480000002</v>
      </c>
      <c r="W35" s="26">
        <v>0.34657572689999999</v>
      </c>
      <c r="X35" s="26">
        <v>0.31408131030000003</v>
      </c>
      <c r="Y35" s="26">
        <v>0.29204061009999999</v>
      </c>
      <c r="Z35" s="26">
        <v>0.33471058840000001</v>
      </c>
      <c r="AA35" s="26">
        <v>0.30928988099999999</v>
      </c>
      <c r="AB35" s="26">
        <v>0.3123357746</v>
      </c>
      <c r="AC35" s="26">
        <v>0.28987709550000001</v>
      </c>
    </row>
    <row r="36" spans="1:29">
      <c r="A36" s="44">
        <f t="shared" si="2"/>
        <v>2022</v>
      </c>
      <c r="B36" s="26">
        <v>0.35595404920000001</v>
      </c>
      <c r="C36" s="26">
        <v>0.34602372840000001</v>
      </c>
      <c r="D36" s="26">
        <v>0.30795862390000001</v>
      </c>
      <c r="E36" s="26">
        <v>0.2893156154</v>
      </c>
      <c r="F36" s="26">
        <v>0.33195699620000002</v>
      </c>
      <c r="G36" s="26">
        <v>0.30628745130000001</v>
      </c>
      <c r="H36" s="26">
        <v>0.30602762480000001</v>
      </c>
      <c r="I36" s="26">
        <v>0.28720546159999999</v>
      </c>
      <c r="K36" s="44">
        <f t="shared" si="1"/>
        <v>2023</v>
      </c>
      <c r="L36" s="26">
        <v>0.36209549130000002</v>
      </c>
      <c r="M36" s="26">
        <v>0.35277415010000002</v>
      </c>
      <c r="N36" s="26">
        <v>0.31243587309999998</v>
      </c>
      <c r="O36" s="26">
        <v>0.29299780660000002</v>
      </c>
      <c r="P36" s="26">
        <v>0.33760719919999999</v>
      </c>
      <c r="Q36" s="26">
        <v>0.31166282810000001</v>
      </c>
      <c r="R36" s="26">
        <v>0.31052617049999998</v>
      </c>
      <c r="S36" s="26">
        <v>0.29084115890000001</v>
      </c>
      <c r="U36" s="44">
        <f t="shared" si="3"/>
        <v>2022</v>
      </c>
      <c r="V36" s="26">
        <v>0.35924209579999999</v>
      </c>
      <c r="W36" s="26">
        <v>0.35005355310000003</v>
      </c>
      <c r="X36" s="26">
        <v>0.31350977540000002</v>
      </c>
      <c r="Y36" s="26">
        <v>0.2925695143</v>
      </c>
      <c r="Z36" s="26">
        <v>0.33433393839999997</v>
      </c>
      <c r="AA36" s="26">
        <v>0.31000442039999998</v>
      </c>
      <c r="AB36" s="26">
        <v>0.31171958970000002</v>
      </c>
      <c r="AC36" s="26">
        <v>0.29072472189999998</v>
      </c>
    </row>
    <row r="37" spans="1:29">
      <c r="A37" s="44">
        <f t="shared" si="2"/>
        <v>2023</v>
      </c>
      <c r="B37" s="26">
        <v>0.35926618459999998</v>
      </c>
      <c r="C37" s="26">
        <v>0.3497758929</v>
      </c>
      <c r="D37" s="26">
        <v>0.30982357510000003</v>
      </c>
      <c r="E37" s="26">
        <v>0.29029383440000001</v>
      </c>
      <c r="F37" s="26">
        <v>0.33318375859999999</v>
      </c>
      <c r="G37" s="26">
        <v>0.30726303129999999</v>
      </c>
      <c r="H37" s="26">
        <v>0.30836682609999999</v>
      </c>
      <c r="I37" s="26">
        <v>0.28819615970000001</v>
      </c>
      <c r="K37" s="44">
        <f t="shared" si="1"/>
        <v>2023</v>
      </c>
      <c r="L37" s="26">
        <v>0.36161973920000001</v>
      </c>
      <c r="M37" s="26">
        <v>0.3565358186</v>
      </c>
      <c r="N37" s="26">
        <v>0.30959615369999999</v>
      </c>
      <c r="O37" s="26">
        <v>0.29308472479999997</v>
      </c>
      <c r="P37" s="26">
        <v>0.33411105390000001</v>
      </c>
      <c r="Q37" s="26">
        <v>0.31129965790000003</v>
      </c>
      <c r="R37" s="26">
        <v>0.30751014939999999</v>
      </c>
      <c r="S37" s="26">
        <v>0.29089032510000001</v>
      </c>
      <c r="U37" s="44">
        <f t="shared" si="3"/>
        <v>2023</v>
      </c>
      <c r="V37" s="26">
        <v>0.36292837659999999</v>
      </c>
      <c r="W37" s="26">
        <v>0.35440197800000001</v>
      </c>
      <c r="X37" s="26">
        <v>0.31439745460000001</v>
      </c>
      <c r="Y37" s="26">
        <v>0.29384354620000003</v>
      </c>
      <c r="Z37" s="26">
        <v>0.33656994280000002</v>
      </c>
      <c r="AA37" s="26">
        <v>0.3118571342</v>
      </c>
      <c r="AB37" s="26">
        <v>0.31282508679999999</v>
      </c>
      <c r="AC37" s="26">
        <v>0.2922240398</v>
      </c>
    </row>
    <row r="38" spans="1:29">
      <c r="A38" s="44">
        <f t="shared" si="2"/>
        <v>2023</v>
      </c>
      <c r="B38" s="26">
        <v>0.36088461249999998</v>
      </c>
      <c r="C38" s="26">
        <v>0.35375484299999999</v>
      </c>
      <c r="D38" s="26">
        <v>0.31070966719999998</v>
      </c>
      <c r="E38" s="26">
        <v>0.2904489328</v>
      </c>
      <c r="F38" s="26">
        <v>0.3331917023</v>
      </c>
      <c r="G38" s="26">
        <v>0.30803522690000001</v>
      </c>
      <c r="H38" s="26">
        <v>0.30889593920000002</v>
      </c>
      <c r="I38" s="26">
        <v>0.28831297439999998</v>
      </c>
      <c r="K38" s="44">
        <f t="shared" si="1"/>
        <v>2023</v>
      </c>
      <c r="L38" s="26">
        <v>0.37030253470000002</v>
      </c>
      <c r="M38" s="26">
        <v>0.36117484490000001</v>
      </c>
      <c r="N38" s="26">
        <v>0.31447960940000003</v>
      </c>
      <c r="O38" s="26">
        <v>0.2943818111</v>
      </c>
      <c r="P38" s="26">
        <v>0.34010671479999999</v>
      </c>
      <c r="Q38" s="26">
        <v>0.31294422719999998</v>
      </c>
      <c r="R38" s="26">
        <v>0.31264530530000001</v>
      </c>
      <c r="S38" s="26">
        <v>0.29220059409999999</v>
      </c>
      <c r="U38" s="44">
        <f t="shared" si="3"/>
        <v>2023</v>
      </c>
      <c r="V38" s="26">
        <v>0.36296499199999999</v>
      </c>
      <c r="W38" s="26">
        <v>0.35835036269999998</v>
      </c>
      <c r="X38" s="26">
        <v>0.3109612008</v>
      </c>
      <c r="Y38" s="26">
        <v>0.2938078918</v>
      </c>
      <c r="Z38" s="26">
        <v>0.33552626079999998</v>
      </c>
      <c r="AA38" s="26">
        <v>0.31244321899999999</v>
      </c>
      <c r="AB38" s="26">
        <v>0.30957673930000001</v>
      </c>
      <c r="AC38" s="26">
        <v>0.29219683060000001</v>
      </c>
    </row>
    <row r="39" spans="1:29">
      <c r="A39" s="44">
        <f t="shared" si="2"/>
        <v>2023</v>
      </c>
      <c r="B39" s="26">
        <v>0.36736066429999997</v>
      </c>
      <c r="C39" s="26">
        <v>0.35797540509999998</v>
      </c>
      <c r="D39" s="26">
        <v>0.31219109639999998</v>
      </c>
      <c r="E39" s="26">
        <v>0.29135640899999998</v>
      </c>
      <c r="F39" s="26">
        <v>0.33718870940000001</v>
      </c>
      <c r="G39" s="26">
        <v>0.3088081412</v>
      </c>
      <c r="H39" s="26">
        <v>0.31080011540000002</v>
      </c>
      <c r="I39" s="26">
        <v>0.2892809268</v>
      </c>
      <c r="K39" s="44">
        <f t="shared" si="1"/>
        <v>2023</v>
      </c>
      <c r="L39" s="26">
        <v>0.36922603450000002</v>
      </c>
      <c r="M39" s="26">
        <v>0.36540647170000001</v>
      </c>
      <c r="N39" s="26">
        <v>0.31384631079999997</v>
      </c>
      <c r="O39" s="26">
        <v>0.29603680580000002</v>
      </c>
      <c r="P39" s="26">
        <v>0.33711865159999999</v>
      </c>
      <c r="Q39" s="26">
        <v>0.31443638470000002</v>
      </c>
      <c r="R39" s="26">
        <v>0.31194740139999999</v>
      </c>
      <c r="S39" s="26">
        <v>0.29344161940000002</v>
      </c>
      <c r="U39" s="44">
        <f t="shared" si="3"/>
        <v>2023</v>
      </c>
      <c r="V39" s="26">
        <v>0.36829710430000001</v>
      </c>
      <c r="W39" s="26">
        <v>0.3624552499</v>
      </c>
      <c r="X39" s="26">
        <v>0.31370384829999998</v>
      </c>
      <c r="Y39" s="26">
        <v>0.29517101080000002</v>
      </c>
      <c r="Z39" s="26">
        <v>0.33850074740000002</v>
      </c>
      <c r="AA39" s="26">
        <v>0.31356404259999998</v>
      </c>
      <c r="AB39" s="26">
        <v>0.31223973529999999</v>
      </c>
      <c r="AC39" s="26">
        <v>0.2934762642</v>
      </c>
    </row>
    <row r="40" spans="1:29">
      <c r="A40" s="44">
        <f t="shared" si="2"/>
        <v>2023</v>
      </c>
      <c r="B40" s="26">
        <v>0.371701801</v>
      </c>
      <c r="C40" s="26">
        <v>0.3626023008</v>
      </c>
      <c r="D40" s="26">
        <v>0.3156184917</v>
      </c>
      <c r="E40" s="26">
        <v>0.29300329269999997</v>
      </c>
      <c r="F40" s="26">
        <v>0.33878185729999999</v>
      </c>
      <c r="G40" s="26">
        <v>0.31057938489999998</v>
      </c>
      <c r="H40" s="26">
        <v>0.3136779918</v>
      </c>
      <c r="I40" s="26">
        <v>0.290947177</v>
      </c>
      <c r="K40" s="44">
        <f t="shared" si="1"/>
        <v>2024</v>
      </c>
      <c r="L40" s="26">
        <v>0.37477312600000001</v>
      </c>
      <c r="M40" s="26">
        <v>0.37002364399999998</v>
      </c>
      <c r="N40" s="26">
        <v>0.31444612160000002</v>
      </c>
      <c r="O40" s="26">
        <v>0.29717313680000002</v>
      </c>
      <c r="P40" s="26">
        <v>0.33972361499999998</v>
      </c>
      <c r="Q40" s="26">
        <v>0.31463394770000003</v>
      </c>
      <c r="R40" s="26">
        <v>0.3129022246</v>
      </c>
      <c r="S40" s="26">
        <v>0.29461881099999998</v>
      </c>
      <c r="U40" s="44">
        <f t="shared" si="3"/>
        <v>2023</v>
      </c>
      <c r="V40" s="26">
        <v>0.37056475230000002</v>
      </c>
      <c r="W40" s="26">
        <v>0.3654848195</v>
      </c>
      <c r="X40" s="26">
        <v>0.31426722419999997</v>
      </c>
      <c r="Y40" s="26">
        <v>0.29597305060000001</v>
      </c>
      <c r="Z40" s="26">
        <v>0.33929763419999998</v>
      </c>
      <c r="AA40" s="26">
        <v>0.31518982490000003</v>
      </c>
      <c r="AB40" s="26">
        <v>0.31298778970000002</v>
      </c>
      <c r="AC40" s="26">
        <v>0.294659483</v>
      </c>
    </row>
    <row r="41" spans="1:29">
      <c r="A41" s="44">
        <f t="shared" si="2"/>
        <v>2024</v>
      </c>
      <c r="B41" s="26">
        <v>0.37037943379999999</v>
      </c>
      <c r="C41" s="26">
        <v>0.367433238</v>
      </c>
      <c r="D41" s="26">
        <v>0.3107617077</v>
      </c>
      <c r="E41" s="26">
        <v>0.29460999910000002</v>
      </c>
      <c r="F41" s="26">
        <v>0.33603422840000002</v>
      </c>
      <c r="G41" s="26">
        <v>0.31269206869999999</v>
      </c>
      <c r="H41" s="26">
        <v>0.30852378260000002</v>
      </c>
      <c r="I41" s="26">
        <v>0.29184074040000002</v>
      </c>
      <c r="K41" s="44">
        <f t="shared" si="1"/>
        <v>2024</v>
      </c>
      <c r="L41" s="26">
        <v>0.3759180734</v>
      </c>
      <c r="M41" s="26">
        <v>0.37321321619999998</v>
      </c>
      <c r="N41" s="26">
        <v>0.3157380011</v>
      </c>
      <c r="O41" s="26">
        <v>0.29807232309999998</v>
      </c>
      <c r="P41" s="26">
        <v>0.34076134499999999</v>
      </c>
      <c r="Q41" s="26">
        <v>0.31687729440000001</v>
      </c>
      <c r="R41" s="26">
        <v>0.31331460319999999</v>
      </c>
      <c r="S41" s="26">
        <v>0.29553592070000001</v>
      </c>
      <c r="U41" s="44">
        <f t="shared" si="3"/>
        <v>2024</v>
      </c>
      <c r="V41" s="26">
        <v>0.37293884150000001</v>
      </c>
      <c r="W41" s="26">
        <v>0.37048217680000001</v>
      </c>
      <c r="X41" s="26">
        <v>0.3135759058</v>
      </c>
      <c r="Y41" s="26">
        <v>0.2966116654</v>
      </c>
      <c r="Z41" s="26">
        <v>0.33845734789999998</v>
      </c>
      <c r="AA41" s="26">
        <v>0.31615713150000002</v>
      </c>
      <c r="AB41" s="26">
        <v>0.31244826930000003</v>
      </c>
      <c r="AC41" s="26">
        <v>0.29518390280000001</v>
      </c>
    </row>
    <row r="42" spans="1:29">
      <c r="A42" s="44">
        <f t="shared" si="2"/>
        <v>2024</v>
      </c>
      <c r="B42" s="26">
        <v>0.37446133819999999</v>
      </c>
      <c r="C42" s="26">
        <v>0.37073133130000002</v>
      </c>
      <c r="D42" s="26">
        <v>0.3137994831</v>
      </c>
      <c r="E42" s="26">
        <v>0.2957302778</v>
      </c>
      <c r="F42" s="26">
        <v>0.33918019929999998</v>
      </c>
      <c r="G42" s="26">
        <v>0.31482893620000002</v>
      </c>
      <c r="H42" s="26">
        <v>0.31131237360000003</v>
      </c>
      <c r="I42" s="26">
        <v>0.29294892369999997</v>
      </c>
      <c r="K42" s="44">
        <f t="shared" si="1"/>
        <v>2024</v>
      </c>
      <c r="L42" s="26">
        <v>0.37674897839999999</v>
      </c>
      <c r="M42" s="26">
        <v>0.37496746409999998</v>
      </c>
      <c r="N42" s="26">
        <v>0.31455880260000002</v>
      </c>
      <c r="O42" s="26">
        <v>0.29922492249999999</v>
      </c>
      <c r="P42" s="26">
        <v>0.33920776600000002</v>
      </c>
      <c r="Q42" s="26">
        <v>0.31657961350000002</v>
      </c>
      <c r="R42" s="26">
        <v>0.31233533870000002</v>
      </c>
      <c r="S42" s="26">
        <v>0.29661075370000001</v>
      </c>
      <c r="U42" s="44">
        <f t="shared" si="3"/>
        <v>2024</v>
      </c>
      <c r="V42" s="26">
        <v>0.37450308519999997</v>
      </c>
      <c r="W42" s="26">
        <v>0.37329529259999999</v>
      </c>
      <c r="X42" s="26">
        <v>0.31417421140000001</v>
      </c>
      <c r="Y42" s="26">
        <v>0.29712566379999999</v>
      </c>
      <c r="Z42" s="26">
        <v>0.34040065069999997</v>
      </c>
      <c r="AA42" s="26">
        <v>0.31771129999999997</v>
      </c>
      <c r="AB42" s="26">
        <v>0.31291906450000001</v>
      </c>
      <c r="AC42" s="26">
        <v>0.29565337339999997</v>
      </c>
    </row>
    <row r="43" spans="1:29">
      <c r="A43" s="44">
        <f t="shared" si="2"/>
        <v>2024</v>
      </c>
      <c r="B43" s="26">
        <v>0.3718745242</v>
      </c>
      <c r="C43" s="26">
        <v>0.37320466489999998</v>
      </c>
      <c r="D43" s="26">
        <v>0.30952444610000002</v>
      </c>
      <c r="E43" s="26">
        <v>0.29679674220000002</v>
      </c>
      <c r="F43" s="26">
        <v>0.33483483019999999</v>
      </c>
      <c r="G43" s="26">
        <v>0.31553374820000002</v>
      </c>
      <c r="H43" s="26">
        <v>0.30702653279999997</v>
      </c>
      <c r="I43" s="26">
        <v>0.29402643950000001</v>
      </c>
      <c r="K43" s="44">
        <f t="shared" si="1"/>
        <v>2024</v>
      </c>
      <c r="L43" s="26">
        <v>0.37439480739999997</v>
      </c>
      <c r="M43" s="26">
        <v>0.37487005400000001</v>
      </c>
      <c r="N43" s="26">
        <v>0.3146735953</v>
      </c>
      <c r="O43" s="26">
        <v>0.30030720630000002</v>
      </c>
      <c r="P43" s="26">
        <v>0.3386113939</v>
      </c>
      <c r="Q43" s="26">
        <v>0.31777969630000003</v>
      </c>
      <c r="R43" s="26">
        <v>0.3121998265</v>
      </c>
      <c r="S43" s="26">
        <v>0.29760918809999998</v>
      </c>
      <c r="U43" s="44">
        <f t="shared" si="3"/>
        <v>2024</v>
      </c>
      <c r="V43" s="26">
        <v>0.37347645470000002</v>
      </c>
      <c r="W43" s="26">
        <v>0.37559060239999997</v>
      </c>
      <c r="X43" s="26">
        <v>0.312389527</v>
      </c>
      <c r="Y43" s="26">
        <v>0.29907685969999998</v>
      </c>
      <c r="Z43" s="26">
        <v>0.33876894070000002</v>
      </c>
      <c r="AA43" s="26">
        <v>0.31871696290000001</v>
      </c>
      <c r="AB43" s="26">
        <v>0.31123789270000002</v>
      </c>
      <c r="AC43" s="26">
        <v>0.29760133280000001</v>
      </c>
    </row>
    <row r="44" spans="1:29">
      <c r="A44" s="44">
        <f t="shared" si="2"/>
        <v>2024</v>
      </c>
      <c r="B44" s="26">
        <v>0.3738572376</v>
      </c>
      <c r="C44" s="26">
        <v>0.37346458980000002</v>
      </c>
      <c r="D44" s="26">
        <v>0.3127223375</v>
      </c>
      <c r="E44" s="26">
        <v>0.2983619897</v>
      </c>
      <c r="F44" s="26">
        <v>0.33729838810000001</v>
      </c>
      <c r="G44" s="26">
        <v>0.31642795509999999</v>
      </c>
      <c r="H44" s="26">
        <v>0.31041205309999997</v>
      </c>
      <c r="I44" s="26">
        <v>0.29560044260000001</v>
      </c>
      <c r="K44" s="44">
        <f t="shared" si="1"/>
        <v>2025</v>
      </c>
      <c r="L44" s="26">
        <v>0.37903413050000001</v>
      </c>
      <c r="M44" s="26">
        <v>0.37758583610000002</v>
      </c>
      <c r="N44" s="26">
        <v>0.31717717769999998</v>
      </c>
      <c r="O44" s="26">
        <v>0.30225690109999998</v>
      </c>
      <c r="P44" s="26">
        <v>0.34264344400000002</v>
      </c>
      <c r="Q44" s="26">
        <v>0.32019988690000001</v>
      </c>
      <c r="R44" s="26">
        <v>0.3148919215</v>
      </c>
      <c r="S44" s="26">
        <v>0.29940180160000002</v>
      </c>
      <c r="U44" s="44">
        <f t="shared" si="3"/>
        <v>2024</v>
      </c>
      <c r="V44" s="26">
        <v>0.37430894040000001</v>
      </c>
      <c r="W44" s="26">
        <v>0.3763477449</v>
      </c>
      <c r="X44" s="26">
        <v>0.31429535739999998</v>
      </c>
      <c r="Y44" s="26">
        <v>0.30098207519999998</v>
      </c>
      <c r="Z44" s="26">
        <v>0.33928140880000002</v>
      </c>
      <c r="AA44" s="26">
        <v>0.31942507469999998</v>
      </c>
      <c r="AB44" s="26">
        <v>0.31315906249999997</v>
      </c>
      <c r="AC44" s="26">
        <v>0.29956302800000001</v>
      </c>
    </row>
    <row r="45" spans="1:29">
      <c r="A45" s="44">
        <f t="shared" si="2"/>
        <v>2025</v>
      </c>
      <c r="B45" s="26">
        <v>0.37670623689999999</v>
      </c>
      <c r="C45" s="26">
        <v>0.37629338810000001</v>
      </c>
      <c r="D45" s="26">
        <v>0.31445278539999999</v>
      </c>
      <c r="E45" s="26">
        <v>0.30064835829999997</v>
      </c>
      <c r="F45" s="26">
        <v>0.33841180659999998</v>
      </c>
      <c r="G45" s="26">
        <v>0.3183053777</v>
      </c>
      <c r="H45" s="26">
        <v>0.31209885739999998</v>
      </c>
      <c r="I45" s="26">
        <v>0.29793349000000002</v>
      </c>
      <c r="K45" s="44">
        <f t="shared" si="1"/>
        <v>2025</v>
      </c>
      <c r="L45" s="26">
        <v>0.37915390129999998</v>
      </c>
      <c r="M45" s="26">
        <v>0.37951320890000001</v>
      </c>
      <c r="N45" s="26">
        <v>0.3182607771</v>
      </c>
      <c r="O45" s="26">
        <v>0.3037146047</v>
      </c>
      <c r="P45" s="26">
        <v>0.34194978390000003</v>
      </c>
      <c r="Q45" s="26">
        <v>0.32128942939999999</v>
      </c>
      <c r="R45" s="26">
        <v>0.3159489747</v>
      </c>
      <c r="S45" s="26">
        <v>0.30042234579999999</v>
      </c>
      <c r="U45" s="44">
        <f t="shared" si="3"/>
        <v>2025</v>
      </c>
      <c r="V45" s="26">
        <v>0.37743636310000001</v>
      </c>
      <c r="W45" s="26">
        <v>0.37851922449999997</v>
      </c>
      <c r="X45" s="26">
        <v>0.31769307149999998</v>
      </c>
      <c r="Y45" s="26">
        <v>0.30327656780000001</v>
      </c>
      <c r="Z45" s="26">
        <v>0.34183068789999999</v>
      </c>
      <c r="AA45" s="26">
        <v>0.32154920580000002</v>
      </c>
      <c r="AB45" s="26">
        <v>0.31644074039999998</v>
      </c>
      <c r="AC45" s="26">
        <v>0.30173967499999998</v>
      </c>
    </row>
    <row r="46" spans="1:29">
      <c r="A46" s="44">
        <f t="shared" si="2"/>
        <v>2025</v>
      </c>
      <c r="B46" s="26">
        <v>0.3764621118</v>
      </c>
      <c r="C46" s="26">
        <v>0.37870172330000001</v>
      </c>
      <c r="D46" s="26">
        <v>0.31411105309999998</v>
      </c>
      <c r="E46" s="26">
        <v>0.30200257470000003</v>
      </c>
      <c r="F46" s="26">
        <v>0.33725655059999998</v>
      </c>
      <c r="G46" s="26">
        <v>0.31895399829999999</v>
      </c>
      <c r="H46" s="26">
        <v>0.31179013550000001</v>
      </c>
      <c r="I46" s="26">
        <v>0.29895942469999998</v>
      </c>
      <c r="K46" s="44">
        <f t="shared" si="1"/>
        <v>2025</v>
      </c>
      <c r="L46" s="26">
        <v>0.37982001980000002</v>
      </c>
      <c r="M46" s="26">
        <v>0.38046127149999998</v>
      </c>
      <c r="N46" s="26">
        <v>0.32079075810000002</v>
      </c>
      <c r="O46" s="26">
        <v>0.305807251</v>
      </c>
      <c r="P46" s="26">
        <v>0.34301225190000001</v>
      </c>
      <c r="Q46" s="26">
        <v>0.32183048980000001</v>
      </c>
      <c r="R46" s="26">
        <v>0.31815460979999999</v>
      </c>
      <c r="S46" s="26">
        <v>0.302547116</v>
      </c>
      <c r="U46" s="44">
        <f t="shared" si="3"/>
        <v>2025</v>
      </c>
      <c r="V46" s="26">
        <v>0.3784198433</v>
      </c>
      <c r="W46" s="26">
        <v>0.38057404369999998</v>
      </c>
      <c r="X46" s="26">
        <v>0.3174914727</v>
      </c>
      <c r="Y46" s="26">
        <v>0.30495156550000002</v>
      </c>
      <c r="Z46" s="26">
        <v>0.34288443950000003</v>
      </c>
      <c r="AA46" s="26">
        <v>0.32340424880000002</v>
      </c>
      <c r="AB46" s="26">
        <v>0.31612846859999999</v>
      </c>
      <c r="AC46" s="26">
        <v>0.30297212969999998</v>
      </c>
    </row>
    <row r="47" spans="1:29">
      <c r="A47" s="44">
        <f t="shared" si="2"/>
        <v>2025</v>
      </c>
      <c r="B47" s="26">
        <v>0.3798235458</v>
      </c>
      <c r="C47" s="26">
        <v>0.3793595548</v>
      </c>
      <c r="D47" s="26">
        <v>0.31955887560000001</v>
      </c>
      <c r="E47" s="26">
        <v>0.30426249640000003</v>
      </c>
      <c r="F47" s="26">
        <v>0.34151778020000001</v>
      </c>
      <c r="G47" s="26">
        <v>0.32087581650000002</v>
      </c>
      <c r="H47" s="26">
        <v>0.3170425764</v>
      </c>
      <c r="I47" s="26">
        <v>0.30125128340000001</v>
      </c>
      <c r="K47" s="44">
        <f t="shared" si="1"/>
        <v>2025</v>
      </c>
      <c r="L47" s="26">
        <v>0.37975110969999998</v>
      </c>
      <c r="M47" s="26">
        <v>0.38133293019999998</v>
      </c>
      <c r="N47" s="26">
        <v>0.32240242149999998</v>
      </c>
      <c r="O47" s="26">
        <v>0.30828154639999999</v>
      </c>
      <c r="P47" s="26">
        <v>0.34379552470000002</v>
      </c>
      <c r="Q47" s="26">
        <v>0.32394966339999998</v>
      </c>
      <c r="R47" s="26">
        <v>0.31972924679999998</v>
      </c>
      <c r="S47" s="26">
        <v>0.30475460329999998</v>
      </c>
      <c r="U47" s="44">
        <f t="shared" si="3"/>
        <v>2025</v>
      </c>
      <c r="V47" s="26">
        <v>0.38282735550000002</v>
      </c>
      <c r="W47" s="26">
        <v>0.38089999800000002</v>
      </c>
      <c r="X47" s="26">
        <v>0.322631946</v>
      </c>
      <c r="Y47" s="26">
        <v>0.3062142712</v>
      </c>
      <c r="Z47" s="26">
        <v>0.3471873727</v>
      </c>
      <c r="AA47" s="26">
        <v>0.32360944409999998</v>
      </c>
      <c r="AB47" s="26">
        <v>0.32094991340000001</v>
      </c>
      <c r="AC47" s="26">
        <v>0.30425370889999998</v>
      </c>
    </row>
    <row r="48" spans="1:29">
      <c r="A48" s="44">
        <f t="shared" si="2"/>
        <v>2025</v>
      </c>
      <c r="B48" s="26">
        <v>0.3815654913</v>
      </c>
      <c r="C48" s="26">
        <v>0.38005959360000002</v>
      </c>
      <c r="D48" s="26">
        <v>0.32320414520000001</v>
      </c>
      <c r="E48" s="26">
        <v>0.30694656149999999</v>
      </c>
      <c r="F48" s="26">
        <v>0.34364609540000002</v>
      </c>
      <c r="G48" s="26">
        <v>0.32293714029999998</v>
      </c>
      <c r="H48" s="26">
        <v>0.32050302209999998</v>
      </c>
      <c r="I48" s="26">
        <v>0.30358110789999998</v>
      </c>
      <c r="K48" s="44">
        <f t="shared" si="1"/>
        <v>2026</v>
      </c>
      <c r="L48" s="26">
        <v>0.37942680480000002</v>
      </c>
      <c r="M48" s="26">
        <v>0.38177784739999998</v>
      </c>
      <c r="N48" s="26">
        <v>0.32212046659999999</v>
      </c>
      <c r="O48" s="26">
        <v>0.3090512373</v>
      </c>
      <c r="P48" s="26">
        <v>0.34248330170000002</v>
      </c>
      <c r="Q48" s="26">
        <v>0.32457757259999998</v>
      </c>
      <c r="R48" s="26">
        <v>0.31939621289999998</v>
      </c>
      <c r="S48" s="26">
        <v>0.30556330250000002</v>
      </c>
      <c r="U48" s="44">
        <f t="shared" si="3"/>
        <v>2025</v>
      </c>
      <c r="V48" s="26">
        <v>0.3852539915</v>
      </c>
      <c r="W48" s="26">
        <v>0.38117338490000002</v>
      </c>
      <c r="X48" s="26">
        <v>0.32681886100000002</v>
      </c>
      <c r="Y48" s="26">
        <v>0.30815924820000001</v>
      </c>
      <c r="Z48" s="26">
        <v>0.35040827340000003</v>
      </c>
      <c r="AA48" s="26">
        <v>0.32561550970000003</v>
      </c>
      <c r="AB48" s="26">
        <v>0.32533892739999998</v>
      </c>
      <c r="AC48" s="26">
        <v>0.30616017000000001</v>
      </c>
    </row>
    <row r="49" spans="1:29">
      <c r="A49" s="44">
        <f t="shared" si="2"/>
        <v>2026</v>
      </c>
      <c r="B49" s="26">
        <v>0.37980463530000003</v>
      </c>
      <c r="C49" s="26">
        <v>0.38177307719999998</v>
      </c>
      <c r="D49" s="26">
        <v>0.32265967740000001</v>
      </c>
      <c r="E49" s="26">
        <v>0.3081035191</v>
      </c>
      <c r="F49" s="26">
        <v>0.3418234403</v>
      </c>
      <c r="G49" s="26">
        <v>0.32356430850000001</v>
      </c>
      <c r="H49" s="26">
        <v>0.32063491360000002</v>
      </c>
      <c r="I49" s="26">
        <v>0.30509549460000002</v>
      </c>
      <c r="K49" s="44">
        <f t="shared" si="1"/>
        <v>2026</v>
      </c>
      <c r="L49" s="26">
        <v>0.3830557034</v>
      </c>
      <c r="M49" s="26">
        <v>0.38544654779999998</v>
      </c>
      <c r="N49" s="26">
        <v>0.32465531289999999</v>
      </c>
      <c r="O49" s="26">
        <v>0.31051655859999999</v>
      </c>
      <c r="P49" s="26">
        <v>0.34524169240000002</v>
      </c>
      <c r="Q49" s="26">
        <v>0.32568418580000003</v>
      </c>
      <c r="R49" s="26">
        <v>0.32195237700000001</v>
      </c>
      <c r="S49" s="26">
        <v>0.30696889329999999</v>
      </c>
      <c r="U49" s="44">
        <f t="shared" si="3"/>
        <v>2026</v>
      </c>
      <c r="V49" s="26">
        <v>0.38208111290000002</v>
      </c>
      <c r="W49" s="26">
        <v>0.3828275713</v>
      </c>
      <c r="X49" s="26">
        <v>0.32514956880000001</v>
      </c>
      <c r="Y49" s="26">
        <v>0.30964391949999998</v>
      </c>
      <c r="Z49" s="26">
        <v>0.34842888910000003</v>
      </c>
      <c r="AA49" s="26">
        <v>0.32698697290000001</v>
      </c>
      <c r="AB49" s="26">
        <v>0.32381013339999998</v>
      </c>
      <c r="AC49" s="26">
        <v>0.30761969810000001</v>
      </c>
    </row>
    <row r="50" spans="1:29">
      <c r="A50" s="44">
        <f t="shared" si="2"/>
        <v>2026</v>
      </c>
      <c r="B50" s="26">
        <v>0.38578113939999997</v>
      </c>
      <c r="C50" s="26">
        <v>0.38457274590000001</v>
      </c>
      <c r="D50" s="26">
        <v>0.3260269751</v>
      </c>
      <c r="E50" s="26">
        <v>0.30949387830000002</v>
      </c>
      <c r="F50" s="26">
        <v>0.34661581670000002</v>
      </c>
      <c r="G50" s="26">
        <v>0.32503338850000002</v>
      </c>
      <c r="H50" s="26">
        <v>0.3236744023</v>
      </c>
      <c r="I50" s="26">
        <v>0.30640545600000002</v>
      </c>
      <c r="K50" s="44">
        <f t="shared" si="1"/>
        <v>2026</v>
      </c>
      <c r="L50" s="26">
        <v>0.38317688439999997</v>
      </c>
      <c r="M50" s="26">
        <v>0.38596082120000003</v>
      </c>
      <c r="N50" s="26">
        <v>0.32515586629999998</v>
      </c>
      <c r="O50" s="26">
        <v>0.31148967910000003</v>
      </c>
      <c r="P50" s="26">
        <v>0.34528141280000002</v>
      </c>
      <c r="Q50" s="26">
        <v>0.32652860030000003</v>
      </c>
      <c r="R50" s="26">
        <v>0.32213936160000001</v>
      </c>
      <c r="S50" s="26">
        <v>0.30768462839999999</v>
      </c>
      <c r="U50" s="44">
        <f t="shared" si="3"/>
        <v>2026</v>
      </c>
      <c r="V50" s="26">
        <v>0.384277535</v>
      </c>
      <c r="W50" s="26">
        <v>0.385192374</v>
      </c>
      <c r="X50" s="26">
        <v>0.32722425109999997</v>
      </c>
      <c r="Y50" s="26">
        <v>0.31138553349999998</v>
      </c>
      <c r="Z50" s="26">
        <v>0.34887009930000001</v>
      </c>
      <c r="AA50" s="26">
        <v>0.3274568122</v>
      </c>
      <c r="AB50" s="26">
        <v>0.32574209910000002</v>
      </c>
      <c r="AC50" s="26">
        <v>0.30922444659999998</v>
      </c>
    </row>
    <row r="51" spans="1:29">
      <c r="A51" s="44">
        <f t="shared" si="2"/>
        <v>2026</v>
      </c>
      <c r="B51" s="26">
        <v>0.38362929369999998</v>
      </c>
      <c r="C51" s="26">
        <v>0.3852762938</v>
      </c>
      <c r="D51" s="26">
        <v>0.32418334059999998</v>
      </c>
      <c r="E51" s="26">
        <v>0.3108259873</v>
      </c>
      <c r="F51" s="26">
        <v>0.3447790214</v>
      </c>
      <c r="G51" s="26">
        <v>0.32696636169999999</v>
      </c>
      <c r="H51" s="26">
        <v>0.32170897320000003</v>
      </c>
      <c r="I51" s="26">
        <v>0.30771525090000001</v>
      </c>
      <c r="K51" s="44">
        <f t="shared" si="1"/>
        <v>2026</v>
      </c>
      <c r="L51" s="26">
        <v>0.38552853990000002</v>
      </c>
      <c r="M51" s="26">
        <v>0.38702854860000002</v>
      </c>
      <c r="N51" s="26">
        <v>0.32364817080000002</v>
      </c>
      <c r="O51" s="26">
        <v>0.31244386769999999</v>
      </c>
      <c r="P51" s="26">
        <v>0.3473459062</v>
      </c>
      <c r="Q51" s="26">
        <v>0.32742068839999999</v>
      </c>
      <c r="R51" s="26">
        <v>0.32036182680000003</v>
      </c>
      <c r="S51" s="26">
        <v>0.30869065299999998</v>
      </c>
      <c r="U51" s="44">
        <f t="shared" si="3"/>
        <v>2026</v>
      </c>
      <c r="V51" s="26">
        <v>0.38442909749999998</v>
      </c>
      <c r="W51" s="26">
        <v>0.38587131349999998</v>
      </c>
      <c r="X51" s="26">
        <v>0.32585171089999998</v>
      </c>
      <c r="Y51" s="26">
        <v>0.31237240989999998</v>
      </c>
      <c r="Z51" s="26">
        <v>0.3486123619</v>
      </c>
      <c r="AA51" s="26">
        <v>0.32818966199999999</v>
      </c>
      <c r="AB51" s="26">
        <v>0.32397475100000001</v>
      </c>
      <c r="AC51" s="26">
        <v>0.30994895610000001</v>
      </c>
    </row>
    <row r="52" spans="1:29">
      <c r="A52" s="44">
        <f t="shared" si="2"/>
        <v>2026</v>
      </c>
      <c r="B52" s="26">
        <v>0.38730820760000001</v>
      </c>
      <c r="C52" s="26">
        <v>0.38449208270000002</v>
      </c>
      <c r="D52" s="26">
        <v>0.32639511900000001</v>
      </c>
      <c r="E52" s="26">
        <v>0.31081689029999998</v>
      </c>
      <c r="F52" s="26">
        <v>0.34904064610000002</v>
      </c>
      <c r="G52" s="26">
        <v>0.32663469610000001</v>
      </c>
      <c r="H52" s="26">
        <v>0.32363662199999998</v>
      </c>
      <c r="I52" s="26">
        <v>0.30765729359999999</v>
      </c>
      <c r="K52" s="44">
        <f t="shared" si="1"/>
        <v>2027</v>
      </c>
      <c r="L52" s="26">
        <v>0.3869666041</v>
      </c>
      <c r="M52" s="26">
        <v>0.38788050629999998</v>
      </c>
      <c r="N52" s="26">
        <v>0.32791058179999999</v>
      </c>
      <c r="O52" s="26">
        <v>0.31384752589999998</v>
      </c>
      <c r="P52" s="26">
        <v>0.34918365130000001</v>
      </c>
      <c r="Q52" s="26">
        <v>0.32874637940000001</v>
      </c>
      <c r="R52" s="26">
        <v>0.3243928593</v>
      </c>
      <c r="S52" s="26">
        <v>0.30983559779999997</v>
      </c>
      <c r="U52" s="44">
        <f t="shared" si="3"/>
        <v>2026</v>
      </c>
      <c r="V52" s="26">
        <v>0.3865892641</v>
      </c>
      <c r="W52" s="26">
        <v>0.38656075750000002</v>
      </c>
      <c r="X52" s="26">
        <v>0.32718519730000001</v>
      </c>
      <c r="Y52" s="26">
        <v>0.31292327079999999</v>
      </c>
      <c r="Z52" s="26">
        <v>0.35113615539999998</v>
      </c>
      <c r="AA52" s="26">
        <v>0.32900057389999998</v>
      </c>
      <c r="AB52" s="26">
        <v>0.3254902107</v>
      </c>
      <c r="AC52" s="26">
        <v>0.31051292749999998</v>
      </c>
    </row>
    <row r="53" spans="1:29">
      <c r="A53" s="44">
        <f t="shared" si="2"/>
        <v>2027</v>
      </c>
      <c r="B53" s="26">
        <v>0.38437469689999998</v>
      </c>
      <c r="C53" s="26">
        <v>0.38710724899999999</v>
      </c>
      <c r="D53" s="26">
        <v>0.32433955990000002</v>
      </c>
      <c r="E53" s="26">
        <v>0.31210754489999998</v>
      </c>
      <c r="F53" s="26">
        <v>0.34535218010000002</v>
      </c>
      <c r="G53" s="26">
        <v>0.32865051020000002</v>
      </c>
      <c r="H53" s="26">
        <v>0.32150360919999998</v>
      </c>
      <c r="I53" s="26">
        <v>0.30861742780000001</v>
      </c>
      <c r="K53" s="44">
        <f t="shared" si="1"/>
        <v>2027</v>
      </c>
      <c r="L53" s="26">
        <v>0.38742734880000002</v>
      </c>
      <c r="M53" s="26">
        <v>0.38913964649999999</v>
      </c>
      <c r="N53" s="26">
        <v>0.3283125475</v>
      </c>
      <c r="O53" s="26">
        <v>0.31529822089999998</v>
      </c>
      <c r="P53" s="26">
        <v>0.34946246850000001</v>
      </c>
      <c r="Q53" s="26">
        <v>0.33005331059999998</v>
      </c>
      <c r="R53" s="26">
        <v>0.32452798430000002</v>
      </c>
      <c r="S53" s="26">
        <v>0.31096567759999999</v>
      </c>
      <c r="U53" s="44">
        <f t="shared" si="3"/>
        <v>2027</v>
      </c>
      <c r="V53" s="26">
        <v>0.3893231962</v>
      </c>
      <c r="W53" s="26">
        <v>0.38815795619999999</v>
      </c>
      <c r="X53" s="26">
        <v>0.33160090479999998</v>
      </c>
      <c r="Y53" s="26">
        <v>0.31410271400000001</v>
      </c>
      <c r="Z53" s="26">
        <v>0.35270194389999998</v>
      </c>
      <c r="AA53" s="26">
        <v>0.33012246350000002</v>
      </c>
      <c r="AB53" s="26">
        <v>0.32938021979999998</v>
      </c>
      <c r="AC53" s="26">
        <v>0.31125200260000002</v>
      </c>
    </row>
    <row r="54" spans="1:29">
      <c r="A54" s="44">
        <f t="shared" si="2"/>
        <v>2027</v>
      </c>
      <c r="B54" s="26">
        <v>0.38902033860000002</v>
      </c>
      <c r="C54" s="26">
        <v>0.3883400508</v>
      </c>
      <c r="D54" s="26">
        <v>0.32694131430000001</v>
      </c>
      <c r="E54" s="26">
        <v>0.31305863909999998</v>
      </c>
      <c r="F54" s="26">
        <v>0.34790466840000001</v>
      </c>
      <c r="G54" s="26">
        <v>0.32835665069999997</v>
      </c>
      <c r="H54" s="26">
        <v>0.32411628479999999</v>
      </c>
      <c r="I54" s="26">
        <v>0.3095334897</v>
      </c>
      <c r="K54" s="44">
        <f t="shared" si="1"/>
        <v>2027</v>
      </c>
      <c r="L54" s="26">
        <v>0.38552935570000002</v>
      </c>
      <c r="M54" s="26">
        <v>0.39024467979999999</v>
      </c>
      <c r="N54" s="26">
        <v>0.32741820100000002</v>
      </c>
      <c r="O54" s="26">
        <v>0.316621333</v>
      </c>
      <c r="P54" s="26">
        <v>0.34798401210000002</v>
      </c>
      <c r="Q54" s="26">
        <v>0.33142584190000002</v>
      </c>
      <c r="R54" s="26">
        <v>0.32438674839999998</v>
      </c>
      <c r="S54" s="26">
        <v>0.3118393565</v>
      </c>
      <c r="U54" s="44">
        <f t="shared" si="3"/>
        <v>2027</v>
      </c>
      <c r="V54" s="26">
        <v>0.38878705629999999</v>
      </c>
      <c r="W54" s="26">
        <v>0.38811988590000002</v>
      </c>
      <c r="X54" s="26">
        <v>0.33159280800000002</v>
      </c>
      <c r="Y54" s="26">
        <v>0.31522695610000001</v>
      </c>
      <c r="Z54" s="26">
        <v>0.35319367829999998</v>
      </c>
      <c r="AA54" s="26">
        <v>0.33088665639999998</v>
      </c>
      <c r="AB54" s="26">
        <v>0.3292247948</v>
      </c>
      <c r="AC54" s="26">
        <v>0.31234110100000001</v>
      </c>
    </row>
    <row r="55" spans="1:29">
      <c r="A55" s="44">
        <f t="shared" si="2"/>
        <v>2027</v>
      </c>
      <c r="B55" s="26">
        <v>0.38811431940000002</v>
      </c>
      <c r="C55" s="26">
        <v>0.38998203729999997</v>
      </c>
      <c r="D55" s="26">
        <v>0.32754886999999999</v>
      </c>
      <c r="E55" s="26">
        <v>0.3140228464</v>
      </c>
      <c r="F55" s="26">
        <v>0.34769215580000001</v>
      </c>
      <c r="G55" s="26">
        <v>0.33059441029999997</v>
      </c>
      <c r="H55" s="26">
        <v>0.324178087</v>
      </c>
      <c r="I55" s="26">
        <v>0.31006892200000002</v>
      </c>
      <c r="K55" s="44">
        <f t="shared" si="1"/>
        <v>2027</v>
      </c>
      <c r="L55" s="26">
        <v>0.38886313589999999</v>
      </c>
      <c r="M55" s="26">
        <v>0.39145003699999997</v>
      </c>
      <c r="N55" s="26">
        <v>0.32703530089999999</v>
      </c>
      <c r="O55" s="26">
        <v>0.3179912835</v>
      </c>
      <c r="P55" s="26">
        <v>0.3493918707</v>
      </c>
      <c r="Q55" s="26">
        <v>0.33212574950000001</v>
      </c>
      <c r="R55" s="26">
        <v>0.32327845919999998</v>
      </c>
      <c r="S55" s="26">
        <v>0.31334084940000001</v>
      </c>
      <c r="U55" s="44">
        <f t="shared" si="3"/>
        <v>2027</v>
      </c>
      <c r="V55" s="26">
        <v>0.38969239480000001</v>
      </c>
      <c r="W55" s="26">
        <v>0.38848161260000003</v>
      </c>
      <c r="X55" s="26">
        <v>0.32994077550000001</v>
      </c>
      <c r="Y55" s="26">
        <v>0.31579470339999999</v>
      </c>
      <c r="Z55" s="26">
        <v>0.35344245070000002</v>
      </c>
      <c r="AA55" s="26">
        <v>0.33181184120000001</v>
      </c>
      <c r="AB55" s="26">
        <v>0.32745442460000002</v>
      </c>
      <c r="AC55" s="26">
        <v>0.31235712789999998</v>
      </c>
    </row>
    <row r="56" spans="1:29">
      <c r="A56" s="44">
        <f t="shared" si="2"/>
        <v>2027</v>
      </c>
      <c r="B56" s="26">
        <v>0.39231203199999998</v>
      </c>
      <c r="C56" s="26">
        <v>0.39327048580000001</v>
      </c>
      <c r="D56" s="26">
        <v>0.32994897280000002</v>
      </c>
      <c r="E56" s="26">
        <v>0.3164373184</v>
      </c>
      <c r="F56" s="26">
        <v>0.35202360469999999</v>
      </c>
      <c r="G56" s="26">
        <v>0.3326899915</v>
      </c>
      <c r="H56" s="26">
        <v>0.32670643789999998</v>
      </c>
      <c r="I56" s="26">
        <v>0.31223728839999998</v>
      </c>
      <c r="K56" s="44">
        <f t="shared" si="1"/>
        <v>2028</v>
      </c>
      <c r="L56" s="26">
        <v>0.38827494280000002</v>
      </c>
      <c r="M56" s="26">
        <v>0.39217732589999998</v>
      </c>
      <c r="N56" s="26">
        <v>0.32852611030000001</v>
      </c>
      <c r="O56" s="26">
        <v>0.31863386640000002</v>
      </c>
      <c r="P56" s="26">
        <v>0.34991236980000001</v>
      </c>
      <c r="Q56" s="26">
        <v>0.33275267159999999</v>
      </c>
      <c r="R56" s="26">
        <v>0.32469801640000001</v>
      </c>
      <c r="S56" s="26">
        <v>0.31387364150000002</v>
      </c>
      <c r="U56" s="44">
        <f t="shared" si="3"/>
        <v>2027</v>
      </c>
      <c r="V56" s="26">
        <v>0.39128613779999999</v>
      </c>
      <c r="W56" s="26">
        <v>0.39125992469999998</v>
      </c>
      <c r="X56" s="26">
        <v>0.33190440630000001</v>
      </c>
      <c r="Y56" s="26">
        <v>0.31789656830000002</v>
      </c>
      <c r="Z56" s="26">
        <v>0.35442692339999998</v>
      </c>
      <c r="AA56" s="26">
        <v>0.333746143</v>
      </c>
      <c r="AB56" s="26">
        <v>0.32902814940000003</v>
      </c>
      <c r="AC56" s="26">
        <v>0.31416980329999999</v>
      </c>
    </row>
    <row r="57" spans="1:29">
      <c r="A57" s="44">
        <f t="shared" si="2"/>
        <v>2028</v>
      </c>
      <c r="B57" s="26">
        <v>0.39006864959999998</v>
      </c>
      <c r="C57" s="26">
        <v>0.39446224769999999</v>
      </c>
      <c r="D57" s="26">
        <v>0.32950132780000002</v>
      </c>
      <c r="E57" s="26">
        <v>0.31757508699999998</v>
      </c>
      <c r="F57" s="26">
        <v>0.35198475000000001</v>
      </c>
      <c r="G57" s="26">
        <v>0.33545613169999999</v>
      </c>
      <c r="H57" s="26">
        <v>0.32592350739999998</v>
      </c>
      <c r="I57" s="26">
        <v>0.31319072710000001</v>
      </c>
      <c r="K57" s="44">
        <f t="shared" si="1"/>
        <v>2028</v>
      </c>
      <c r="L57" s="26">
        <v>0.38936343410000002</v>
      </c>
      <c r="M57" s="26">
        <v>0.39382456669999999</v>
      </c>
      <c r="N57" s="26">
        <v>0.32986898279999999</v>
      </c>
      <c r="O57" s="26">
        <v>0.32050761049999998</v>
      </c>
      <c r="P57" s="26">
        <v>0.35075195689999999</v>
      </c>
      <c r="Q57" s="26">
        <v>0.33430164429999998</v>
      </c>
      <c r="R57" s="26">
        <v>0.32650911589999998</v>
      </c>
      <c r="S57" s="26">
        <v>0.31571737020000001</v>
      </c>
      <c r="U57" s="44">
        <f t="shared" si="3"/>
        <v>2028</v>
      </c>
      <c r="V57" s="26">
        <v>0.3909282</v>
      </c>
      <c r="W57" s="26">
        <v>0.39202541480000003</v>
      </c>
      <c r="X57" s="26">
        <v>0.33244237329999998</v>
      </c>
      <c r="Y57" s="26">
        <v>0.31819988090000001</v>
      </c>
      <c r="Z57" s="26">
        <v>0.3528098509</v>
      </c>
      <c r="AA57" s="26">
        <v>0.33331993980000002</v>
      </c>
      <c r="AB57" s="26">
        <v>0.32986437369999999</v>
      </c>
      <c r="AC57" s="26">
        <v>0.31474930290000003</v>
      </c>
    </row>
    <row r="58" spans="1:29">
      <c r="A58" s="44">
        <f t="shared" si="2"/>
        <v>2028</v>
      </c>
      <c r="B58" s="26">
        <v>0.3908829928</v>
      </c>
      <c r="C58" s="26">
        <v>0.39510437929999997</v>
      </c>
      <c r="D58" s="26">
        <v>0.3283581237</v>
      </c>
      <c r="E58" s="26">
        <v>0.31849086539999999</v>
      </c>
      <c r="F58" s="26">
        <v>0.35123194549999998</v>
      </c>
      <c r="G58" s="26">
        <v>0.33546819280000001</v>
      </c>
      <c r="H58" s="26">
        <v>0.32530405839999998</v>
      </c>
      <c r="I58" s="26">
        <v>0.31416855919999997</v>
      </c>
      <c r="K58" s="44">
        <f t="shared" si="1"/>
        <v>2028</v>
      </c>
      <c r="L58" s="26">
        <v>0.38902968560000001</v>
      </c>
      <c r="M58" s="26">
        <v>0.39481316999999999</v>
      </c>
      <c r="N58" s="26">
        <v>0.33097721270000002</v>
      </c>
      <c r="O58" s="26">
        <v>0.3218622149</v>
      </c>
      <c r="P58" s="26">
        <v>0.35035127500000002</v>
      </c>
      <c r="Q58" s="26">
        <v>0.3347589889</v>
      </c>
      <c r="R58" s="26">
        <v>0.32685581699999999</v>
      </c>
      <c r="S58" s="26">
        <v>0.3169447232</v>
      </c>
      <c r="U58" s="44">
        <f t="shared" si="3"/>
        <v>2028</v>
      </c>
      <c r="V58" s="26">
        <v>0.3924783624</v>
      </c>
      <c r="W58" s="26">
        <v>0.39401959149999999</v>
      </c>
      <c r="X58" s="26">
        <v>0.33465089570000001</v>
      </c>
      <c r="Y58" s="26">
        <v>0.32025510330000001</v>
      </c>
      <c r="Z58" s="26">
        <v>0.35461528489999999</v>
      </c>
      <c r="AA58" s="26">
        <v>0.33548040670000001</v>
      </c>
      <c r="AB58" s="26">
        <v>0.33194889049999998</v>
      </c>
      <c r="AC58" s="26">
        <v>0.31677462470000001</v>
      </c>
    </row>
    <row r="59" spans="1:29">
      <c r="A59" s="44">
        <f t="shared" si="2"/>
        <v>2028</v>
      </c>
      <c r="B59" s="26">
        <v>0.3916166317</v>
      </c>
      <c r="C59" s="26">
        <v>0.39625692019999997</v>
      </c>
      <c r="D59" s="26">
        <v>0.3302487623</v>
      </c>
      <c r="E59" s="26">
        <v>0.32045916489999998</v>
      </c>
      <c r="F59" s="26">
        <v>0.35162951780000001</v>
      </c>
      <c r="G59" s="26">
        <v>0.33614266609999999</v>
      </c>
      <c r="H59" s="26">
        <v>0.32715246380000002</v>
      </c>
      <c r="I59" s="26">
        <v>0.31593470569999998</v>
      </c>
      <c r="K59" s="44">
        <f t="shared" si="1"/>
        <v>2028</v>
      </c>
      <c r="L59" s="26">
        <v>0.39079576269999999</v>
      </c>
      <c r="M59" s="26">
        <v>0.39679989780000002</v>
      </c>
      <c r="N59" s="26">
        <v>0.3315268388</v>
      </c>
      <c r="O59" s="26">
        <v>0.32306854089999998</v>
      </c>
      <c r="P59" s="26">
        <v>0.35170060199999997</v>
      </c>
      <c r="Q59" s="26">
        <v>0.33729288039999999</v>
      </c>
      <c r="R59" s="26">
        <v>0.32722108389999999</v>
      </c>
      <c r="S59" s="26">
        <v>0.31774857140000001</v>
      </c>
      <c r="U59" s="44">
        <f t="shared" si="3"/>
        <v>2028</v>
      </c>
      <c r="V59" s="26">
        <v>0.39498312530000002</v>
      </c>
      <c r="W59" s="26">
        <v>0.39543702079999998</v>
      </c>
      <c r="X59" s="26">
        <v>0.33848942279999999</v>
      </c>
      <c r="Y59" s="26">
        <v>0.32126944219999998</v>
      </c>
      <c r="Z59" s="26">
        <v>0.35739032939999998</v>
      </c>
      <c r="AA59" s="26">
        <v>0.33560928299999998</v>
      </c>
      <c r="AB59" s="26">
        <v>0.33526823729999999</v>
      </c>
      <c r="AC59" s="26">
        <v>0.3175724909</v>
      </c>
    </row>
    <row r="60" spans="1:29">
      <c r="A60" s="44">
        <f t="shared" si="2"/>
        <v>2028</v>
      </c>
      <c r="B60" s="26">
        <v>0.39216835459999999</v>
      </c>
      <c r="C60" s="26">
        <v>0.39769554010000002</v>
      </c>
      <c r="D60" s="26">
        <v>0.33091927360000001</v>
      </c>
      <c r="E60" s="26">
        <v>0.32139257570000002</v>
      </c>
      <c r="F60" s="26">
        <v>0.35259510579999997</v>
      </c>
      <c r="G60" s="26">
        <v>0.33726621699999998</v>
      </c>
      <c r="H60" s="26">
        <v>0.32736611589999998</v>
      </c>
      <c r="I60" s="26">
        <v>0.31682326500000002</v>
      </c>
      <c r="K60" s="44">
        <f t="shared" si="1"/>
        <v>2029</v>
      </c>
      <c r="L60" s="26">
        <v>0.38788242119999999</v>
      </c>
      <c r="M60" s="26">
        <v>0.39552049509999998</v>
      </c>
      <c r="N60" s="26">
        <v>0.33140573140000001</v>
      </c>
      <c r="O60" s="26">
        <v>0.32405629400000002</v>
      </c>
      <c r="P60" s="26">
        <v>0.3500461259</v>
      </c>
      <c r="Q60" s="26">
        <v>0.3367507146</v>
      </c>
      <c r="R60" s="26">
        <v>0.32723501770000002</v>
      </c>
      <c r="S60" s="26">
        <v>0.31883338160000002</v>
      </c>
      <c r="U60" s="44">
        <f t="shared" si="3"/>
        <v>2028</v>
      </c>
      <c r="V60" s="26">
        <v>0.392596002</v>
      </c>
      <c r="W60" s="26">
        <v>0.39668272399999999</v>
      </c>
      <c r="X60" s="26">
        <v>0.33630367389999999</v>
      </c>
      <c r="Y60" s="26">
        <v>0.32215040909999998</v>
      </c>
      <c r="Z60" s="26">
        <v>0.35516340940000002</v>
      </c>
      <c r="AA60" s="26">
        <v>0.3363001108</v>
      </c>
      <c r="AB60" s="26">
        <v>0.33323559450000001</v>
      </c>
      <c r="AC60" s="26">
        <v>0.31843481600000001</v>
      </c>
    </row>
    <row r="61" spans="1:29">
      <c r="A61" s="44">
        <f t="shared" si="2"/>
        <v>2029</v>
      </c>
      <c r="B61" s="26">
        <v>0.38981140279999998</v>
      </c>
      <c r="C61" s="26">
        <v>0.3964004605</v>
      </c>
      <c r="D61" s="26">
        <v>0.33266873489999998</v>
      </c>
      <c r="E61" s="26">
        <v>0.32174467410000002</v>
      </c>
      <c r="F61" s="26">
        <v>0.35221497619999997</v>
      </c>
      <c r="G61" s="26">
        <v>0.33694471929999997</v>
      </c>
      <c r="H61" s="26">
        <v>0.32929892220000001</v>
      </c>
      <c r="I61" s="26">
        <v>0.31737525109999998</v>
      </c>
      <c r="K61" s="44">
        <f t="shared" si="1"/>
        <v>2029</v>
      </c>
      <c r="L61" s="26">
        <v>0.39028815439999998</v>
      </c>
      <c r="M61" s="26">
        <v>0.39765163450000002</v>
      </c>
      <c r="N61" s="26">
        <v>0.33298465399999999</v>
      </c>
      <c r="O61" s="26">
        <v>0.32467593810000001</v>
      </c>
      <c r="P61" s="26">
        <v>0.35068780059999999</v>
      </c>
      <c r="Q61" s="26">
        <v>0.3370508116</v>
      </c>
      <c r="R61" s="26">
        <v>0.32886785460000001</v>
      </c>
      <c r="S61" s="26">
        <v>0.31939050670000002</v>
      </c>
      <c r="U61" s="44">
        <f t="shared" si="3"/>
        <v>2029</v>
      </c>
      <c r="V61" s="26">
        <v>0.39018045099999998</v>
      </c>
      <c r="W61" s="26">
        <v>0.39518028970000002</v>
      </c>
      <c r="X61" s="26">
        <v>0.33669602300000001</v>
      </c>
      <c r="Y61" s="26">
        <v>0.32318596230000002</v>
      </c>
      <c r="Z61" s="26">
        <v>0.35404762880000001</v>
      </c>
      <c r="AA61" s="26">
        <v>0.33543356299999999</v>
      </c>
      <c r="AB61" s="26">
        <v>0.33353758179999998</v>
      </c>
      <c r="AC61" s="26">
        <v>0.31938339399999999</v>
      </c>
    </row>
    <row r="62" spans="1:29">
      <c r="A62" s="44">
        <f t="shared" si="2"/>
        <v>2029</v>
      </c>
      <c r="B62" s="26">
        <v>0.39508841960000002</v>
      </c>
      <c r="C62" s="26">
        <v>0.39869509790000002</v>
      </c>
      <c r="D62" s="26">
        <v>0.33444258030000001</v>
      </c>
      <c r="E62" s="26">
        <v>0.32271189519999999</v>
      </c>
      <c r="F62" s="26">
        <v>0.35678058750000002</v>
      </c>
      <c r="G62" s="26">
        <v>0.33853155309999999</v>
      </c>
      <c r="H62" s="26">
        <v>0.33076792220000001</v>
      </c>
      <c r="I62" s="26">
        <v>0.31839198959999998</v>
      </c>
      <c r="K62" s="44">
        <f t="shared" si="1"/>
        <v>2029</v>
      </c>
      <c r="L62" s="26">
        <v>0.39239606510000002</v>
      </c>
      <c r="M62" s="26">
        <v>0.39980886980000002</v>
      </c>
      <c r="N62" s="26">
        <v>0.33521548890000002</v>
      </c>
      <c r="O62" s="26">
        <v>0.3257970134</v>
      </c>
      <c r="P62" s="26">
        <v>0.35170217079999999</v>
      </c>
      <c r="Q62" s="26">
        <v>0.337848496</v>
      </c>
      <c r="R62" s="26">
        <v>0.3309338074</v>
      </c>
      <c r="S62" s="26">
        <v>0.32055005889999999</v>
      </c>
      <c r="U62" s="44">
        <f t="shared" si="3"/>
        <v>2029</v>
      </c>
      <c r="V62" s="26">
        <v>0.39245414919999999</v>
      </c>
      <c r="W62" s="26">
        <v>0.39697044539999998</v>
      </c>
      <c r="X62" s="26">
        <v>0.33741091270000001</v>
      </c>
      <c r="Y62" s="26">
        <v>0.32332030420000002</v>
      </c>
      <c r="Z62" s="26">
        <v>0.35616637610000002</v>
      </c>
      <c r="AA62" s="26">
        <v>0.33629354449999999</v>
      </c>
      <c r="AB62" s="26">
        <v>0.3343193894</v>
      </c>
      <c r="AC62" s="26">
        <v>0.31959679099999999</v>
      </c>
    </row>
    <row r="63" spans="1:29">
      <c r="A63" s="44">
        <f t="shared" si="2"/>
        <v>2029</v>
      </c>
      <c r="B63" s="26">
        <v>0.39117065810000001</v>
      </c>
      <c r="C63" s="26">
        <v>0.39925172520000002</v>
      </c>
      <c r="D63" s="26">
        <v>0.3346370561</v>
      </c>
      <c r="E63" s="26">
        <v>0.3230051988</v>
      </c>
      <c r="F63" s="26">
        <v>0.353826943</v>
      </c>
      <c r="G63" s="26">
        <v>0.33871556359999999</v>
      </c>
      <c r="H63" s="26">
        <v>0.33087742009999999</v>
      </c>
      <c r="I63" s="26">
        <v>0.31867975440000001</v>
      </c>
      <c r="K63" s="44">
        <f t="shared" si="1"/>
        <v>2029</v>
      </c>
      <c r="L63" s="26">
        <v>0.39255169350000002</v>
      </c>
      <c r="M63" s="26">
        <v>0.40043991610000002</v>
      </c>
      <c r="N63" s="26">
        <v>0.33611964490000001</v>
      </c>
      <c r="O63" s="26">
        <v>0.32740780349999998</v>
      </c>
      <c r="P63" s="26">
        <v>0.35161503979999997</v>
      </c>
      <c r="Q63" s="26">
        <v>0.33815278180000002</v>
      </c>
      <c r="R63" s="26">
        <v>0.33140669010000001</v>
      </c>
      <c r="S63" s="26">
        <v>0.32169227839999998</v>
      </c>
      <c r="U63" s="44">
        <f t="shared" si="3"/>
        <v>2029</v>
      </c>
      <c r="V63" s="26">
        <v>0.39209097100000001</v>
      </c>
      <c r="W63" s="26">
        <v>0.39786425759999999</v>
      </c>
      <c r="X63" s="26">
        <v>0.33738201420000002</v>
      </c>
      <c r="Y63" s="26">
        <v>0.32423565920000003</v>
      </c>
      <c r="Z63" s="26">
        <v>0.35548059789999997</v>
      </c>
      <c r="AA63" s="26">
        <v>0.33696424200000002</v>
      </c>
      <c r="AB63" s="26">
        <v>0.33422725990000002</v>
      </c>
      <c r="AC63" s="26">
        <v>0.32048535989999999</v>
      </c>
    </row>
    <row r="64" spans="1:29">
      <c r="A64" s="44">
        <f t="shared" si="2"/>
        <v>2029</v>
      </c>
      <c r="B64" s="26">
        <v>0.38922397050000002</v>
      </c>
      <c r="C64" s="26">
        <v>0.39791256809999997</v>
      </c>
      <c r="D64" s="26">
        <v>0.3328005846</v>
      </c>
      <c r="E64" s="26">
        <v>0.3232582162</v>
      </c>
      <c r="F64" s="26">
        <v>0.3512691054</v>
      </c>
      <c r="G64" s="26">
        <v>0.3373447041</v>
      </c>
      <c r="H64" s="26">
        <v>0.32927631359999998</v>
      </c>
      <c r="I64" s="26">
        <v>0.3187248405</v>
      </c>
      <c r="K64" s="44">
        <f t="shared" si="1"/>
        <v>2030</v>
      </c>
      <c r="L64" s="26">
        <v>0.39255778009999998</v>
      </c>
      <c r="M64" s="26">
        <v>0.40076186699999999</v>
      </c>
      <c r="N64" s="26">
        <v>0.33772166100000001</v>
      </c>
      <c r="O64" s="26">
        <v>0.32893945099999999</v>
      </c>
      <c r="P64" s="26">
        <v>0.35309270320000002</v>
      </c>
      <c r="Q64" s="26">
        <v>0.33968211059999998</v>
      </c>
      <c r="R64" s="26">
        <v>0.33298954819999999</v>
      </c>
      <c r="S64" s="26">
        <v>0.32280391320000001</v>
      </c>
      <c r="U64" s="44">
        <f t="shared" si="3"/>
        <v>2029</v>
      </c>
      <c r="V64" s="26">
        <v>0.39210885270000001</v>
      </c>
      <c r="W64" s="26">
        <v>0.39739771880000002</v>
      </c>
      <c r="X64" s="26">
        <v>0.3390792064</v>
      </c>
      <c r="Y64" s="26">
        <v>0.32569756480000001</v>
      </c>
      <c r="Z64" s="26">
        <v>0.3554419841</v>
      </c>
      <c r="AA64" s="26">
        <v>0.33758724220000003</v>
      </c>
      <c r="AB64" s="26">
        <v>0.3363801428</v>
      </c>
      <c r="AC64" s="26">
        <v>0.32165686809999999</v>
      </c>
    </row>
    <row r="65" spans="1:29">
      <c r="A65" s="44">
        <f t="shared" si="2"/>
        <v>2030</v>
      </c>
      <c r="B65" s="26">
        <v>0.39106484450000001</v>
      </c>
      <c r="C65" s="26">
        <v>0.39768017529999999</v>
      </c>
      <c r="D65" s="26">
        <v>0.33572340560000002</v>
      </c>
      <c r="E65" s="26">
        <v>0.32459164229999998</v>
      </c>
      <c r="F65" s="26">
        <v>0.35284870340000002</v>
      </c>
      <c r="G65" s="26">
        <v>0.33711774770000003</v>
      </c>
      <c r="H65" s="26">
        <v>0.33214565969999998</v>
      </c>
      <c r="I65" s="26">
        <v>0.32004825799999997</v>
      </c>
      <c r="K65" s="44">
        <f t="shared" si="1"/>
        <v>2030</v>
      </c>
      <c r="L65" s="26">
        <v>0.39417831320000002</v>
      </c>
      <c r="M65" s="26">
        <v>0.40115031550000002</v>
      </c>
      <c r="N65" s="26">
        <v>0.3366202861</v>
      </c>
      <c r="O65" s="26">
        <v>0.32954105179999998</v>
      </c>
      <c r="P65" s="26">
        <v>0.35501104010000001</v>
      </c>
      <c r="Q65" s="26">
        <v>0.34129796200000001</v>
      </c>
      <c r="R65" s="26">
        <v>0.33184133300000002</v>
      </c>
      <c r="S65" s="26">
        <v>0.3230297439</v>
      </c>
      <c r="U65" s="44">
        <f t="shared" si="3"/>
        <v>2030</v>
      </c>
      <c r="V65" s="26">
        <v>0.39589475540000002</v>
      </c>
      <c r="W65" s="26">
        <v>0.39704680590000002</v>
      </c>
      <c r="X65" s="26">
        <v>0.34125153730000002</v>
      </c>
      <c r="Y65" s="26">
        <v>0.32651452450000001</v>
      </c>
      <c r="Z65" s="26">
        <v>0.35793575960000001</v>
      </c>
      <c r="AA65" s="26">
        <v>0.33758404920000001</v>
      </c>
      <c r="AB65" s="26">
        <v>0.3383816684</v>
      </c>
      <c r="AC65" s="26">
        <v>0.32267266690000002</v>
      </c>
    </row>
    <row r="66" spans="1:29">
      <c r="A66" s="44">
        <f t="shared" si="2"/>
        <v>2030</v>
      </c>
      <c r="B66" s="26">
        <v>0.3936058201</v>
      </c>
      <c r="C66" s="26">
        <v>0.397323343</v>
      </c>
      <c r="D66" s="26">
        <v>0.33743959550000002</v>
      </c>
      <c r="E66" s="26">
        <v>0.32447385480000002</v>
      </c>
      <c r="F66" s="26">
        <v>0.35643729489999998</v>
      </c>
      <c r="G66" s="26">
        <v>0.33864476729999998</v>
      </c>
      <c r="H66" s="26">
        <v>0.3334886923</v>
      </c>
      <c r="I66" s="26">
        <v>0.31980673339999999</v>
      </c>
      <c r="K66" s="44">
        <f t="shared" si="1"/>
        <v>2030</v>
      </c>
      <c r="L66" s="26">
        <v>0.39243302829999999</v>
      </c>
      <c r="M66" s="26">
        <v>0.4012284961</v>
      </c>
      <c r="N66" s="26">
        <v>0.33744429720000002</v>
      </c>
      <c r="O66" s="26">
        <v>0.32996048239999998</v>
      </c>
      <c r="P66" s="26">
        <v>0.35393089989999998</v>
      </c>
      <c r="Q66" s="26">
        <v>0.34208982580000002</v>
      </c>
      <c r="R66" s="26">
        <v>0.33266145289999999</v>
      </c>
      <c r="S66" s="26">
        <v>0.32372230930000001</v>
      </c>
      <c r="U66" s="44">
        <f t="shared" si="3"/>
        <v>2030</v>
      </c>
      <c r="V66" s="26">
        <v>0.39592317510000002</v>
      </c>
      <c r="W66" s="26">
        <v>0.39740660119999999</v>
      </c>
      <c r="X66" s="26">
        <v>0.34157169230000001</v>
      </c>
      <c r="Y66" s="26">
        <v>0.32697831690000001</v>
      </c>
      <c r="Z66" s="26">
        <v>0.36022692420000002</v>
      </c>
      <c r="AA66" s="26">
        <v>0.33927110030000002</v>
      </c>
      <c r="AB66" s="26">
        <v>0.3382567434</v>
      </c>
      <c r="AC66" s="26">
        <v>0.32301524819999999</v>
      </c>
    </row>
    <row r="67" spans="1:29">
      <c r="A67" s="44">
        <f t="shared" si="2"/>
        <v>2030</v>
      </c>
      <c r="B67" s="26">
        <v>0.39100472720000001</v>
      </c>
      <c r="C67" s="26">
        <v>0.39798847450000002</v>
      </c>
      <c r="D67" s="26">
        <v>0.33350634899999998</v>
      </c>
      <c r="E67" s="26">
        <v>0.32504877669999999</v>
      </c>
      <c r="F67" s="26">
        <v>0.35305678159999998</v>
      </c>
      <c r="G67" s="26">
        <v>0.33924402780000001</v>
      </c>
      <c r="H67" s="26">
        <v>0.32948968690000002</v>
      </c>
      <c r="I67" s="26">
        <v>0.32036232860000002</v>
      </c>
      <c r="K67" s="44">
        <f t="shared" si="1"/>
        <v>2030</v>
      </c>
      <c r="L67" s="26">
        <v>0.39372988469999998</v>
      </c>
      <c r="M67" s="26">
        <v>0.40317539340000003</v>
      </c>
      <c r="N67" s="26">
        <v>0.33561011460000001</v>
      </c>
      <c r="O67" s="26">
        <v>0.32926936890000003</v>
      </c>
      <c r="P67" s="26">
        <v>0.35327122799999999</v>
      </c>
      <c r="Q67" s="26">
        <v>0.34165846950000001</v>
      </c>
      <c r="R67" s="26">
        <v>0.3307220622</v>
      </c>
      <c r="S67" s="26">
        <v>0.32330044219999998</v>
      </c>
      <c r="U67" s="44">
        <f t="shared" si="3"/>
        <v>2030</v>
      </c>
      <c r="V67" s="26">
        <v>0.39392044459999997</v>
      </c>
      <c r="W67" s="26">
        <v>0.3975338631</v>
      </c>
      <c r="X67" s="26">
        <v>0.33889423200000002</v>
      </c>
      <c r="Y67" s="26">
        <v>0.32659759849999997</v>
      </c>
      <c r="Z67" s="26">
        <v>0.35711723909999998</v>
      </c>
      <c r="AA67" s="26">
        <v>0.3390284375</v>
      </c>
      <c r="AB67" s="26">
        <v>0.33590593410000003</v>
      </c>
      <c r="AC67" s="26">
        <v>0.32257085829999999</v>
      </c>
    </row>
    <row r="68" spans="1:29">
      <c r="A68" s="44">
        <f t="shared" si="2"/>
        <v>2030</v>
      </c>
      <c r="B68" s="26">
        <v>0.39454814220000001</v>
      </c>
      <c r="C68" s="26">
        <v>0.40077952550000001</v>
      </c>
      <c r="D68" s="26">
        <v>0.33597943460000002</v>
      </c>
      <c r="E68" s="26">
        <v>0.32578482660000002</v>
      </c>
      <c r="F68" s="26">
        <v>0.35604863650000002</v>
      </c>
      <c r="G68" s="26">
        <v>0.33986150329999998</v>
      </c>
      <c r="H68" s="26">
        <v>0.33182474319999999</v>
      </c>
      <c r="I68" s="26">
        <v>0.32103634320000002</v>
      </c>
      <c r="K68" s="44">
        <f t="shared" si="1"/>
        <v>2031</v>
      </c>
      <c r="L68" s="26">
        <v>0.3996758305</v>
      </c>
      <c r="M68" s="26">
        <v>0.4056430754</v>
      </c>
      <c r="N68" s="26">
        <v>0.3388762609</v>
      </c>
      <c r="O68" s="26">
        <v>0.33114524470000001</v>
      </c>
      <c r="P68" s="26">
        <v>0.35875694320000001</v>
      </c>
      <c r="Q68" s="26">
        <v>0.34394627039999998</v>
      </c>
      <c r="R68" s="26">
        <v>0.33335548250000002</v>
      </c>
      <c r="S68" s="26">
        <v>0.3246904209</v>
      </c>
      <c r="U68" s="44">
        <f t="shared" si="3"/>
        <v>2030</v>
      </c>
      <c r="V68" s="26">
        <v>0.39233242730000001</v>
      </c>
      <c r="W68" s="26">
        <v>0.4007422725</v>
      </c>
      <c r="X68" s="26">
        <v>0.33708759960000001</v>
      </c>
      <c r="Y68" s="26">
        <v>0.32747770529999998</v>
      </c>
      <c r="Z68" s="26">
        <v>0.35488348260000002</v>
      </c>
      <c r="AA68" s="26">
        <v>0.34057834889999999</v>
      </c>
      <c r="AB68" s="26">
        <v>0.33400493279999999</v>
      </c>
      <c r="AC68" s="26">
        <v>0.32344699240000002</v>
      </c>
    </row>
    <row r="69" spans="1:29">
      <c r="A69" s="44">
        <f t="shared" si="2"/>
        <v>2031</v>
      </c>
      <c r="B69" s="26">
        <v>0.3942544442</v>
      </c>
      <c r="C69" s="26">
        <v>0.4014687589</v>
      </c>
      <c r="D69" s="26">
        <v>0.33658651070000001</v>
      </c>
      <c r="E69" s="26">
        <v>0.32653966839999998</v>
      </c>
      <c r="F69" s="26">
        <v>0.35525235309999997</v>
      </c>
      <c r="G69" s="26">
        <v>0.33981188229999998</v>
      </c>
      <c r="H69" s="26">
        <v>0.33237023300000001</v>
      </c>
      <c r="I69" s="26">
        <v>0.32153552889999998</v>
      </c>
      <c r="K69" s="44">
        <f t="shared" si="1"/>
        <v>2031</v>
      </c>
      <c r="L69" s="26">
        <v>0.39881622370000003</v>
      </c>
      <c r="M69" s="26">
        <v>0.4063346149</v>
      </c>
      <c r="N69" s="26">
        <v>0.33867686209999998</v>
      </c>
      <c r="O69" s="26">
        <v>0.33257360460000002</v>
      </c>
      <c r="P69" s="26">
        <v>0.35753051889999998</v>
      </c>
      <c r="Q69" s="26">
        <v>0.34449429040000001</v>
      </c>
      <c r="R69" s="26">
        <v>0.33295783340000001</v>
      </c>
      <c r="S69" s="26">
        <v>0.32595290789999998</v>
      </c>
      <c r="U69" s="44">
        <f t="shared" si="3"/>
        <v>2031</v>
      </c>
      <c r="V69" s="26">
        <v>0.39700896299999999</v>
      </c>
      <c r="W69" s="26">
        <v>0.40136371269999999</v>
      </c>
      <c r="X69" s="26">
        <v>0.34208253890000001</v>
      </c>
      <c r="Y69" s="26">
        <v>0.32826400140000001</v>
      </c>
      <c r="Z69" s="26">
        <v>0.35984918580000003</v>
      </c>
      <c r="AA69" s="26">
        <v>0.34076530360000001</v>
      </c>
      <c r="AB69" s="26">
        <v>0.33908230109999998</v>
      </c>
      <c r="AC69" s="26">
        <v>0.32424410920000002</v>
      </c>
    </row>
    <row r="70" spans="1:29">
      <c r="A70" s="44">
        <f t="shared" si="2"/>
        <v>2031</v>
      </c>
      <c r="B70" s="26">
        <v>0.39240613940000002</v>
      </c>
      <c r="C70" s="26">
        <v>0.40229300559999998</v>
      </c>
      <c r="D70" s="26">
        <v>0.333633554</v>
      </c>
      <c r="E70" s="26">
        <v>0.32787130730000003</v>
      </c>
      <c r="F70" s="26">
        <v>0.35303585320000003</v>
      </c>
      <c r="G70" s="26">
        <v>0.34124088540000003</v>
      </c>
      <c r="H70" s="26">
        <v>0.32868171610000002</v>
      </c>
      <c r="I70" s="26">
        <v>0.3223253713</v>
      </c>
      <c r="K70" s="44">
        <f t="shared" si="1"/>
        <v>2031</v>
      </c>
      <c r="L70" s="26">
        <v>0.40011977030000001</v>
      </c>
      <c r="M70" s="26">
        <v>0.40596753289999998</v>
      </c>
      <c r="N70" s="26">
        <v>0.3404397797</v>
      </c>
      <c r="O70" s="26">
        <v>0.33293899760000001</v>
      </c>
      <c r="P70" s="26">
        <v>0.35859226550000001</v>
      </c>
      <c r="Q70" s="26">
        <v>0.34429869639999999</v>
      </c>
      <c r="R70" s="26">
        <v>0.33504996269999998</v>
      </c>
      <c r="S70" s="26">
        <v>0.32629262539999998</v>
      </c>
      <c r="U70" s="44">
        <f t="shared" si="3"/>
        <v>2031</v>
      </c>
      <c r="V70" s="26">
        <v>0.39787111790000002</v>
      </c>
      <c r="W70" s="26">
        <v>0.40186144810000002</v>
      </c>
      <c r="X70" s="26">
        <v>0.34168826130000002</v>
      </c>
      <c r="Y70" s="26">
        <v>0.32968811889999999</v>
      </c>
      <c r="Z70" s="26">
        <v>0.36005014359999998</v>
      </c>
      <c r="AA70" s="26">
        <v>0.34258002030000001</v>
      </c>
      <c r="AB70" s="26">
        <v>0.33844105159999999</v>
      </c>
      <c r="AC70" s="26">
        <v>0.32531931219999999</v>
      </c>
    </row>
    <row r="71" spans="1:29">
      <c r="A71" s="44">
        <f t="shared" si="2"/>
        <v>2031</v>
      </c>
      <c r="B71" s="26">
        <v>0.39548985869999997</v>
      </c>
      <c r="C71" s="26">
        <v>0.40315882489999999</v>
      </c>
      <c r="D71" s="26">
        <v>0.336725047</v>
      </c>
      <c r="E71" s="26">
        <v>0.32821397270000002</v>
      </c>
      <c r="F71" s="26">
        <v>0.35370733139999999</v>
      </c>
      <c r="G71" s="26">
        <v>0.33985748809999999</v>
      </c>
      <c r="H71" s="26">
        <v>0.33148050089999997</v>
      </c>
      <c r="I71" s="26">
        <v>0.32258274250000002</v>
      </c>
      <c r="K71" s="44">
        <f t="shared" si="1"/>
        <v>2031</v>
      </c>
      <c r="L71" s="26">
        <v>0.39989222720000001</v>
      </c>
      <c r="M71" s="26">
        <v>0.40766579489999999</v>
      </c>
      <c r="N71" s="26">
        <v>0.34330954470000002</v>
      </c>
      <c r="O71" s="26">
        <v>0.33483869189999999</v>
      </c>
      <c r="P71" s="26">
        <v>0.35832724199999999</v>
      </c>
      <c r="Q71" s="26">
        <v>0.34576026970000001</v>
      </c>
      <c r="R71" s="26">
        <v>0.3376350233</v>
      </c>
      <c r="S71" s="26">
        <v>0.32795235309999998</v>
      </c>
      <c r="U71" s="44">
        <f t="shared" si="3"/>
        <v>2031</v>
      </c>
      <c r="V71" s="26">
        <v>0.39666781029999998</v>
      </c>
      <c r="W71" s="26">
        <v>0.40328299620000002</v>
      </c>
      <c r="X71" s="26">
        <v>0.3417351139</v>
      </c>
      <c r="Y71" s="26">
        <v>0.33010826209999999</v>
      </c>
      <c r="Z71" s="26">
        <v>0.35851117220000001</v>
      </c>
      <c r="AA71" s="26">
        <v>0.34257455349999999</v>
      </c>
      <c r="AB71" s="26">
        <v>0.3378810706</v>
      </c>
      <c r="AC71" s="26">
        <v>0.32510806279999999</v>
      </c>
    </row>
    <row r="72" spans="1:29">
      <c r="A72" s="44">
        <f t="shared" si="2"/>
        <v>2031</v>
      </c>
      <c r="B72" s="26">
        <v>0.39555988310000001</v>
      </c>
      <c r="C72" s="26">
        <v>0.4044468879</v>
      </c>
      <c r="D72" s="26">
        <v>0.33727515120000001</v>
      </c>
      <c r="E72" s="26">
        <v>0.32972503310000001</v>
      </c>
      <c r="F72" s="26">
        <v>0.35434742380000001</v>
      </c>
      <c r="G72" s="26">
        <v>0.34155688369999998</v>
      </c>
      <c r="H72" s="26">
        <v>0.33219654250000002</v>
      </c>
      <c r="I72" s="26">
        <v>0.32352188180000002</v>
      </c>
      <c r="K72" s="44">
        <f t="shared" si="1"/>
        <v>2032</v>
      </c>
      <c r="L72" s="26">
        <v>0.40107763800000001</v>
      </c>
      <c r="M72" s="26">
        <v>0.40862336999999999</v>
      </c>
      <c r="N72" s="26">
        <v>0.3444555822</v>
      </c>
      <c r="O72" s="26">
        <v>0.33609723650000001</v>
      </c>
      <c r="P72" s="26">
        <v>0.35927444949999998</v>
      </c>
      <c r="Q72" s="26">
        <v>0.34615913580000002</v>
      </c>
      <c r="R72" s="26">
        <v>0.3380914176</v>
      </c>
      <c r="S72" s="26">
        <v>0.3287122723</v>
      </c>
      <c r="U72" s="44">
        <f t="shared" si="3"/>
        <v>2031</v>
      </c>
      <c r="V72" s="26">
        <v>0.39777170940000001</v>
      </c>
      <c r="W72" s="26">
        <v>0.40458136249999999</v>
      </c>
      <c r="X72" s="26">
        <v>0.3440008376</v>
      </c>
      <c r="Y72" s="26">
        <v>0.33177260289999999</v>
      </c>
      <c r="Z72" s="26">
        <v>0.3601681162</v>
      </c>
      <c r="AA72" s="26">
        <v>0.34359121549999999</v>
      </c>
      <c r="AB72" s="26">
        <v>0.33957257369999999</v>
      </c>
      <c r="AC72" s="26">
        <v>0.3259007431</v>
      </c>
    </row>
    <row r="73" spans="1:29">
      <c r="A73" s="44">
        <f t="shared" si="2"/>
        <v>2032</v>
      </c>
      <c r="B73" s="26">
        <v>0.39840375319999999</v>
      </c>
      <c r="C73" s="26">
        <v>0.40593138369999998</v>
      </c>
      <c r="D73" s="26">
        <v>0.3395231547</v>
      </c>
      <c r="E73" s="26">
        <v>0.33211084559999998</v>
      </c>
      <c r="F73" s="26">
        <v>0.35761026330000001</v>
      </c>
      <c r="G73" s="26">
        <v>0.34339442739999998</v>
      </c>
      <c r="H73" s="26">
        <v>0.33300050240000001</v>
      </c>
      <c r="I73" s="26">
        <v>0.32480773969999999</v>
      </c>
      <c r="K73" s="44">
        <f t="shared" ref="K73:K107" si="4">K69+1</f>
        <v>2032</v>
      </c>
      <c r="L73" s="26">
        <v>0.39954528639999998</v>
      </c>
      <c r="M73" s="26">
        <v>0.40904916009999998</v>
      </c>
      <c r="N73" s="26">
        <v>0.34414467059999998</v>
      </c>
      <c r="O73" s="26">
        <v>0.33710524269999997</v>
      </c>
      <c r="P73" s="26">
        <v>0.35895112639999999</v>
      </c>
      <c r="Q73" s="26">
        <v>0.34795164979999998</v>
      </c>
      <c r="R73" s="26">
        <v>0.33770105500000003</v>
      </c>
      <c r="S73" s="26">
        <v>0.3292818649</v>
      </c>
      <c r="U73" s="44">
        <f t="shared" si="3"/>
        <v>2032</v>
      </c>
      <c r="V73" s="26">
        <v>0.39534084689999999</v>
      </c>
      <c r="W73" s="26">
        <v>0.40396935839999998</v>
      </c>
      <c r="X73" s="26">
        <v>0.34254696140000002</v>
      </c>
      <c r="Y73" s="26">
        <v>0.33310238399999997</v>
      </c>
      <c r="Z73" s="26">
        <v>0.35682789669999998</v>
      </c>
      <c r="AA73" s="26">
        <v>0.34283407469999999</v>
      </c>
      <c r="AB73" s="26">
        <v>0.33695344719999998</v>
      </c>
      <c r="AC73" s="26">
        <v>0.3267683421</v>
      </c>
    </row>
    <row r="74" spans="1:29">
      <c r="A74" s="44">
        <f t="shared" ref="A74:A108" si="5">A70+1</f>
        <v>2032</v>
      </c>
      <c r="B74" s="26">
        <v>0.40154630079999998</v>
      </c>
      <c r="C74" s="26">
        <v>0.40574176839999998</v>
      </c>
      <c r="D74" s="26">
        <v>0.34390914779999998</v>
      </c>
      <c r="E74" s="26">
        <v>0.33288193770000002</v>
      </c>
      <c r="F74" s="26">
        <v>0.36237627929999999</v>
      </c>
      <c r="G74" s="26">
        <v>0.34532727060000001</v>
      </c>
      <c r="H74" s="26">
        <v>0.3372286726</v>
      </c>
      <c r="I74" s="26">
        <v>0.32550378860000001</v>
      </c>
      <c r="K74" s="44">
        <f t="shared" si="4"/>
        <v>2032</v>
      </c>
      <c r="L74" s="26">
        <v>0.40245073580000001</v>
      </c>
      <c r="M74" s="26">
        <v>0.41050323119999999</v>
      </c>
      <c r="N74" s="26">
        <v>0.34794729959999998</v>
      </c>
      <c r="O74" s="26">
        <v>0.33755500040000003</v>
      </c>
      <c r="P74" s="26">
        <v>0.36190128370000002</v>
      </c>
      <c r="Q74" s="26">
        <v>0.34812574549999997</v>
      </c>
      <c r="R74" s="26">
        <v>0.34158522279999998</v>
      </c>
      <c r="S74" s="26">
        <v>0.33008120169999999</v>
      </c>
      <c r="U74" s="44">
        <f t="shared" ref="U74:U108" si="6">U70+1</f>
        <v>2032</v>
      </c>
      <c r="V74" s="26">
        <v>0.39843864029999998</v>
      </c>
      <c r="W74" s="26">
        <v>0.40545287959999998</v>
      </c>
      <c r="X74" s="26">
        <v>0.3449140926</v>
      </c>
      <c r="Y74" s="26">
        <v>0.33388021280000002</v>
      </c>
      <c r="Z74" s="26">
        <v>0.36021335999999998</v>
      </c>
      <c r="AA74" s="26">
        <v>0.3442333924</v>
      </c>
      <c r="AB74" s="26">
        <v>0.33939937079999999</v>
      </c>
      <c r="AC74" s="26">
        <v>0.32719256479999997</v>
      </c>
    </row>
    <row r="75" spans="1:29">
      <c r="A75" s="44">
        <f t="shared" si="5"/>
        <v>2032</v>
      </c>
      <c r="B75" s="26">
        <v>0.40488026789999998</v>
      </c>
      <c r="C75" s="26">
        <v>0.4078434715</v>
      </c>
      <c r="D75" s="26">
        <v>0.34576303149999998</v>
      </c>
      <c r="E75" s="26">
        <v>0.33424272640000002</v>
      </c>
      <c r="F75" s="26">
        <v>0.36565112239999997</v>
      </c>
      <c r="G75" s="26">
        <v>0.34668446180000001</v>
      </c>
      <c r="H75" s="26">
        <v>0.33887705880000002</v>
      </c>
      <c r="I75" s="26">
        <v>0.32662989170000001</v>
      </c>
      <c r="K75" s="44">
        <f t="shared" si="4"/>
        <v>2032</v>
      </c>
      <c r="L75" s="26">
        <v>0.40555119989999999</v>
      </c>
      <c r="M75" s="26">
        <v>0.4117504998</v>
      </c>
      <c r="N75" s="26">
        <v>0.3477548875</v>
      </c>
      <c r="O75" s="26">
        <v>0.3385199713</v>
      </c>
      <c r="P75" s="26">
        <v>0.36368207260000002</v>
      </c>
      <c r="Q75" s="26">
        <v>0.35009162659999998</v>
      </c>
      <c r="R75" s="26">
        <v>0.34091941999999997</v>
      </c>
      <c r="S75" s="26">
        <v>0.33056280469999999</v>
      </c>
      <c r="U75" s="44">
        <f t="shared" si="6"/>
        <v>2032</v>
      </c>
      <c r="V75" s="26">
        <v>0.40043133990000002</v>
      </c>
      <c r="W75" s="26">
        <v>0.4067416841</v>
      </c>
      <c r="X75" s="26">
        <v>0.34610289259999999</v>
      </c>
      <c r="Y75" s="26">
        <v>0.33484478309999999</v>
      </c>
      <c r="Z75" s="26">
        <v>0.36183800150000001</v>
      </c>
      <c r="AA75" s="26">
        <v>0.34595694329999999</v>
      </c>
      <c r="AB75" s="26">
        <v>0.34036396019999998</v>
      </c>
      <c r="AC75" s="26">
        <v>0.3281504771</v>
      </c>
    </row>
    <row r="76" spans="1:29">
      <c r="A76" s="44">
        <f t="shared" si="5"/>
        <v>2032</v>
      </c>
      <c r="B76" s="26">
        <v>0.4034913155</v>
      </c>
      <c r="C76" s="26">
        <v>0.40879120009999997</v>
      </c>
      <c r="D76" s="26">
        <v>0.34651575019999997</v>
      </c>
      <c r="E76" s="26">
        <v>0.3350092911</v>
      </c>
      <c r="F76" s="26">
        <v>0.36284014590000002</v>
      </c>
      <c r="G76" s="26">
        <v>0.346450861</v>
      </c>
      <c r="H76" s="26">
        <v>0.3391875553</v>
      </c>
      <c r="I76" s="26">
        <v>0.32706296870000001</v>
      </c>
      <c r="K76" s="44">
        <f t="shared" si="4"/>
        <v>2033</v>
      </c>
      <c r="L76" s="26">
        <v>0.40320280460000002</v>
      </c>
      <c r="M76" s="26">
        <v>0.41050137669999998</v>
      </c>
      <c r="N76" s="26">
        <v>0.34723926649999998</v>
      </c>
      <c r="O76" s="26">
        <v>0.33844968739999998</v>
      </c>
      <c r="P76" s="26">
        <v>0.36161069480000002</v>
      </c>
      <c r="Q76" s="26">
        <v>0.34886280060000002</v>
      </c>
      <c r="R76" s="26">
        <v>0.34016858589999999</v>
      </c>
      <c r="S76" s="26">
        <v>0.33033481219999999</v>
      </c>
      <c r="U76" s="44">
        <f t="shared" si="6"/>
        <v>2032</v>
      </c>
      <c r="V76" s="26">
        <v>0.40044399089999999</v>
      </c>
      <c r="W76" s="26">
        <v>0.40721423829999998</v>
      </c>
      <c r="X76" s="26">
        <v>0.34619989569999998</v>
      </c>
      <c r="Y76" s="26">
        <v>0.33555067970000002</v>
      </c>
      <c r="Z76" s="26">
        <v>0.36089971869999998</v>
      </c>
      <c r="AA76" s="26">
        <v>0.34680550449999997</v>
      </c>
      <c r="AB76" s="26">
        <v>0.34025731609999998</v>
      </c>
      <c r="AC76" s="26">
        <v>0.32857006389999999</v>
      </c>
    </row>
    <row r="77" spans="1:29">
      <c r="A77" s="44">
        <f t="shared" si="5"/>
        <v>2033</v>
      </c>
      <c r="B77" s="26">
        <v>0.4042205935</v>
      </c>
      <c r="C77" s="26">
        <v>0.41102868050000002</v>
      </c>
      <c r="D77" s="26">
        <v>0.34769469250000001</v>
      </c>
      <c r="E77" s="26">
        <v>0.33779445120000001</v>
      </c>
      <c r="F77" s="26">
        <v>0.36345764730000002</v>
      </c>
      <c r="G77" s="26">
        <v>0.34886706340000001</v>
      </c>
      <c r="H77" s="26">
        <v>0.33999806259999998</v>
      </c>
      <c r="I77" s="26">
        <v>0.3294360684</v>
      </c>
      <c r="K77" s="44">
        <f t="shared" si="4"/>
        <v>2033</v>
      </c>
      <c r="L77" s="26">
        <v>0.40401156420000001</v>
      </c>
      <c r="M77" s="26">
        <v>0.41128298540000002</v>
      </c>
      <c r="N77" s="26">
        <v>0.3505870089</v>
      </c>
      <c r="O77" s="26">
        <v>0.33968962899999999</v>
      </c>
      <c r="P77" s="26">
        <v>0.36412867799999998</v>
      </c>
      <c r="Q77" s="26">
        <v>0.35090445990000002</v>
      </c>
      <c r="R77" s="26">
        <v>0.34306220399999998</v>
      </c>
      <c r="S77" s="26">
        <v>0.3312026596</v>
      </c>
      <c r="U77" s="44">
        <f t="shared" si="6"/>
        <v>2033</v>
      </c>
      <c r="V77" s="26">
        <v>0.40430588690000002</v>
      </c>
      <c r="W77" s="26">
        <v>0.40855051529999997</v>
      </c>
      <c r="X77" s="26">
        <v>0.3492342752</v>
      </c>
      <c r="Y77" s="26">
        <v>0.33684705110000002</v>
      </c>
      <c r="Z77" s="26">
        <v>0.36542073899999999</v>
      </c>
      <c r="AA77" s="26">
        <v>0.34839826060000001</v>
      </c>
      <c r="AB77" s="26">
        <v>0.34300166920000003</v>
      </c>
      <c r="AC77" s="26">
        <v>0.32968395859999999</v>
      </c>
    </row>
    <row r="78" spans="1:29">
      <c r="A78" s="44">
        <f t="shared" si="5"/>
        <v>2033</v>
      </c>
      <c r="B78" s="26">
        <v>0.40291201529999998</v>
      </c>
      <c r="C78" s="26">
        <v>0.40964606339999998</v>
      </c>
      <c r="D78" s="26">
        <v>0.34772850109999998</v>
      </c>
      <c r="E78" s="26">
        <v>0.33800973579999999</v>
      </c>
      <c r="F78" s="26">
        <v>0.36309156510000001</v>
      </c>
      <c r="G78" s="26">
        <v>0.34909727810000002</v>
      </c>
      <c r="H78" s="26">
        <v>0.33995083710000001</v>
      </c>
      <c r="I78" s="26">
        <v>0.32963914430000002</v>
      </c>
      <c r="K78" s="44">
        <f t="shared" si="4"/>
        <v>2033</v>
      </c>
      <c r="L78" s="26">
        <v>0.40604410680000003</v>
      </c>
      <c r="M78" s="26">
        <v>0.41325477830000001</v>
      </c>
      <c r="N78" s="26">
        <v>0.35082517930000001</v>
      </c>
      <c r="O78" s="26">
        <v>0.34082191229999997</v>
      </c>
      <c r="P78" s="26">
        <v>0.3661819758</v>
      </c>
      <c r="Q78" s="26">
        <v>0.35225813360000002</v>
      </c>
      <c r="R78" s="26">
        <v>0.34302141460000002</v>
      </c>
      <c r="S78" s="26">
        <v>0.33194796840000002</v>
      </c>
      <c r="U78" s="44">
        <f t="shared" si="6"/>
        <v>2033</v>
      </c>
      <c r="V78" s="26">
        <v>0.4017778649</v>
      </c>
      <c r="W78" s="26">
        <v>0.41017642180000002</v>
      </c>
      <c r="X78" s="26">
        <v>0.34865330700000002</v>
      </c>
      <c r="Y78" s="26">
        <v>0.33850114170000001</v>
      </c>
      <c r="Z78" s="26">
        <v>0.36379666620000001</v>
      </c>
      <c r="AA78" s="26">
        <v>0.35065059030000001</v>
      </c>
      <c r="AB78" s="26">
        <v>0.34217050529999998</v>
      </c>
      <c r="AC78" s="26">
        <v>0.33107816890000002</v>
      </c>
    </row>
    <row r="79" spans="1:29">
      <c r="A79" s="44">
        <f t="shared" si="5"/>
        <v>2033</v>
      </c>
      <c r="B79" s="26">
        <v>0.40621218139999998</v>
      </c>
      <c r="C79" s="26">
        <v>0.41234649950000002</v>
      </c>
      <c r="D79" s="26">
        <v>0.34720804</v>
      </c>
      <c r="E79" s="26">
        <v>0.3386136448</v>
      </c>
      <c r="F79" s="26">
        <v>0.36580937600000002</v>
      </c>
      <c r="G79" s="26">
        <v>0.35115184780000003</v>
      </c>
      <c r="H79" s="26">
        <v>0.33928230069999998</v>
      </c>
      <c r="I79" s="26">
        <v>0.32978336429999999</v>
      </c>
      <c r="K79" s="44">
        <f t="shared" si="4"/>
        <v>2033</v>
      </c>
      <c r="L79" s="26">
        <v>0.4059853074</v>
      </c>
      <c r="M79" s="26">
        <v>0.41292528049999999</v>
      </c>
      <c r="N79" s="26">
        <v>0.35096901850000001</v>
      </c>
      <c r="O79" s="26">
        <v>0.34167298810000002</v>
      </c>
      <c r="P79" s="26">
        <v>0.36710897850000002</v>
      </c>
      <c r="Q79" s="26">
        <v>0.35393033969999999</v>
      </c>
      <c r="R79" s="26">
        <v>0.3432479873</v>
      </c>
      <c r="S79" s="26">
        <v>0.33275948459999999</v>
      </c>
      <c r="U79" s="44">
        <f t="shared" si="6"/>
        <v>2033</v>
      </c>
      <c r="V79" s="26">
        <v>0.40447623560000001</v>
      </c>
      <c r="W79" s="26">
        <v>0.41221368060000002</v>
      </c>
      <c r="X79" s="26">
        <v>0.3510605289</v>
      </c>
      <c r="Y79" s="26">
        <v>0.33943580620000002</v>
      </c>
      <c r="Z79" s="26">
        <v>0.3647820148</v>
      </c>
      <c r="AA79" s="26">
        <v>0.35105777360000001</v>
      </c>
      <c r="AB79" s="26">
        <v>0.3441391238</v>
      </c>
      <c r="AC79" s="26">
        <v>0.33177617980000002</v>
      </c>
    </row>
    <row r="80" spans="1:29">
      <c r="A80" s="44">
        <f t="shared" si="5"/>
        <v>2033</v>
      </c>
      <c r="B80" s="26">
        <v>0.4064939857</v>
      </c>
      <c r="C80" s="26">
        <v>0.41316342439999998</v>
      </c>
      <c r="D80" s="26">
        <v>0.34944089280000001</v>
      </c>
      <c r="E80" s="26">
        <v>0.339485025</v>
      </c>
      <c r="F80" s="26">
        <v>0.36634143450000001</v>
      </c>
      <c r="G80" s="26">
        <v>0.35231523460000003</v>
      </c>
      <c r="H80" s="26">
        <v>0.34113470029999998</v>
      </c>
      <c r="I80" s="26">
        <v>0.33065759099999997</v>
      </c>
      <c r="K80" s="44">
        <f t="shared" si="4"/>
        <v>2034</v>
      </c>
      <c r="L80" s="26">
        <v>0.4064198181</v>
      </c>
      <c r="M80" s="26">
        <v>0.4140717438</v>
      </c>
      <c r="N80" s="26">
        <v>0.34975556610000003</v>
      </c>
      <c r="O80" s="26">
        <v>0.3418671519</v>
      </c>
      <c r="P80" s="26">
        <v>0.36541215830000001</v>
      </c>
      <c r="Q80" s="26">
        <v>0.35286419559999999</v>
      </c>
      <c r="R80" s="26">
        <v>0.34137706499999998</v>
      </c>
      <c r="S80" s="26">
        <v>0.33259163219999999</v>
      </c>
      <c r="U80" s="44">
        <f t="shared" si="6"/>
        <v>2033</v>
      </c>
      <c r="V80" s="26">
        <v>0.40273733859999999</v>
      </c>
      <c r="W80" s="26">
        <v>0.41059151249999998</v>
      </c>
      <c r="X80" s="26">
        <v>0.34906380879999999</v>
      </c>
      <c r="Y80" s="26">
        <v>0.33995764699999997</v>
      </c>
      <c r="Z80" s="26">
        <v>0.36538897510000001</v>
      </c>
      <c r="AA80" s="26">
        <v>0.35222398220000001</v>
      </c>
      <c r="AB80" s="26">
        <v>0.3423960546</v>
      </c>
      <c r="AC80" s="26">
        <v>0.33262446490000003</v>
      </c>
    </row>
    <row r="81" spans="1:29">
      <c r="A81" s="44">
        <f t="shared" si="5"/>
        <v>2034</v>
      </c>
      <c r="B81" s="26">
        <v>0.4077062629</v>
      </c>
      <c r="C81" s="26">
        <v>0.4140994777</v>
      </c>
      <c r="D81" s="26">
        <v>0.350726292</v>
      </c>
      <c r="E81" s="26">
        <v>0.33962360720000001</v>
      </c>
      <c r="F81" s="26">
        <v>0.36626002320000001</v>
      </c>
      <c r="G81" s="26">
        <v>0.35157802110000003</v>
      </c>
      <c r="H81" s="26">
        <v>0.34227658360000002</v>
      </c>
      <c r="I81" s="26">
        <v>0.330490218</v>
      </c>
      <c r="K81" s="44">
        <f t="shared" si="4"/>
        <v>2034</v>
      </c>
      <c r="L81" s="26">
        <v>0.4077320411</v>
      </c>
      <c r="M81" s="26">
        <v>0.41664448230000001</v>
      </c>
      <c r="N81" s="26">
        <v>0.35037182900000002</v>
      </c>
      <c r="O81" s="26">
        <v>0.34179128489999999</v>
      </c>
      <c r="P81" s="26">
        <v>0.36656332520000001</v>
      </c>
      <c r="Q81" s="26">
        <v>0.35503990969999999</v>
      </c>
      <c r="R81" s="26">
        <v>0.34213228550000002</v>
      </c>
      <c r="S81" s="26">
        <v>0.33238370709999998</v>
      </c>
      <c r="U81" s="44">
        <f t="shared" si="6"/>
        <v>2034</v>
      </c>
      <c r="V81" s="26">
        <v>0.401990344</v>
      </c>
      <c r="W81" s="26">
        <v>0.4123360653</v>
      </c>
      <c r="X81" s="26">
        <v>0.35004235309999998</v>
      </c>
      <c r="Y81" s="26">
        <v>0.3409907096</v>
      </c>
      <c r="Z81" s="26">
        <v>0.36336001270000001</v>
      </c>
      <c r="AA81" s="26">
        <v>0.35233072669999999</v>
      </c>
      <c r="AB81" s="26">
        <v>0.3428313167</v>
      </c>
      <c r="AC81" s="26">
        <v>0.33313569310000002</v>
      </c>
    </row>
    <row r="82" spans="1:29">
      <c r="A82" s="44">
        <f t="shared" si="5"/>
        <v>2034</v>
      </c>
      <c r="B82" s="26">
        <v>0.40755378289999999</v>
      </c>
      <c r="C82" s="26">
        <v>0.41665756469999998</v>
      </c>
      <c r="D82" s="26">
        <v>0.34769563590000002</v>
      </c>
      <c r="E82" s="26">
        <v>0.34002682610000001</v>
      </c>
      <c r="F82" s="26">
        <v>0.36679539119999999</v>
      </c>
      <c r="G82" s="26">
        <v>0.35370709849999998</v>
      </c>
      <c r="H82" s="26">
        <v>0.3390171347</v>
      </c>
      <c r="I82" s="26">
        <v>0.33058028699999997</v>
      </c>
      <c r="K82" s="44">
        <f t="shared" si="4"/>
        <v>2034</v>
      </c>
      <c r="L82" s="26">
        <v>0.40789159149999998</v>
      </c>
      <c r="M82" s="26">
        <v>0.41795536529999999</v>
      </c>
      <c r="N82" s="26">
        <v>0.34994882370000002</v>
      </c>
      <c r="O82" s="26">
        <v>0.34249148870000001</v>
      </c>
      <c r="P82" s="26">
        <v>0.36724443289999997</v>
      </c>
      <c r="Q82" s="26">
        <v>0.35594837369999999</v>
      </c>
      <c r="R82" s="26">
        <v>0.34110905749999998</v>
      </c>
      <c r="S82" s="26">
        <v>0.33284217049999998</v>
      </c>
      <c r="U82" s="44">
        <f t="shared" si="6"/>
        <v>2034</v>
      </c>
      <c r="V82" s="26">
        <v>0.40897271619999997</v>
      </c>
      <c r="W82" s="26">
        <v>0.41614240530000002</v>
      </c>
      <c r="X82" s="26">
        <v>0.35237876000000001</v>
      </c>
      <c r="Y82" s="26">
        <v>0.34189713630000002</v>
      </c>
      <c r="Z82" s="26">
        <v>0.36813358480000002</v>
      </c>
      <c r="AA82" s="26">
        <v>0.35390971189999998</v>
      </c>
      <c r="AB82" s="26">
        <v>0.34523433990000002</v>
      </c>
      <c r="AC82" s="26">
        <v>0.33371954320000002</v>
      </c>
    </row>
    <row r="83" spans="1:29">
      <c r="A83" s="44">
        <f t="shared" si="5"/>
        <v>2034</v>
      </c>
      <c r="B83" s="26">
        <v>0.41156167119999998</v>
      </c>
      <c r="C83" s="26">
        <v>0.41863494429999998</v>
      </c>
      <c r="D83" s="26">
        <v>0.34778089420000002</v>
      </c>
      <c r="E83" s="26">
        <v>0.34055780949999997</v>
      </c>
      <c r="F83" s="26">
        <v>0.36903428179999997</v>
      </c>
      <c r="G83" s="26">
        <v>0.35423408940000001</v>
      </c>
      <c r="H83" s="26">
        <v>0.33864319139999999</v>
      </c>
      <c r="I83" s="26">
        <v>0.33044920830000002</v>
      </c>
      <c r="K83" s="44">
        <f t="shared" si="4"/>
        <v>2034</v>
      </c>
      <c r="L83" s="26">
        <v>0.4096149006</v>
      </c>
      <c r="M83" s="26">
        <v>0.42119471629999999</v>
      </c>
      <c r="N83" s="26">
        <v>0.35002238460000001</v>
      </c>
      <c r="O83" s="26">
        <v>0.34388427469999999</v>
      </c>
      <c r="P83" s="26">
        <v>0.36636517930000001</v>
      </c>
      <c r="Q83" s="26">
        <v>0.35720886590000001</v>
      </c>
      <c r="R83" s="26">
        <v>0.34088612159999998</v>
      </c>
      <c r="S83" s="26">
        <v>0.33399814849999998</v>
      </c>
      <c r="U83" s="44">
        <f t="shared" si="6"/>
        <v>2034</v>
      </c>
      <c r="V83" s="26">
        <v>0.40707382980000001</v>
      </c>
      <c r="W83" s="26">
        <v>0.41699600190000002</v>
      </c>
      <c r="X83" s="26">
        <v>0.34967034139999997</v>
      </c>
      <c r="Y83" s="26">
        <v>0.34200190229999999</v>
      </c>
      <c r="Z83" s="26">
        <v>0.36528552330000003</v>
      </c>
      <c r="AA83" s="26">
        <v>0.35353440260000002</v>
      </c>
      <c r="AB83" s="26">
        <v>0.3418928913</v>
      </c>
      <c r="AC83" s="26">
        <v>0.33338009590000001</v>
      </c>
    </row>
    <row r="84" spans="1:29">
      <c r="A84" s="44">
        <f t="shared" si="5"/>
        <v>2034</v>
      </c>
      <c r="B84" s="26">
        <v>0.41133043949999998</v>
      </c>
      <c r="C84" s="26">
        <v>0.42050879610000003</v>
      </c>
      <c r="D84" s="26">
        <v>0.35037508969999998</v>
      </c>
      <c r="E84" s="26">
        <v>0.34188582810000001</v>
      </c>
      <c r="F84" s="26">
        <v>0.36796710459999998</v>
      </c>
      <c r="G84" s="26">
        <v>0.35416103659999998</v>
      </c>
      <c r="H84" s="26">
        <v>0.34058866199999999</v>
      </c>
      <c r="I84" s="26">
        <v>0.33130901569999999</v>
      </c>
      <c r="K84" s="44">
        <f t="shared" si="4"/>
        <v>2035</v>
      </c>
      <c r="L84" s="26">
        <v>0.41071330299999997</v>
      </c>
      <c r="M84" s="26">
        <v>0.42259230580000001</v>
      </c>
      <c r="N84" s="26">
        <v>0.35079166630000003</v>
      </c>
      <c r="O84" s="26">
        <v>0.34430302410000002</v>
      </c>
      <c r="P84" s="26">
        <v>0.36677057460000001</v>
      </c>
      <c r="Q84" s="26">
        <v>0.356429999</v>
      </c>
      <c r="R84" s="26">
        <v>0.34164642179999999</v>
      </c>
      <c r="S84" s="26">
        <v>0.33421720199999999</v>
      </c>
      <c r="U84" s="44">
        <f t="shared" si="6"/>
        <v>2034</v>
      </c>
      <c r="V84" s="26">
        <v>0.41121131700000002</v>
      </c>
      <c r="W84" s="26">
        <v>0.41983966220000002</v>
      </c>
      <c r="X84" s="26">
        <v>0.35195241599999999</v>
      </c>
      <c r="Y84" s="26">
        <v>0.34327861679999999</v>
      </c>
      <c r="Z84" s="26">
        <v>0.36807149290000002</v>
      </c>
      <c r="AA84" s="26">
        <v>0.35567625819999998</v>
      </c>
      <c r="AB84" s="26">
        <v>0.34423112090000002</v>
      </c>
      <c r="AC84" s="26">
        <v>0.33428099090000002</v>
      </c>
    </row>
    <row r="85" spans="1:29">
      <c r="A85" s="44">
        <f t="shared" si="5"/>
        <v>2035</v>
      </c>
      <c r="B85" s="26">
        <v>0.41136902040000001</v>
      </c>
      <c r="C85" s="26">
        <v>0.42092898490000002</v>
      </c>
      <c r="D85" s="26">
        <v>0.34622644530000002</v>
      </c>
      <c r="E85" s="26">
        <v>0.34134828290000002</v>
      </c>
      <c r="F85" s="26">
        <v>0.36533826689999999</v>
      </c>
      <c r="G85" s="26">
        <v>0.35257991109999998</v>
      </c>
      <c r="H85" s="26">
        <v>0.33618314599999999</v>
      </c>
      <c r="I85" s="26">
        <v>0.33034911779999998</v>
      </c>
      <c r="K85" s="44">
        <f t="shared" si="4"/>
        <v>2035</v>
      </c>
      <c r="L85" s="26">
        <v>0.4117521562</v>
      </c>
      <c r="M85" s="26">
        <v>0.42404286289999998</v>
      </c>
      <c r="N85" s="26">
        <v>0.35354299290000002</v>
      </c>
      <c r="O85" s="26">
        <v>0.346143125</v>
      </c>
      <c r="P85" s="26">
        <v>0.3685969201</v>
      </c>
      <c r="Q85" s="26">
        <v>0.35914611270000002</v>
      </c>
      <c r="R85" s="26">
        <v>0.34403561589999998</v>
      </c>
      <c r="S85" s="26">
        <v>0.33547772549999999</v>
      </c>
      <c r="U85" s="44">
        <f t="shared" si="6"/>
        <v>2035</v>
      </c>
      <c r="V85" s="26">
        <v>0.40950976030000003</v>
      </c>
      <c r="W85" s="26">
        <v>0.42002610559999998</v>
      </c>
      <c r="X85" s="26">
        <v>0.35291149770000002</v>
      </c>
      <c r="Y85" s="26">
        <v>0.3439125656</v>
      </c>
      <c r="Z85" s="26">
        <v>0.36832788170000003</v>
      </c>
      <c r="AA85" s="26">
        <v>0.35633741920000001</v>
      </c>
      <c r="AB85" s="26">
        <v>0.34435145639999998</v>
      </c>
      <c r="AC85" s="26">
        <v>0.3345172844</v>
      </c>
    </row>
    <row r="86" spans="1:29">
      <c r="A86" s="44">
        <f t="shared" si="5"/>
        <v>2035</v>
      </c>
      <c r="B86" s="26">
        <v>0.41399745240000002</v>
      </c>
      <c r="C86" s="26">
        <v>0.42334064850000003</v>
      </c>
      <c r="D86" s="26">
        <v>0.35072366310000003</v>
      </c>
      <c r="E86" s="26">
        <v>0.34347217429999999</v>
      </c>
      <c r="F86" s="26">
        <v>0.36909162820000002</v>
      </c>
      <c r="G86" s="26">
        <v>0.35574855230000002</v>
      </c>
      <c r="H86" s="26">
        <v>0.34057377389999999</v>
      </c>
      <c r="I86" s="26">
        <v>0.33206815090000003</v>
      </c>
      <c r="K86" s="44">
        <f t="shared" si="4"/>
        <v>2035</v>
      </c>
      <c r="L86" s="26">
        <v>0.41128272490000001</v>
      </c>
      <c r="M86" s="26">
        <v>0.42308463359999998</v>
      </c>
      <c r="N86" s="26">
        <v>0.35602923930000002</v>
      </c>
      <c r="O86" s="26">
        <v>0.34647905410000002</v>
      </c>
      <c r="P86" s="26">
        <v>0.37014942239999998</v>
      </c>
      <c r="Q86" s="26">
        <v>0.35949999110000003</v>
      </c>
      <c r="R86" s="26">
        <v>0.3460305622</v>
      </c>
      <c r="S86" s="26">
        <v>0.3357492943</v>
      </c>
      <c r="U86" s="44">
        <f t="shared" si="6"/>
        <v>2035</v>
      </c>
      <c r="V86" s="26">
        <v>0.41136396549999998</v>
      </c>
      <c r="W86" s="26">
        <v>0.42158969400000001</v>
      </c>
      <c r="X86" s="26">
        <v>0.3515696586</v>
      </c>
      <c r="Y86" s="26">
        <v>0.34379095999999998</v>
      </c>
      <c r="Z86" s="26">
        <v>0.36952376399999998</v>
      </c>
      <c r="AA86" s="26">
        <v>0.3569751894</v>
      </c>
      <c r="AB86" s="26">
        <v>0.34246002710000001</v>
      </c>
      <c r="AC86" s="26">
        <v>0.33372304139999998</v>
      </c>
    </row>
    <row r="87" spans="1:29">
      <c r="A87" s="44">
        <f t="shared" si="5"/>
        <v>2035</v>
      </c>
      <c r="B87" s="26">
        <v>0.4134536144</v>
      </c>
      <c r="C87" s="26">
        <v>0.42321833219999999</v>
      </c>
      <c r="D87" s="26">
        <v>0.34917281249999998</v>
      </c>
      <c r="E87" s="26">
        <v>0.34378424320000001</v>
      </c>
      <c r="F87" s="26">
        <v>0.36842709579999999</v>
      </c>
      <c r="G87" s="26">
        <v>0.35559112209999999</v>
      </c>
      <c r="H87" s="26">
        <v>0.33932751239999998</v>
      </c>
      <c r="I87" s="26">
        <v>0.33221943780000002</v>
      </c>
      <c r="K87" s="44">
        <f t="shared" si="4"/>
        <v>2035</v>
      </c>
      <c r="L87" s="26">
        <v>0.41106943899999998</v>
      </c>
      <c r="M87" s="26">
        <v>0.42354298289999998</v>
      </c>
      <c r="N87" s="26">
        <v>0.35385353889999999</v>
      </c>
      <c r="O87" s="26">
        <v>0.34775245760000001</v>
      </c>
      <c r="P87" s="26">
        <v>0.36914285559999999</v>
      </c>
      <c r="Q87" s="26">
        <v>0.36023356560000003</v>
      </c>
      <c r="R87" s="26">
        <v>0.3439827084</v>
      </c>
      <c r="S87" s="26">
        <v>0.3368605703</v>
      </c>
      <c r="U87" s="44">
        <f t="shared" si="6"/>
        <v>2035</v>
      </c>
      <c r="V87" s="26">
        <v>0.4107517685</v>
      </c>
      <c r="W87" s="26">
        <v>0.42060281420000001</v>
      </c>
      <c r="X87" s="26">
        <v>0.35028792790000002</v>
      </c>
      <c r="Y87" s="26">
        <v>0.34362722010000002</v>
      </c>
      <c r="Z87" s="26">
        <v>0.37011981980000003</v>
      </c>
      <c r="AA87" s="26">
        <v>0.35756951240000001</v>
      </c>
      <c r="AB87" s="26">
        <v>0.34124861540000001</v>
      </c>
      <c r="AC87" s="26">
        <v>0.33316365190000002</v>
      </c>
    </row>
    <row r="88" spans="1:29">
      <c r="A88" s="44">
        <f t="shared" si="5"/>
        <v>2035</v>
      </c>
      <c r="B88" s="26">
        <v>0.41454361519999999</v>
      </c>
      <c r="C88" s="26">
        <v>0.42300588389999999</v>
      </c>
      <c r="D88" s="26">
        <v>0.35158723790000002</v>
      </c>
      <c r="E88" s="26">
        <v>0.34387841429999999</v>
      </c>
      <c r="F88" s="26">
        <v>0.37038637120000001</v>
      </c>
      <c r="G88" s="26">
        <v>0.35613084620000002</v>
      </c>
      <c r="H88" s="26">
        <v>0.34156015090000003</v>
      </c>
      <c r="I88" s="26">
        <v>0.33240172439999999</v>
      </c>
      <c r="K88" s="44">
        <f t="shared" si="4"/>
        <v>2036</v>
      </c>
      <c r="L88" s="26">
        <v>0.41099190050000001</v>
      </c>
      <c r="M88" s="26">
        <v>0.42320004700000002</v>
      </c>
      <c r="N88" s="26">
        <v>0.35611053710000001</v>
      </c>
      <c r="O88" s="26">
        <v>0.34921977830000001</v>
      </c>
      <c r="P88" s="26">
        <v>0.37023246640000002</v>
      </c>
      <c r="Q88" s="26">
        <v>0.36075568159999999</v>
      </c>
      <c r="R88" s="26">
        <v>0.34577611270000003</v>
      </c>
      <c r="S88" s="26">
        <v>0.33800676429999998</v>
      </c>
      <c r="U88" s="44">
        <f t="shared" si="6"/>
        <v>2035</v>
      </c>
      <c r="V88" s="26">
        <v>0.41496815790000002</v>
      </c>
      <c r="W88" s="26">
        <v>0.42149300519999999</v>
      </c>
      <c r="X88" s="26">
        <v>0.35590596289999998</v>
      </c>
      <c r="Y88" s="26">
        <v>0.34460823229999998</v>
      </c>
      <c r="Z88" s="26">
        <v>0.37379231600000001</v>
      </c>
      <c r="AA88" s="26">
        <v>0.35752740960000001</v>
      </c>
      <c r="AB88" s="26">
        <v>0.34651174689999997</v>
      </c>
      <c r="AC88" s="26">
        <v>0.33390511</v>
      </c>
    </row>
    <row r="89" spans="1:29">
      <c r="A89" s="44">
        <f t="shared" si="5"/>
        <v>2036</v>
      </c>
      <c r="B89" s="26">
        <v>0.41097612389999999</v>
      </c>
      <c r="C89" s="26">
        <v>0.4213734542</v>
      </c>
      <c r="D89" s="26">
        <v>0.35054303310000001</v>
      </c>
      <c r="E89" s="26">
        <v>0.34442015079999999</v>
      </c>
      <c r="F89" s="26">
        <v>0.36769408009999999</v>
      </c>
      <c r="G89" s="26">
        <v>0.35622698539999997</v>
      </c>
      <c r="H89" s="26">
        <v>0.33955897439999999</v>
      </c>
      <c r="I89" s="26">
        <v>0.33175019960000002</v>
      </c>
      <c r="K89" s="44">
        <f t="shared" si="4"/>
        <v>2036</v>
      </c>
      <c r="L89" s="26">
        <v>0.41211183849999999</v>
      </c>
      <c r="M89" s="26">
        <v>0.4233858626</v>
      </c>
      <c r="N89" s="26">
        <v>0.35571499919999999</v>
      </c>
      <c r="O89" s="26">
        <v>0.34993211540000002</v>
      </c>
      <c r="P89" s="26">
        <v>0.37002430920000001</v>
      </c>
      <c r="Q89" s="26">
        <v>0.36108151840000002</v>
      </c>
      <c r="R89" s="26">
        <v>0.3449981607</v>
      </c>
      <c r="S89" s="26">
        <v>0.33855764980000003</v>
      </c>
      <c r="U89" s="44">
        <f t="shared" si="6"/>
        <v>2036</v>
      </c>
      <c r="V89" s="26">
        <v>0.41221646769999998</v>
      </c>
      <c r="W89" s="26">
        <v>0.4202524104</v>
      </c>
      <c r="X89" s="26">
        <v>0.3549239609</v>
      </c>
      <c r="Y89" s="26">
        <v>0.34540741219999999</v>
      </c>
      <c r="Z89" s="26">
        <v>0.37202394230000002</v>
      </c>
      <c r="AA89" s="26">
        <v>0.35695403409999998</v>
      </c>
      <c r="AB89" s="26">
        <v>0.34480219989999999</v>
      </c>
      <c r="AC89" s="26">
        <v>0.33418235800000001</v>
      </c>
    </row>
    <row r="90" spans="1:29">
      <c r="A90" s="44">
        <f t="shared" si="5"/>
        <v>2036</v>
      </c>
      <c r="B90" s="26">
        <v>0.41523498339999998</v>
      </c>
      <c r="C90" s="26">
        <v>0.42460876819999999</v>
      </c>
      <c r="D90" s="26">
        <v>0.35391029509999999</v>
      </c>
      <c r="E90" s="26">
        <v>0.34592123870000002</v>
      </c>
      <c r="F90" s="26">
        <v>0.37131216280000001</v>
      </c>
      <c r="G90" s="26">
        <v>0.35782034579999999</v>
      </c>
      <c r="H90" s="26">
        <v>0.34272601209999998</v>
      </c>
      <c r="I90" s="26">
        <v>0.3333610018</v>
      </c>
      <c r="K90" s="44">
        <f t="shared" si="4"/>
        <v>2036</v>
      </c>
      <c r="L90" s="26">
        <v>0.41175100840000001</v>
      </c>
      <c r="M90" s="26">
        <v>0.42347193509999997</v>
      </c>
      <c r="N90" s="26">
        <v>0.35648840059999998</v>
      </c>
      <c r="O90" s="26">
        <v>0.34984879029999999</v>
      </c>
      <c r="P90" s="26">
        <v>0.37097588209999999</v>
      </c>
      <c r="Q90" s="26">
        <v>0.36040803240000002</v>
      </c>
      <c r="R90" s="26">
        <v>0.3457067392</v>
      </c>
      <c r="S90" s="26">
        <v>0.33848282860000001</v>
      </c>
      <c r="U90" s="44">
        <f t="shared" si="6"/>
        <v>2036</v>
      </c>
      <c r="V90" s="26">
        <v>0.41457927830000002</v>
      </c>
      <c r="W90" s="26">
        <v>0.42321295460000002</v>
      </c>
      <c r="X90" s="26">
        <v>0.357674624</v>
      </c>
      <c r="Y90" s="26">
        <v>0.34741332650000001</v>
      </c>
      <c r="Z90" s="26">
        <v>0.3738875029</v>
      </c>
      <c r="AA90" s="26">
        <v>0.35916398630000002</v>
      </c>
      <c r="AB90" s="26">
        <v>0.34747037780000001</v>
      </c>
      <c r="AC90" s="26">
        <v>0.3360246516</v>
      </c>
    </row>
    <row r="91" spans="1:29">
      <c r="A91" s="44">
        <f t="shared" si="5"/>
        <v>2036</v>
      </c>
      <c r="B91" s="26">
        <v>0.41183765700000002</v>
      </c>
      <c r="C91" s="26">
        <v>0.4247650879</v>
      </c>
      <c r="D91" s="26">
        <v>0.35001623170000001</v>
      </c>
      <c r="E91" s="26">
        <v>0.3459510542</v>
      </c>
      <c r="F91" s="26">
        <v>0.36690890650000002</v>
      </c>
      <c r="G91" s="26">
        <v>0.35751810010000001</v>
      </c>
      <c r="H91" s="26">
        <v>0.338481649</v>
      </c>
      <c r="I91" s="26">
        <v>0.33295257789999999</v>
      </c>
      <c r="K91" s="44">
        <f t="shared" si="4"/>
        <v>2036</v>
      </c>
      <c r="L91" s="26">
        <v>0.41075504190000001</v>
      </c>
      <c r="M91" s="26">
        <v>0.4239614941</v>
      </c>
      <c r="N91" s="26">
        <v>0.35652045789999998</v>
      </c>
      <c r="O91" s="26">
        <v>0.35024922079999998</v>
      </c>
      <c r="P91" s="26">
        <v>0.36963683159999999</v>
      </c>
      <c r="Q91" s="26">
        <v>0.36089548589999998</v>
      </c>
      <c r="R91" s="26">
        <v>0.34534688279999998</v>
      </c>
      <c r="S91" s="26">
        <v>0.3381724351</v>
      </c>
      <c r="U91" s="44">
        <f t="shared" si="6"/>
        <v>2036</v>
      </c>
      <c r="V91" s="26">
        <v>0.41639540209999998</v>
      </c>
      <c r="W91" s="26">
        <v>0.4237011631</v>
      </c>
      <c r="X91" s="26">
        <v>0.35734830880000001</v>
      </c>
      <c r="Y91" s="26">
        <v>0.34752569890000001</v>
      </c>
      <c r="Z91" s="26">
        <v>0.37558970450000001</v>
      </c>
      <c r="AA91" s="26">
        <v>0.35966282529999999</v>
      </c>
      <c r="AB91" s="26">
        <v>0.34670785859999997</v>
      </c>
      <c r="AC91" s="26">
        <v>0.33585694310000003</v>
      </c>
    </row>
    <row r="92" spans="1:29">
      <c r="A92" s="44">
        <f t="shared" si="5"/>
        <v>2036</v>
      </c>
      <c r="B92" s="26">
        <v>0.41539043180000002</v>
      </c>
      <c r="C92" s="26">
        <v>0.42596701219999999</v>
      </c>
      <c r="D92" s="26">
        <v>0.35225743529999998</v>
      </c>
      <c r="E92" s="26">
        <v>0.34648058189999997</v>
      </c>
      <c r="F92" s="26">
        <v>0.37085257849999997</v>
      </c>
      <c r="G92" s="26">
        <v>0.35930830969999999</v>
      </c>
      <c r="H92" s="26">
        <v>0.34109444840000003</v>
      </c>
      <c r="I92" s="26">
        <v>0.33387906140000001</v>
      </c>
      <c r="K92" s="44">
        <f t="shared" si="4"/>
        <v>2037</v>
      </c>
      <c r="L92" s="26">
        <v>0.41208252150000002</v>
      </c>
      <c r="M92" s="26">
        <v>0.42471577360000001</v>
      </c>
      <c r="N92" s="26">
        <v>0.35653617970000001</v>
      </c>
      <c r="O92" s="26">
        <v>0.35183444679999998</v>
      </c>
      <c r="P92" s="26">
        <v>0.37115224619999998</v>
      </c>
      <c r="Q92" s="26">
        <v>0.36118630600000001</v>
      </c>
      <c r="R92" s="26">
        <v>0.34476379950000002</v>
      </c>
      <c r="S92" s="26">
        <v>0.33878623299999999</v>
      </c>
      <c r="U92" s="44">
        <f t="shared" si="6"/>
        <v>2036</v>
      </c>
      <c r="V92" s="26">
        <v>0.41923892709999999</v>
      </c>
      <c r="W92" s="26">
        <v>0.42391187670000002</v>
      </c>
      <c r="X92" s="26">
        <v>0.35879670790000001</v>
      </c>
      <c r="Y92" s="26">
        <v>0.34727820790000002</v>
      </c>
      <c r="Z92" s="26">
        <v>0.3786308551</v>
      </c>
      <c r="AA92" s="26">
        <v>0.36091219720000001</v>
      </c>
      <c r="AB92" s="26">
        <v>0.34814122069999998</v>
      </c>
      <c r="AC92" s="26">
        <v>0.33556653390000002</v>
      </c>
    </row>
    <row r="93" spans="1:29">
      <c r="A93" s="44">
        <f t="shared" si="5"/>
        <v>2037</v>
      </c>
      <c r="B93" s="26">
        <v>0.41449159359999999</v>
      </c>
      <c r="C93" s="26">
        <v>0.42657435339999999</v>
      </c>
      <c r="D93" s="26">
        <v>0.35392704139999998</v>
      </c>
      <c r="E93" s="26">
        <v>0.34795191619999999</v>
      </c>
      <c r="F93" s="26">
        <v>0.37105540739999998</v>
      </c>
      <c r="G93" s="26">
        <v>0.35937832850000001</v>
      </c>
      <c r="H93" s="26">
        <v>0.3414511569</v>
      </c>
      <c r="I93" s="26">
        <v>0.33395301490000001</v>
      </c>
      <c r="K93" s="44">
        <f t="shared" si="4"/>
        <v>2037</v>
      </c>
      <c r="L93" s="26">
        <v>0.41167665120000002</v>
      </c>
      <c r="M93" s="26">
        <v>0.42624375980000001</v>
      </c>
      <c r="N93" s="26">
        <v>0.35747242750000002</v>
      </c>
      <c r="O93" s="26">
        <v>0.35203013599999999</v>
      </c>
      <c r="P93" s="26">
        <v>0.37071903090000002</v>
      </c>
      <c r="Q93" s="26">
        <v>0.36210279280000002</v>
      </c>
      <c r="R93" s="26">
        <v>0.34592781779999998</v>
      </c>
      <c r="S93" s="26">
        <v>0.33869339170000001</v>
      </c>
      <c r="U93" s="44">
        <f t="shared" si="6"/>
        <v>2037</v>
      </c>
      <c r="V93" s="26">
        <v>0.4176307789</v>
      </c>
      <c r="W93" s="26">
        <v>0.42498221429999999</v>
      </c>
      <c r="X93" s="26">
        <v>0.35826180880000003</v>
      </c>
      <c r="Y93" s="26">
        <v>0.34806906850000002</v>
      </c>
      <c r="Z93" s="26">
        <v>0.37686768669999998</v>
      </c>
      <c r="AA93" s="26">
        <v>0.36066719320000001</v>
      </c>
      <c r="AB93" s="26">
        <v>0.34734346500000002</v>
      </c>
      <c r="AC93" s="26">
        <v>0.33554555860000002</v>
      </c>
    </row>
    <row r="94" spans="1:29">
      <c r="A94" s="44">
        <f t="shared" si="5"/>
        <v>2037</v>
      </c>
      <c r="B94" s="26">
        <v>0.41378108470000002</v>
      </c>
      <c r="C94" s="26">
        <v>0.42780018850000001</v>
      </c>
      <c r="D94" s="26">
        <v>0.3519217221</v>
      </c>
      <c r="E94" s="26">
        <v>0.34756679239999999</v>
      </c>
      <c r="F94" s="26">
        <v>0.36821056060000001</v>
      </c>
      <c r="G94" s="26">
        <v>0.3591509007</v>
      </c>
      <c r="H94" s="26">
        <v>0.33955225560000002</v>
      </c>
      <c r="I94" s="26">
        <v>0.3333059565</v>
      </c>
      <c r="K94" s="44">
        <f t="shared" si="4"/>
        <v>2037</v>
      </c>
      <c r="L94" s="26">
        <v>0.41490638660000001</v>
      </c>
      <c r="M94" s="26">
        <v>0.42714766869999998</v>
      </c>
      <c r="N94" s="26">
        <v>0.36062296360000001</v>
      </c>
      <c r="O94" s="26">
        <v>0.35299450700000001</v>
      </c>
      <c r="P94" s="26">
        <v>0.37501461629999999</v>
      </c>
      <c r="Q94" s="26">
        <v>0.36349970030000001</v>
      </c>
      <c r="R94" s="26">
        <v>0.34827907590000001</v>
      </c>
      <c r="S94" s="26">
        <v>0.33929253440000001</v>
      </c>
      <c r="U94" s="44">
        <f t="shared" si="6"/>
        <v>2037</v>
      </c>
      <c r="V94" s="26">
        <v>0.419530666</v>
      </c>
      <c r="W94" s="26">
        <v>0.4274393883</v>
      </c>
      <c r="X94" s="26">
        <v>0.35930029200000002</v>
      </c>
      <c r="Y94" s="26">
        <v>0.34951584390000001</v>
      </c>
      <c r="Z94" s="26">
        <v>0.37851393630000002</v>
      </c>
      <c r="AA94" s="26">
        <v>0.36221577719999998</v>
      </c>
      <c r="AB94" s="26">
        <v>0.3470201362</v>
      </c>
      <c r="AC94" s="26">
        <v>0.33588327649999999</v>
      </c>
    </row>
    <row r="95" spans="1:29">
      <c r="A95" s="44">
        <f t="shared" si="5"/>
        <v>2037</v>
      </c>
      <c r="B95" s="26">
        <v>0.41731294079999998</v>
      </c>
      <c r="C95" s="26">
        <v>0.42974155320000001</v>
      </c>
      <c r="D95" s="26">
        <v>0.35749008459999998</v>
      </c>
      <c r="E95" s="26">
        <v>0.3490823093</v>
      </c>
      <c r="F95" s="26">
        <v>0.3716300515</v>
      </c>
      <c r="G95" s="26">
        <v>0.36016560549999999</v>
      </c>
      <c r="H95" s="26">
        <v>0.34381210909999999</v>
      </c>
      <c r="I95" s="26">
        <v>0.333974467</v>
      </c>
      <c r="K95" s="44">
        <f t="shared" si="4"/>
        <v>2037</v>
      </c>
      <c r="L95" s="26">
        <v>0.41211885700000001</v>
      </c>
      <c r="M95" s="26">
        <v>0.42726906570000001</v>
      </c>
      <c r="N95" s="26">
        <v>0.35820457909999998</v>
      </c>
      <c r="O95" s="26">
        <v>0.35366038750000001</v>
      </c>
      <c r="P95" s="26">
        <v>0.37197242380000001</v>
      </c>
      <c r="Q95" s="26">
        <v>0.363341621</v>
      </c>
      <c r="R95" s="26">
        <v>0.34497148239999997</v>
      </c>
      <c r="S95" s="26">
        <v>0.33928393140000002</v>
      </c>
      <c r="U95" s="44">
        <f t="shared" si="6"/>
        <v>2037</v>
      </c>
      <c r="V95" s="26">
        <v>0.42023702829999998</v>
      </c>
      <c r="W95" s="26">
        <v>0.42793978970000002</v>
      </c>
      <c r="X95" s="26">
        <v>0.36282737700000001</v>
      </c>
      <c r="Y95" s="26">
        <v>0.35008645100000002</v>
      </c>
      <c r="Z95" s="26">
        <v>0.37865498460000002</v>
      </c>
      <c r="AA95" s="26">
        <v>0.36232929809999997</v>
      </c>
      <c r="AB95" s="26">
        <v>0.34992776840000001</v>
      </c>
      <c r="AC95" s="26">
        <v>0.33595097950000002</v>
      </c>
    </row>
    <row r="96" spans="1:29">
      <c r="A96" s="44">
        <f t="shared" si="5"/>
        <v>2037</v>
      </c>
      <c r="B96" s="26">
        <v>0.41645101909999999</v>
      </c>
      <c r="C96" s="26">
        <v>0.43042230460000003</v>
      </c>
      <c r="D96" s="26">
        <v>0.35750691289999997</v>
      </c>
      <c r="E96" s="26">
        <v>0.3508725815</v>
      </c>
      <c r="F96" s="26">
        <v>0.3711056647</v>
      </c>
      <c r="G96" s="26">
        <v>0.36171697019999999</v>
      </c>
      <c r="H96" s="26">
        <v>0.34341896900000002</v>
      </c>
      <c r="I96" s="26">
        <v>0.33520448990000001</v>
      </c>
      <c r="K96" s="44">
        <f t="shared" si="4"/>
        <v>2038</v>
      </c>
      <c r="L96" s="26">
        <v>0.4136669597</v>
      </c>
      <c r="M96" s="26">
        <v>0.4282990586</v>
      </c>
      <c r="N96" s="26">
        <v>0.35923798080000002</v>
      </c>
      <c r="O96" s="26">
        <v>0.3553435056</v>
      </c>
      <c r="P96" s="26">
        <v>0.37314766500000002</v>
      </c>
      <c r="Q96" s="26">
        <v>0.36425804439999998</v>
      </c>
      <c r="R96" s="26">
        <v>0.34592269349999999</v>
      </c>
      <c r="S96" s="26">
        <v>0.34020395399999998</v>
      </c>
      <c r="U96" s="44">
        <f t="shared" si="6"/>
        <v>2037</v>
      </c>
      <c r="V96" s="26">
        <v>0.42063065500000002</v>
      </c>
      <c r="W96" s="26">
        <v>0.4276336664</v>
      </c>
      <c r="X96" s="26">
        <v>0.36189120180000001</v>
      </c>
      <c r="Y96" s="26">
        <v>0.35240059419999997</v>
      </c>
      <c r="Z96" s="26">
        <v>0.37990630289999999</v>
      </c>
      <c r="AA96" s="26">
        <v>0.36327381260000002</v>
      </c>
      <c r="AB96" s="26">
        <v>0.34858694600000001</v>
      </c>
      <c r="AC96" s="26">
        <v>0.33778500760000002</v>
      </c>
    </row>
    <row r="97" spans="1:29">
      <c r="A97" s="44">
        <f t="shared" si="5"/>
        <v>2038</v>
      </c>
      <c r="B97" s="26">
        <v>0.41706104420000001</v>
      </c>
      <c r="C97" s="26">
        <v>0.43113948070000002</v>
      </c>
      <c r="D97" s="26">
        <v>0.35705667460000001</v>
      </c>
      <c r="E97" s="26">
        <v>0.3519381741</v>
      </c>
      <c r="F97" s="26">
        <v>0.37063625220000002</v>
      </c>
      <c r="G97" s="26">
        <v>0.36146882470000002</v>
      </c>
      <c r="H97" s="26">
        <v>0.34265007390000002</v>
      </c>
      <c r="I97" s="26">
        <v>0.3362648889</v>
      </c>
      <c r="K97" s="44">
        <f t="shared" si="4"/>
        <v>2038</v>
      </c>
      <c r="L97" s="26">
        <v>0.41856747999999999</v>
      </c>
      <c r="M97" s="26">
        <v>0.43127409290000002</v>
      </c>
      <c r="N97" s="26">
        <v>0.36189517539999999</v>
      </c>
      <c r="O97" s="26">
        <v>0.35582117749999997</v>
      </c>
      <c r="P97" s="26">
        <v>0.37610344890000003</v>
      </c>
      <c r="Q97" s="26">
        <v>0.36539685550000001</v>
      </c>
      <c r="R97" s="26">
        <v>0.34769478809999999</v>
      </c>
      <c r="S97" s="26">
        <v>0.34033562029999997</v>
      </c>
      <c r="U97" s="44">
        <f t="shared" si="6"/>
        <v>2038</v>
      </c>
      <c r="V97" s="26">
        <v>0.4209724487</v>
      </c>
      <c r="W97" s="26">
        <v>0.42844976890000003</v>
      </c>
      <c r="X97" s="26">
        <v>0.36359153570000002</v>
      </c>
      <c r="Y97" s="26">
        <v>0.35369677459999999</v>
      </c>
      <c r="Z97" s="26">
        <v>0.37995936559999999</v>
      </c>
      <c r="AA97" s="26">
        <v>0.3636180671</v>
      </c>
      <c r="AB97" s="26">
        <v>0.35019093039999999</v>
      </c>
      <c r="AC97" s="26">
        <v>0.33867688470000001</v>
      </c>
    </row>
    <row r="98" spans="1:29">
      <c r="A98" s="44">
        <f t="shared" si="5"/>
        <v>2038</v>
      </c>
      <c r="B98" s="26">
        <v>0.4210476822</v>
      </c>
      <c r="C98" s="26">
        <v>0.43416814819999999</v>
      </c>
      <c r="D98" s="26">
        <v>0.35916787529999999</v>
      </c>
      <c r="E98" s="26">
        <v>0.35326416150000001</v>
      </c>
      <c r="F98" s="26">
        <v>0.37396549610000002</v>
      </c>
      <c r="G98" s="26">
        <v>0.36417914340000002</v>
      </c>
      <c r="H98" s="26">
        <v>0.34483244959999998</v>
      </c>
      <c r="I98" s="26">
        <v>0.33719434790000002</v>
      </c>
      <c r="K98" s="44">
        <f t="shared" si="4"/>
        <v>2038</v>
      </c>
      <c r="L98" s="26">
        <v>0.41819764409999999</v>
      </c>
      <c r="M98" s="26">
        <v>0.43198071500000002</v>
      </c>
      <c r="N98" s="26">
        <v>0.3627016797</v>
      </c>
      <c r="O98" s="26">
        <v>0.35706585289999998</v>
      </c>
      <c r="P98" s="26">
        <v>0.37500588620000003</v>
      </c>
      <c r="Q98" s="26">
        <v>0.3661813035</v>
      </c>
      <c r="R98" s="26">
        <v>0.34809857709999997</v>
      </c>
      <c r="S98" s="26">
        <v>0.3412042978</v>
      </c>
      <c r="U98" s="44">
        <f t="shared" si="6"/>
        <v>2038</v>
      </c>
      <c r="V98" s="26">
        <v>0.42175744780000002</v>
      </c>
      <c r="W98" s="26">
        <v>0.43049733369999998</v>
      </c>
      <c r="X98" s="26">
        <v>0.36335631660000001</v>
      </c>
      <c r="Y98" s="26">
        <v>0.35439578649999998</v>
      </c>
      <c r="Z98" s="26">
        <v>0.38107426020000001</v>
      </c>
      <c r="AA98" s="26">
        <v>0.3656548671</v>
      </c>
      <c r="AB98" s="26">
        <v>0.34921301830000001</v>
      </c>
      <c r="AC98" s="26">
        <v>0.33874331019999998</v>
      </c>
    </row>
    <row r="99" spans="1:29">
      <c r="A99" s="44">
        <f t="shared" si="5"/>
        <v>2038</v>
      </c>
      <c r="B99" s="26">
        <v>0.42035170319999998</v>
      </c>
      <c r="C99" s="26">
        <v>0.43432648759999998</v>
      </c>
      <c r="D99" s="26">
        <v>0.35836586869999998</v>
      </c>
      <c r="E99" s="26">
        <v>0.35365918819999997</v>
      </c>
      <c r="F99" s="26">
        <v>0.37355096929999998</v>
      </c>
      <c r="G99" s="26">
        <v>0.36424964630000001</v>
      </c>
      <c r="H99" s="26">
        <v>0.34392403220000001</v>
      </c>
      <c r="I99" s="26">
        <v>0.33718723150000002</v>
      </c>
      <c r="K99" s="44">
        <f t="shared" si="4"/>
        <v>2038</v>
      </c>
      <c r="L99" s="26">
        <v>0.42090687329999998</v>
      </c>
      <c r="M99" s="26">
        <v>0.43325066969999998</v>
      </c>
      <c r="N99" s="26">
        <v>0.36494182130000002</v>
      </c>
      <c r="O99" s="26">
        <v>0.35737895190000002</v>
      </c>
      <c r="P99" s="26">
        <v>0.3782247333</v>
      </c>
      <c r="Q99" s="26">
        <v>0.3661884413</v>
      </c>
      <c r="R99" s="26">
        <v>0.3500506458</v>
      </c>
      <c r="S99" s="26">
        <v>0.3411550679</v>
      </c>
      <c r="U99" s="44">
        <f t="shared" si="6"/>
        <v>2038</v>
      </c>
      <c r="V99" s="26">
        <v>0.42312284789999999</v>
      </c>
      <c r="W99" s="26">
        <v>0.43123839619999998</v>
      </c>
      <c r="X99" s="26">
        <v>0.36628538939999999</v>
      </c>
      <c r="Y99" s="26">
        <v>0.35612841760000002</v>
      </c>
      <c r="Z99" s="26">
        <v>0.38276672160000003</v>
      </c>
      <c r="AA99" s="26">
        <v>0.36729903559999999</v>
      </c>
      <c r="AB99" s="26">
        <v>0.35108732920000002</v>
      </c>
      <c r="AC99" s="26">
        <v>0.33957844679999999</v>
      </c>
    </row>
    <row r="100" spans="1:29">
      <c r="A100" s="44">
        <f t="shared" si="5"/>
        <v>2038</v>
      </c>
      <c r="B100" s="26">
        <v>0.42270691230000002</v>
      </c>
      <c r="C100" s="26">
        <v>0.43764024769999998</v>
      </c>
      <c r="D100" s="26">
        <v>0.35860957469999999</v>
      </c>
      <c r="E100" s="26">
        <v>0.35500605149999998</v>
      </c>
      <c r="F100" s="26">
        <v>0.37549781729999998</v>
      </c>
      <c r="G100" s="26">
        <v>0.3661814431</v>
      </c>
      <c r="H100" s="26">
        <v>0.34358575609999997</v>
      </c>
      <c r="I100" s="26">
        <v>0.3380865804</v>
      </c>
      <c r="K100" s="44">
        <f t="shared" si="4"/>
        <v>2039</v>
      </c>
      <c r="L100" s="26">
        <v>0.42183012980000001</v>
      </c>
      <c r="M100" s="26">
        <v>0.43358876670000002</v>
      </c>
      <c r="N100" s="26">
        <v>0.36637780079999999</v>
      </c>
      <c r="O100" s="26">
        <v>0.35837932649999998</v>
      </c>
      <c r="P100" s="26">
        <v>0.37834833499999998</v>
      </c>
      <c r="Q100" s="26">
        <v>0.36627618350000002</v>
      </c>
      <c r="R100" s="26">
        <v>0.350802528</v>
      </c>
      <c r="S100" s="26">
        <v>0.34163307809999999</v>
      </c>
      <c r="U100" s="44">
        <f t="shared" si="6"/>
        <v>2038</v>
      </c>
      <c r="V100" s="26">
        <v>0.42510875009999999</v>
      </c>
      <c r="W100" s="26">
        <v>0.43324394020000001</v>
      </c>
      <c r="X100" s="26">
        <v>0.36721573639999999</v>
      </c>
      <c r="Y100" s="26">
        <v>0.35712504950000001</v>
      </c>
      <c r="Z100" s="26">
        <v>0.38425533179999999</v>
      </c>
      <c r="AA100" s="26">
        <v>0.36886205970000002</v>
      </c>
      <c r="AB100" s="26">
        <v>0.35201069350000003</v>
      </c>
      <c r="AC100" s="26">
        <v>0.34021208990000001</v>
      </c>
    </row>
    <row r="101" spans="1:29">
      <c r="A101" s="44">
        <f t="shared" si="5"/>
        <v>2039</v>
      </c>
      <c r="B101" s="26">
        <v>0.42321181019999998</v>
      </c>
      <c r="C101" s="26">
        <v>0.43650581370000002</v>
      </c>
      <c r="D101" s="26">
        <v>0.36115010910000001</v>
      </c>
      <c r="E101" s="26">
        <v>0.35517501200000001</v>
      </c>
      <c r="F101" s="26">
        <v>0.37603773930000001</v>
      </c>
      <c r="G101" s="26">
        <v>0.36486719740000001</v>
      </c>
      <c r="H101" s="26">
        <v>0.34574097539999998</v>
      </c>
      <c r="I101" s="26">
        <v>0.33792297519999998</v>
      </c>
      <c r="K101" s="44">
        <f t="shared" si="4"/>
        <v>2039</v>
      </c>
      <c r="L101" s="26">
        <v>0.41756866059999997</v>
      </c>
      <c r="M101" s="26">
        <v>0.43260231700000001</v>
      </c>
      <c r="N101" s="26">
        <v>0.36387126190000002</v>
      </c>
      <c r="O101" s="26">
        <v>0.3587123364</v>
      </c>
      <c r="P101" s="26">
        <v>0.37658098559999997</v>
      </c>
      <c r="Q101" s="26">
        <v>0.3680243903</v>
      </c>
      <c r="R101" s="26">
        <v>0.34816762420000003</v>
      </c>
      <c r="S101" s="26">
        <v>0.34190584489999998</v>
      </c>
      <c r="U101" s="44">
        <f t="shared" si="6"/>
        <v>2039</v>
      </c>
      <c r="V101" s="26">
        <v>0.42746487840000003</v>
      </c>
      <c r="W101" s="26">
        <v>0.4326076438</v>
      </c>
      <c r="X101" s="26">
        <v>0.37051408320000001</v>
      </c>
      <c r="Y101" s="26">
        <v>0.3580035177</v>
      </c>
      <c r="Z101" s="26">
        <v>0.38800555530000003</v>
      </c>
      <c r="AA101" s="26">
        <v>0.36975255029999998</v>
      </c>
      <c r="AB101" s="26">
        <v>0.35476017310000002</v>
      </c>
      <c r="AC101" s="26">
        <v>0.34061436499999997</v>
      </c>
    </row>
    <row r="102" spans="1:29">
      <c r="A102" s="44">
        <f t="shared" si="5"/>
        <v>2039</v>
      </c>
      <c r="B102" s="26">
        <v>0.42176828589999998</v>
      </c>
      <c r="C102" s="26">
        <v>0.43649440119999999</v>
      </c>
      <c r="D102" s="26">
        <v>0.35892322240000002</v>
      </c>
      <c r="E102" s="26">
        <v>0.35561733369999998</v>
      </c>
      <c r="F102" s="26">
        <v>0.375467836</v>
      </c>
      <c r="G102" s="26">
        <v>0.36607885140000002</v>
      </c>
      <c r="H102" s="26">
        <v>0.34299991990000001</v>
      </c>
      <c r="I102" s="26">
        <v>0.33836779189999999</v>
      </c>
      <c r="K102" s="44">
        <f t="shared" si="4"/>
        <v>2039</v>
      </c>
      <c r="L102" s="26">
        <v>0.42176417240000003</v>
      </c>
      <c r="M102" s="26">
        <v>0.43464985239999998</v>
      </c>
      <c r="N102" s="26">
        <v>0.36785535539999997</v>
      </c>
      <c r="O102" s="26">
        <v>0.3588655811</v>
      </c>
      <c r="P102" s="26">
        <v>0.38007270929999998</v>
      </c>
      <c r="Q102" s="26">
        <v>0.36794743410000003</v>
      </c>
      <c r="R102" s="26">
        <v>0.35227982520000001</v>
      </c>
      <c r="S102" s="26">
        <v>0.3423797931</v>
      </c>
      <c r="U102" s="44">
        <f t="shared" si="6"/>
        <v>2039</v>
      </c>
      <c r="V102" s="26">
        <v>0.42718451229999999</v>
      </c>
      <c r="W102" s="26">
        <v>0.43281704840000002</v>
      </c>
      <c r="X102" s="26">
        <v>0.37097276130000001</v>
      </c>
      <c r="Y102" s="26">
        <v>0.35867018579999999</v>
      </c>
      <c r="Z102" s="26">
        <v>0.38790666579999999</v>
      </c>
      <c r="AA102" s="26">
        <v>0.37074125959999998</v>
      </c>
      <c r="AB102" s="26">
        <v>0.3549358863</v>
      </c>
      <c r="AC102" s="26">
        <v>0.34085534979999998</v>
      </c>
    </row>
    <row r="103" spans="1:29">
      <c r="A103" s="44">
        <f t="shared" si="5"/>
        <v>2039</v>
      </c>
      <c r="B103" s="26">
        <v>0.4215703193</v>
      </c>
      <c r="C103" s="26">
        <v>0.4385225344</v>
      </c>
      <c r="D103" s="26">
        <v>0.35822726849999997</v>
      </c>
      <c r="E103" s="26">
        <v>0.35575970759999997</v>
      </c>
      <c r="F103" s="26">
        <v>0.37331081960000001</v>
      </c>
      <c r="G103" s="26">
        <v>0.3656895651</v>
      </c>
      <c r="H103" s="26">
        <v>0.34275581240000003</v>
      </c>
      <c r="I103" s="26">
        <v>0.33868580409999999</v>
      </c>
      <c r="K103" s="44">
        <f t="shared" si="4"/>
        <v>2039</v>
      </c>
      <c r="L103" s="26">
        <v>0.4206552234</v>
      </c>
      <c r="M103" s="26">
        <v>0.43514707479999998</v>
      </c>
      <c r="N103" s="26">
        <v>0.36592793629999998</v>
      </c>
      <c r="O103" s="26">
        <v>0.3591707516</v>
      </c>
      <c r="P103" s="26">
        <v>0.37815602640000001</v>
      </c>
      <c r="Q103" s="26">
        <v>0.36773753260000003</v>
      </c>
      <c r="R103" s="26">
        <v>0.350221544</v>
      </c>
      <c r="S103" s="26">
        <v>0.3423995151</v>
      </c>
      <c r="U103" s="44">
        <f t="shared" si="6"/>
        <v>2039</v>
      </c>
      <c r="V103" s="26">
        <v>0.42878078959999999</v>
      </c>
      <c r="W103" s="26">
        <v>0.43619407780000002</v>
      </c>
      <c r="X103" s="26">
        <v>0.3721117102</v>
      </c>
      <c r="Y103" s="26">
        <v>0.35966138110000001</v>
      </c>
      <c r="Z103" s="26">
        <v>0.38855651720000001</v>
      </c>
      <c r="AA103" s="26">
        <v>0.37157347239999999</v>
      </c>
      <c r="AB103" s="26">
        <v>0.3548912494</v>
      </c>
      <c r="AC103" s="26">
        <v>0.34060007440000001</v>
      </c>
    </row>
    <row r="104" spans="1:29">
      <c r="A104" s="44">
        <f t="shared" si="5"/>
        <v>2039</v>
      </c>
      <c r="B104" s="26">
        <v>0.42621050100000002</v>
      </c>
      <c r="C104" s="26">
        <v>0.43898016000000001</v>
      </c>
      <c r="D104" s="26">
        <v>0.36176560260000001</v>
      </c>
      <c r="E104" s="26">
        <v>0.3567497167</v>
      </c>
      <c r="F104" s="26">
        <v>0.37828535889999998</v>
      </c>
      <c r="G104" s="26">
        <v>0.36677379919999997</v>
      </c>
      <c r="H104" s="26">
        <v>0.34559776199999998</v>
      </c>
      <c r="I104" s="26">
        <v>0.33908466710000001</v>
      </c>
      <c r="K104" s="44">
        <f t="shared" si="4"/>
        <v>2040</v>
      </c>
      <c r="L104" s="26">
        <v>0.4219333811</v>
      </c>
      <c r="M104" s="26">
        <v>0.43437815299999999</v>
      </c>
      <c r="N104" s="26">
        <v>0.36754543420000002</v>
      </c>
      <c r="O104" s="26">
        <v>0.35953776529999998</v>
      </c>
      <c r="P104" s="26">
        <v>0.3796664266</v>
      </c>
      <c r="Q104" s="26">
        <v>0.36734269590000002</v>
      </c>
      <c r="R104" s="26">
        <v>0.35132705110000001</v>
      </c>
      <c r="S104" s="26">
        <v>0.34232749080000002</v>
      </c>
      <c r="U104" s="44">
        <f t="shared" si="6"/>
        <v>2039</v>
      </c>
      <c r="V104" s="26">
        <v>0.43042422749999998</v>
      </c>
      <c r="W104" s="26">
        <v>0.43753724900000002</v>
      </c>
      <c r="X104" s="26">
        <v>0.37248844710000001</v>
      </c>
      <c r="Y104" s="26">
        <v>0.36075823839999999</v>
      </c>
      <c r="Z104" s="26">
        <v>0.38929286839999999</v>
      </c>
      <c r="AA104" s="26">
        <v>0.3716252116</v>
      </c>
      <c r="AB104" s="26">
        <v>0.35403353279999999</v>
      </c>
      <c r="AC104" s="26">
        <v>0.3408669204</v>
      </c>
    </row>
    <row r="105" spans="1:29">
      <c r="A105" s="44">
        <f t="shared" si="5"/>
        <v>2040</v>
      </c>
      <c r="B105" s="26">
        <v>0.42307554520000001</v>
      </c>
      <c r="C105" s="26">
        <v>0.43842781580000001</v>
      </c>
      <c r="D105" s="26">
        <v>0.35999718619999999</v>
      </c>
      <c r="E105" s="26">
        <v>0.35707101349999998</v>
      </c>
      <c r="F105" s="26">
        <v>0.37621141670000002</v>
      </c>
      <c r="G105" s="26">
        <v>0.36655285319999997</v>
      </c>
      <c r="H105" s="26">
        <v>0.3433651298</v>
      </c>
      <c r="I105" s="26">
        <v>0.33916486489999997</v>
      </c>
      <c r="K105" s="44">
        <f t="shared" si="4"/>
        <v>2040</v>
      </c>
      <c r="L105" s="26">
        <v>0.42378780640000002</v>
      </c>
      <c r="M105" s="26">
        <v>0.43609353499999998</v>
      </c>
      <c r="N105" s="26">
        <v>0.36905467530000002</v>
      </c>
      <c r="O105" s="26">
        <v>0.36052772979999997</v>
      </c>
      <c r="P105" s="26">
        <v>0.38267187499999999</v>
      </c>
      <c r="Q105" s="26">
        <v>0.36955048270000002</v>
      </c>
      <c r="R105" s="26">
        <v>0.35269290040000001</v>
      </c>
      <c r="S105" s="26">
        <v>0.34291917779999997</v>
      </c>
      <c r="U105" s="44">
        <f t="shared" si="6"/>
        <v>2040</v>
      </c>
      <c r="V105" s="26">
        <v>0.4313885174</v>
      </c>
      <c r="W105" s="26">
        <v>0.43817061070000002</v>
      </c>
      <c r="X105" s="26">
        <v>0.37355504519999999</v>
      </c>
      <c r="Y105" s="26">
        <v>0.36123718539999999</v>
      </c>
      <c r="Z105" s="26">
        <v>0.39008487739999997</v>
      </c>
      <c r="AA105" s="26">
        <v>0.3719303464</v>
      </c>
      <c r="AB105" s="26">
        <v>0.35534544480000002</v>
      </c>
      <c r="AC105" s="26">
        <v>0.34116452320000001</v>
      </c>
    </row>
    <row r="106" spans="1:29">
      <c r="A106" s="44">
        <f t="shared" si="5"/>
        <v>2040</v>
      </c>
      <c r="B106" s="26">
        <v>0.42690926899999998</v>
      </c>
      <c r="C106" s="26">
        <v>0.44020600729999998</v>
      </c>
      <c r="D106" s="26">
        <v>0.36502648100000001</v>
      </c>
      <c r="E106" s="26">
        <v>0.35807969639999998</v>
      </c>
      <c r="F106" s="26">
        <v>0.37937486459999997</v>
      </c>
      <c r="G106" s="26">
        <v>0.36775332779999997</v>
      </c>
      <c r="H106" s="26">
        <v>0.34800595519999999</v>
      </c>
      <c r="I106" s="26">
        <v>0.33933765049999998</v>
      </c>
      <c r="K106" s="44">
        <f t="shared" si="4"/>
        <v>2040</v>
      </c>
      <c r="L106" s="26">
        <v>0.4257543755</v>
      </c>
      <c r="M106" s="26">
        <v>0.43847480630000002</v>
      </c>
      <c r="N106" s="26">
        <v>0.36973154130000002</v>
      </c>
      <c r="O106" s="26">
        <v>0.36090342930000002</v>
      </c>
      <c r="P106" s="26">
        <v>0.38256182490000001</v>
      </c>
      <c r="Q106" s="26">
        <v>0.36898886800000003</v>
      </c>
      <c r="R106" s="26">
        <v>0.35229913260000001</v>
      </c>
      <c r="S106" s="26">
        <v>0.34276366590000001</v>
      </c>
      <c r="U106" s="44">
        <f t="shared" si="6"/>
        <v>2040</v>
      </c>
      <c r="V106" s="26">
        <v>0.43076482420000001</v>
      </c>
      <c r="W106" s="26">
        <v>0.43942189840000001</v>
      </c>
      <c r="X106" s="26">
        <v>0.37737935610000001</v>
      </c>
      <c r="Y106" s="26">
        <v>0.36359742010000001</v>
      </c>
      <c r="Z106" s="26">
        <v>0.390460735</v>
      </c>
      <c r="AA106" s="26">
        <v>0.37378101940000003</v>
      </c>
      <c r="AB106" s="26">
        <v>0.35876963169999998</v>
      </c>
      <c r="AC106" s="26">
        <v>0.34253776679999998</v>
      </c>
    </row>
    <row r="107" spans="1:29">
      <c r="A107" s="44">
        <f t="shared" si="5"/>
        <v>2040</v>
      </c>
      <c r="B107" s="26">
        <v>0.42629095700000003</v>
      </c>
      <c r="C107" s="26">
        <v>0.44247090639999997</v>
      </c>
      <c r="D107" s="26">
        <v>0.3629020892</v>
      </c>
      <c r="E107" s="26">
        <v>0.35886349449999999</v>
      </c>
      <c r="F107" s="26">
        <v>0.37814667749999997</v>
      </c>
      <c r="G107" s="26">
        <v>0.36882238340000001</v>
      </c>
      <c r="H107" s="26">
        <v>0.34512891229999998</v>
      </c>
      <c r="I107" s="26">
        <v>0.3401437377</v>
      </c>
      <c r="K107" s="44">
        <f t="shared" si="4"/>
        <v>2040</v>
      </c>
      <c r="L107" s="26">
        <v>0.42562670219999998</v>
      </c>
      <c r="M107" s="26">
        <v>0.44041119000000001</v>
      </c>
      <c r="N107" s="26">
        <v>0.36950014679999998</v>
      </c>
      <c r="O107" s="26">
        <v>0.36244900679999997</v>
      </c>
      <c r="P107" s="26">
        <v>0.38135284780000001</v>
      </c>
      <c r="Q107" s="26">
        <v>0.37066548500000002</v>
      </c>
      <c r="R107" s="26">
        <v>0.3522072202</v>
      </c>
      <c r="S107" s="26">
        <v>0.34380571009999999</v>
      </c>
      <c r="U107" s="44">
        <f t="shared" si="6"/>
        <v>2040</v>
      </c>
      <c r="V107" s="26">
        <v>0.43283150500000001</v>
      </c>
      <c r="W107" s="26">
        <v>0.44049204400000003</v>
      </c>
      <c r="X107" s="26">
        <v>0.37865155049999999</v>
      </c>
      <c r="Y107" s="26">
        <v>0.36318378429999998</v>
      </c>
      <c r="Z107" s="26">
        <v>0.39125235879999998</v>
      </c>
      <c r="AA107" s="26">
        <v>0.37291390679999997</v>
      </c>
      <c r="AB107" s="26">
        <v>0.36001401579999998</v>
      </c>
      <c r="AC107" s="26">
        <v>0.34221575570000001</v>
      </c>
    </row>
    <row r="108" spans="1:29">
      <c r="A108" s="44">
        <f t="shared" si="5"/>
        <v>2040</v>
      </c>
      <c r="B108" s="26">
        <v>0.42842937180000001</v>
      </c>
      <c r="C108" s="26">
        <v>0.44203898429999999</v>
      </c>
      <c r="D108" s="26">
        <v>0.3655208774</v>
      </c>
      <c r="E108" s="26">
        <v>0.35917242129999999</v>
      </c>
      <c r="F108" s="26">
        <v>0.37953098959999998</v>
      </c>
      <c r="G108" s="26">
        <v>0.3683160043</v>
      </c>
      <c r="H108" s="26">
        <v>0.34757618579999999</v>
      </c>
      <c r="I108" s="26">
        <v>0.33978488759999997</v>
      </c>
      <c r="U108" s="44">
        <f t="shared" si="6"/>
        <v>2040</v>
      </c>
      <c r="V108" s="26">
        <v>0.43110738920000002</v>
      </c>
      <c r="W108" s="26">
        <v>0.4416515352</v>
      </c>
      <c r="X108" s="26">
        <v>0.37557134419999999</v>
      </c>
      <c r="Y108" s="26">
        <v>0.36390447050000002</v>
      </c>
      <c r="Z108" s="26">
        <v>0.389387659</v>
      </c>
      <c r="AA108" s="26">
        <v>0.37355482940000001</v>
      </c>
      <c r="AB108" s="26">
        <v>0.35606066380000001</v>
      </c>
      <c r="AC108" s="26">
        <v>0.34282414700000002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42" workbookViewId="0">
      <selection activeCell="D130" sqref="D130"/>
    </sheetView>
  </sheetViews>
  <sheetFormatPr baseColWidth="10" defaultColWidth="8.83203125" defaultRowHeight="15" x14ac:dyDescent="0"/>
  <cols>
    <col min="2" max="2" width="11" bestFit="1" customWidth="1"/>
  </cols>
  <sheetData>
    <row r="1" spans="1:7" ht="90">
      <c r="A1" s="3"/>
      <c r="B1" s="3"/>
      <c r="C1" s="3" t="s">
        <v>31</v>
      </c>
      <c r="D1" t="s">
        <v>32</v>
      </c>
      <c r="G1" t="s">
        <v>33</v>
      </c>
    </row>
    <row r="2" spans="1:7">
      <c r="A2" s="4">
        <v>2007</v>
      </c>
      <c r="B2" s="4">
        <v>90.18</v>
      </c>
      <c r="C2" s="4">
        <v>44.03</v>
      </c>
      <c r="D2" s="4">
        <v>16.93</v>
      </c>
    </row>
    <row r="3" spans="1:7">
      <c r="A3" s="5">
        <v>2007</v>
      </c>
      <c r="B3" s="5">
        <v>90.45</v>
      </c>
      <c r="C3" s="5">
        <v>44.16</v>
      </c>
      <c r="D3" s="5">
        <v>17.05</v>
      </c>
    </row>
    <row r="4" spans="1:7">
      <c r="A4" s="6">
        <v>2007</v>
      </c>
      <c r="B4" s="6">
        <v>91.14</v>
      </c>
      <c r="C4" s="6">
        <v>44.5</v>
      </c>
      <c r="D4" s="6">
        <v>17.22</v>
      </c>
    </row>
    <row r="5" spans="1:7">
      <c r="A5" s="4">
        <v>2007</v>
      </c>
      <c r="B5" s="4">
        <v>91.82</v>
      </c>
      <c r="C5" s="4">
        <v>44.83</v>
      </c>
      <c r="D5" s="4">
        <v>17.62</v>
      </c>
    </row>
    <row r="6" spans="1:7">
      <c r="A6" s="5">
        <v>2007</v>
      </c>
      <c r="B6" s="5">
        <v>92.2</v>
      </c>
      <c r="C6" s="5">
        <v>45.02</v>
      </c>
      <c r="D6" s="5">
        <v>17.989999999999998</v>
      </c>
    </row>
    <row r="7" spans="1:7">
      <c r="A7" s="6">
        <v>2007</v>
      </c>
      <c r="B7" s="6">
        <v>92.61</v>
      </c>
      <c r="C7" s="6">
        <v>45.22</v>
      </c>
      <c r="D7" s="6">
        <v>18.47</v>
      </c>
    </row>
    <row r="8" spans="1:7">
      <c r="A8" s="4">
        <v>2007</v>
      </c>
      <c r="B8" s="4">
        <v>93.07</v>
      </c>
      <c r="C8" s="4">
        <v>45.44</v>
      </c>
      <c r="D8" s="4">
        <v>18.96</v>
      </c>
    </row>
    <row r="9" spans="1:7">
      <c r="A9" s="5">
        <v>2007</v>
      </c>
      <c r="B9" s="5">
        <v>93.62</v>
      </c>
      <c r="C9" s="5">
        <v>45.71</v>
      </c>
      <c r="D9" s="5">
        <v>19.579999999999998</v>
      </c>
    </row>
    <row r="10" spans="1:7">
      <c r="A10" s="6">
        <v>2007</v>
      </c>
      <c r="B10" s="6">
        <v>94.37</v>
      </c>
      <c r="C10" s="6">
        <v>46.08</v>
      </c>
      <c r="D10" s="6">
        <v>19.97</v>
      </c>
    </row>
    <row r="11" spans="1:7">
      <c r="A11" s="4">
        <v>2007</v>
      </c>
      <c r="B11" s="4">
        <v>95.01</v>
      </c>
      <c r="C11" s="4">
        <v>46.39</v>
      </c>
      <c r="D11" s="4">
        <v>20.25</v>
      </c>
    </row>
    <row r="12" spans="1:7">
      <c r="A12" s="5">
        <v>2007</v>
      </c>
      <c r="B12" s="5">
        <v>95.82</v>
      </c>
      <c r="C12" s="5">
        <v>46.79</v>
      </c>
      <c r="D12" s="5">
        <v>20.170000000000002</v>
      </c>
    </row>
    <row r="13" spans="1:7">
      <c r="A13" s="6">
        <v>2007</v>
      </c>
      <c r="B13" s="6">
        <v>96.71</v>
      </c>
      <c r="C13" s="6">
        <v>47.22</v>
      </c>
      <c r="D13" s="6">
        <v>20.37</v>
      </c>
    </row>
    <row r="14" spans="1:7">
      <c r="A14" s="4">
        <v>2008</v>
      </c>
      <c r="B14" s="4">
        <v>97.61</v>
      </c>
      <c r="C14" s="4">
        <v>47.66</v>
      </c>
      <c r="D14" s="4">
        <v>20.78</v>
      </c>
    </row>
    <row r="15" spans="1:7">
      <c r="A15" s="5">
        <v>2008</v>
      </c>
      <c r="B15" s="5">
        <v>98.07</v>
      </c>
      <c r="C15" s="5">
        <v>47.88</v>
      </c>
      <c r="D15" s="5">
        <v>21.24</v>
      </c>
    </row>
    <row r="16" spans="1:7">
      <c r="A16" s="6">
        <v>2008</v>
      </c>
      <c r="B16" s="6">
        <v>99.18</v>
      </c>
      <c r="C16" s="6">
        <v>48.43</v>
      </c>
      <c r="D16" s="6">
        <v>22.11</v>
      </c>
    </row>
    <row r="17" spans="1:4">
      <c r="A17" s="4">
        <v>2008</v>
      </c>
      <c r="B17" s="4">
        <v>100</v>
      </c>
      <c r="C17" s="4">
        <v>48.83</v>
      </c>
      <c r="D17" s="4">
        <v>22.77</v>
      </c>
    </row>
    <row r="18" spans="1:4">
      <c r="A18" s="5">
        <v>2008</v>
      </c>
      <c r="B18" s="5">
        <v>100.56</v>
      </c>
      <c r="C18" s="5">
        <v>49.1</v>
      </c>
      <c r="D18" s="5">
        <v>22.82</v>
      </c>
    </row>
    <row r="19" spans="1:4">
      <c r="A19" s="6">
        <v>2008</v>
      </c>
      <c r="B19" s="6">
        <v>101.2</v>
      </c>
      <c r="C19" s="6">
        <v>49.41</v>
      </c>
      <c r="D19" s="6">
        <v>23.36</v>
      </c>
    </row>
    <row r="20" spans="1:4">
      <c r="A20" s="4">
        <v>2008</v>
      </c>
      <c r="B20" s="4">
        <v>101.57</v>
      </c>
      <c r="C20" s="4">
        <v>49.59</v>
      </c>
      <c r="D20" s="4">
        <v>23.69</v>
      </c>
    </row>
    <row r="21" spans="1:4">
      <c r="A21" s="5">
        <v>2008</v>
      </c>
      <c r="B21" s="5">
        <v>102.05</v>
      </c>
      <c r="C21" s="5">
        <v>49.83</v>
      </c>
      <c r="D21" s="5">
        <v>23.88</v>
      </c>
    </row>
    <row r="22" spans="1:4">
      <c r="A22" s="6">
        <v>2008</v>
      </c>
      <c r="B22" s="6">
        <v>102.57</v>
      </c>
      <c r="C22" s="6">
        <v>50.08</v>
      </c>
      <c r="D22" s="6">
        <v>24.14</v>
      </c>
    </row>
    <row r="23" spans="1:4">
      <c r="A23" s="4">
        <v>2008</v>
      </c>
      <c r="B23" s="4">
        <v>103.01</v>
      </c>
      <c r="C23" s="4">
        <v>50.3</v>
      </c>
      <c r="D23" s="4">
        <v>24.29</v>
      </c>
    </row>
    <row r="24" spans="1:4">
      <c r="A24" s="5">
        <v>2008</v>
      </c>
      <c r="B24" s="5">
        <v>103.36</v>
      </c>
      <c r="C24" s="5">
        <v>50.47</v>
      </c>
      <c r="D24" s="5">
        <v>24.43</v>
      </c>
    </row>
    <row r="25" spans="1:4">
      <c r="A25" s="6">
        <v>2008</v>
      </c>
      <c r="B25" s="6">
        <v>103.71</v>
      </c>
      <c r="C25" s="6">
        <v>50.64</v>
      </c>
      <c r="D25" s="6">
        <v>24.53</v>
      </c>
    </row>
    <row r="26" spans="1:4">
      <c r="A26" s="4">
        <v>2009</v>
      </c>
      <c r="B26" s="4">
        <v>104.26</v>
      </c>
      <c r="C26" s="4">
        <v>50.91</v>
      </c>
      <c r="D26" s="4">
        <v>24.83</v>
      </c>
    </row>
    <row r="27" spans="1:4">
      <c r="A27" s="5">
        <v>2009</v>
      </c>
      <c r="B27" s="5">
        <v>104.71</v>
      </c>
      <c r="C27" s="5">
        <v>51.13</v>
      </c>
      <c r="D27" s="5">
        <v>24.83</v>
      </c>
    </row>
    <row r="28" spans="1:4">
      <c r="A28" s="6">
        <v>2009</v>
      </c>
      <c r="B28" s="6">
        <v>105.38</v>
      </c>
      <c r="C28" s="6">
        <v>51.45</v>
      </c>
      <c r="D28" s="6">
        <v>25.4</v>
      </c>
    </row>
    <row r="29" spans="1:4">
      <c r="A29" s="4">
        <v>2009</v>
      </c>
      <c r="B29" s="4">
        <v>105.73</v>
      </c>
      <c r="C29" s="4">
        <v>51.63</v>
      </c>
      <c r="D29" s="4">
        <v>25.85</v>
      </c>
    </row>
    <row r="30" spans="1:4">
      <c r="A30" s="5">
        <v>2009</v>
      </c>
      <c r="B30" s="5">
        <v>106.08</v>
      </c>
      <c r="C30" s="5">
        <v>51.8</v>
      </c>
      <c r="D30" s="5">
        <v>26.09</v>
      </c>
    </row>
    <row r="31" spans="1:4">
      <c r="A31" s="6">
        <v>2009</v>
      </c>
      <c r="B31" s="6">
        <v>106.53</v>
      </c>
      <c r="C31" s="6">
        <v>52.02</v>
      </c>
      <c r="D31" s="6">
        <v>26.22</v>
      </c>
    </row>
    <row r="32" spans="1:4">
      <c r="A32" s="4">
        <v>2009</v>
      </c>
      <c r="B32" s="4">
        <v>107.19</v>
      </c>
      <c r="C32" s="4">
        <v>52.34</v>
      </c>
      <c r="D32" s="4">
        <v>26.48</v>
      </c>
    </row>
    <row r="33" spans="1:4">
      <c r="A33" s="5">
        <v>2009</v>
      </c>
      <c r="B33" s="5">
        <v>108.08</v>
      </c>
      <c r="C33" s="5">
        <v>52.77</v>
      </c>
      <c r="D33" s="5">
        <v>26.98</v>
      </c>
    </row>
    <row r="34" spans="1:4">
      <c r="A34" s="6">
        <v>2009</v>
      </c>
      <c r="B34" s="6">
        <v>108.88</v>
      </c>
      <c r="C34" s="6">
        <v>53.16</v>
      </c>
      <c r="D34" s="6">
        <v>27.39</v>
      </c>
    </row>
    <row r="35" spans="1:4">
      <c r="A35" s="4">
        <v>2009</v>
      </c>
      <c r="B35" s="4">
        <v>109.75</v>
      </c>
      <c r="C35" s="4">
        <v>53.59</v>
      </c>
      <c r="D35" s="4">
        <v>27.85</v>
      </c>
    </row>
    <row r="36" spans="1:4">
      <c r="A36" s="5">
        <v>2009</v>
      </c>
      <c r="B36" s="5">
        <v>110.66</v>
      </c>
      <c r="C36" s="5">
        <v>54.03</v>
      </c>
      <c r="D36" s="5">
        <v>28.19</v>
      </c>
    </row>
    <row r="37" spans="1:4">
      <c r="A37" s="6">
        <v>2009</v>
      </c>
      <c r="B37" s="6">
        <v>111.69</v>
      </c>
      <c r="C37" s="6">
        <v>54.54</v>
      </c>
      <c r="D37" s="6">
        <v>29.09</v>
      </c>
    </row>
    <row r="38" spans="1:4">
      <c r="A38" s="4">
        <v>2010</v>
      </c>
      <c r="B38" s="4">
        <v>112.85</v>
      </c>
      <c r="C38" s="4">
        <v>55.1</v>
      </c>
      <c r="D38" s="4">
        <v>29.73</v>
      </c>
    </row>
    <row r="39" spans="1:4">
      <c r="A39" s="5">
        <v>2010</v>
      </c>
      <c r="B39" s="5">
        <v>114.26</v>
      </c>
      <c r="C39" s="5">
        <v>55.79</v>
      </c>
      <c r="D39" s="5">
        <v>31.04</v>
      </c>
    </row>
    <row r="40" spans="1:4">
      <c r="A40" s="6">
        <v>2010</v>
      </c>
      <c r="B40" s="6">
        <v>115.56</v>
      </c>
      <c r="C40" s="6">
        <v>56.42</v>
      </c>
      <c r="D40" s="6">
        <v>31.84</v>
      </c>
    </row>
    <row r="41" spans="1:4">
      <c r="A41" s="4">
        <v>2010</v>
      </c>
      <c r="B41" s="4">
        <v>116.52</v>
      </c>
      <c r="C41" s="4">
        <v>56.89</v>
      </c>
      <c r="D41" s="4">
        <v>32.29</v>
      </c>
    </row>
    <row r="42" spans="1:4">
      <c r="A42" s="5">
        <v>2010</v>
      </c>
      <c r="B42" s="5">
        <v>117.39</v>
      </c>
      <c r="C42" s="5">
        <v>57.32</v>
      </c>
      <c r="D42" s="5">
        <v>32.81</v>
      </c>
    </row>
    <row r="43" spans="1:4">
      <c r="A43" s="6">
        <v>2010</v>
      </c>
      <c r="B43" s="6">
        <v>118.25</v>
      </c>
      <c r="C43" s="6">
        <v>57.74</v>
      </c>
      <c r="D43" s="6">
        <v>33.17</v>
      </c>
    </row>
    <row r="44" spans="1:4">
      <c r="A44" s="4">
        <v>2010</v>
      </c>
      <c r="B44" s="4">
        <v>119.2</v>
      </c>
      <c r="C44" s="4">
        <v>58.2</v>
      </c>
      <c r="D44" s="4">
        <v>33.67</v>
      </c>
    </row>
    <row r="45" spans="1:4">
      <c r="A45" s="5">
        <v>2010</v>
      </c>
      <c r="B45" s="5">
        <v>120.08</v>
      </c>
      <c r="C45" s="5">
        <v>58.63</v>
      </c>
      <c r="D45" s="5">
        <v>34.04</v>
      </c>
    </row>
    <row r="46" spans="1:4">
      <c r="A46" s="6">
        <v>2010</v>
      </c>
      <c r="B46" s="6">
        <v>120.95</v>
      </c>
      <c r="C46" s="6">
        <v>59.06</v>
      </c>
      <c r="D46" s="6">
        <v>34.58</v>
      </c>
    </row>
    <row r="47" spans="1:4">
      <c r="A47" s="4">
        <v>2010</v>
      </c>
      <c r="B47" s="4">
        <v>121.97</v>
      </c>
      <c r="C47" s="4">
        <v>59.55</v>
      </c>
      <c r="D47" s="4">
        <v>35.72</v>
      </c>
    </row>
    <row r="48" spans="1:4">
      <c r="A48" s="5">
        <v>2010</v>
      </c>
      <c r="B48" s="5">
        <v>122.86</v>
      </c>
      <c r="C48" s="5">
        <v>59.99</v>
      </c>
      <c r="D48" s="5">
        <v>36.4</v>
      </c>
    </row>
    <row r="49" spans="1:4">
      <c r="A49" s="6">
        <v>2010</v>
      </c>
      <c r="B49" s="6">
        <v>123.89</v>
      </c>
      <c r="C49" s="6">
        <v>60.49</v>
      </c>
      <c r="D49" s="6">
        <v>37.020000000000003</v>
      </c>
    </row>
    <row r="50" spans="1:4">
      <c r="A50" s="4">
        <v>2011</v>
      </c>
      <c r="B50" s="4">
        <v>124.79</v>
      </c>
      <c r="C50" s="4">
        <v>60.93</v>
      </c>
      <c r="D50" s="4">
        <v>37.43</v>
      </c>
    </row>
    <row r="51" spans="1:4">
      <c r="A51" s="5">
        <v>2011</v>
      </c>
      <c r="B51" s="5">
        <v>125.71</v>
      </c>
      <c r="C51" s="5">
        <v>61.38</v>
      </c>
      <c r="D51" s="5">
        <v>37.840000000000003</v>
      </c>
    </row>
    <row r="52" spans="1:4">
      <c r="A52" s="6">
        <v>2011</v>
      </c>
      <c r="B52" s="6">
        <v>126.77</v>
      </c>
      <c r="C52" s="6">
        <v>61.9</v>
      </c>
      <c r="D52" s="6">
        <v>38.86</v>
      </c>
    </row>
    <row r="53" spans="1:4">
      <c r="A53" s="4">
        <v>2011</v>
      </c>
      <c r="B53" s="4">
        <v>127.83</v>
      </c>
      <c r="C53" s="4">
        <v>62.42</v>
      </c>
      <c r="D53" s="4">
        <v>39.869999999999997</v>
      </c>
    </row>
    <row r="54" spans="1:4">
      <c r="A54" s="5">
        <v>2011</v>
      </c>
      <c r="B54" s="5">
        <v>128.77000000000001</v>
      </c>
      <c r="C54" s="5">
        <v>62.87</v>
      </c>
      <c r="D54" s="5">
        <v>40.549999999999997</v>
      </c>
    </row>
    <row r="55" spans="1:4">
      <c r="A55" s="6">
        <v>2011</v>
      </c>
      <c r="B55" s="6">
        <v>129.69</v>
      </c>
      <c r="C55" s="6">
        <v>63.32</v>
      </c>
      <c r="D55" s="6">
        <v>41.16</v>
      </c>
    </row>
    <row r="56" spans="1:4">
      <c r="A56" s="4">
        <v>2011</v>
      </c>
      <c r="B56" s="4">
        <v>130.72</v>
      </c>
      <c r="C56" s="4">
        <v>63.83</v>
      </c>
      <c r="D56" s="4">
        <v>41.86</v>
      </c>
    </row>
    <row r="57" spans="1:4">
      <c r="A57" s="5">
        <v>2011</v>
      </c>
      <c r="B57" s="5">
        <v>131.81</v>
      </c>
      <c r="C57" s="5">
        <v>64.36</v>
      </c>
      <c r="D57" s="5">
        <v>42.86</v>
      </c>
    </row>
    <row r="58" spans="1:4">
      <c r="A58" s="6">
        <v>2011</v>
      </c>
      <c r="B58" s="6">
        <v>132.91</v>
      </c>
      <c r="C58" s="6">
        <v>64.900000000000006</v>
      </c>
      <c r="D58" s="6">
        <v>43.67</v>
      </c>
    </row>
    <row r="59" spans="1:4">
      <c r="A59" s="4">
        <v>2011</v>
      </c>
      <c r="B59" s="4">
        <v>133.75</v>
      </c>
      <c r="C59" s="4">
        <v>65.31</v>
      </c>
      <c r="D59" s="4">
        <v>44.15</v>
      </c>
    </row>
    <row r="60" spans="1:4">
      <c r="A60" s="5">
        <v>2011</v>
      </c>
      <c r="B60" s="5">
        <v>134.54</v>
      </c>
      <c r="C60" s="5">
        <v>65.69</v>
      </c>
      <c r="D60" s="5">
        <v>44.77</v>
      </c>
    </row>
    <row r="61" spans="1:4">
      <c r="A61" s="6">
        <v>2011</v>
      </c>
      <c r="B61" s="6">
        <v>135.66999999999999</v>
      </c>
      <c r="C61" s="6">
        <v>66.239999999999995</v>
      </c>
      <c r="D61" s="6">
        <v>45.62</v>
      </c>
    </row>
    <row r="62" spans="1:4">
      <c r="A62" s="4">
        <v>2012</v>
      </c>
      <c r="B62" s="4">
        <v>136.91</v>
      </c>
      <c r="C62" s="4">
        <v>66.849999999999994</v>
      </c>
      <c r="D62" s="4">
        <v>46.17</v>
      </c>
    </row>
    <row r="63" spans="1:4">
      <c r="A63" s="5">
        <v>2012</v>
      </c>
      <c r="B63" s="5">
        <v>137.91999999999999</v>
      </c>
      <c r="C63" s="5">
        <v>67.34</v>
      </c>
      <c r="D63" s="5">
        <v>46.86</v>
      </c>
    </row>
    <row r="64" spans="1:4">
      <c r="A64" s="6">
        <v>2012</v>
      </c>
      <c r="B64" s="6">
        <v>139.21</v>
      </c>
      <c r="C64" s="6">
        <v>67.97</v>
      </c>
      <c r="D64" s="6">
        <v>48.46</v>
      </c>
    </row>
    <row r="65" spans="1:4">
      <c r="A65" s="4">
        <v>2012</v>
      </c>
      <c r="B65" s="4">
        <v>140.37</v>
      </c>
      <c r="C65" s="4">
        <v>68.540000000000006</v>
      </c>
      <c r="D65" s="4">
        <v>49.43</v>
      </c>
    </row>
    <row r="66" spans="1:4">
      <c r="A66" s="5">
        <v>2012</v>
      </c>
      <c r="B66" s="5">
        <v>141.51</v>
      </c>
      <c r="C66" s="5">
        <v>69.099999999999994</v>
      </c>
      <c r="D66" s="5">
        <v>50.37</v>
      </c>
    </row>
    <row r="67" spans="1:4">
      <c r="A67" s="6">
        <v>2012</v>
      </c>
      <c r="B67" s="6">
        <v>142.53</v>
      </c>
      <c r="C67" s="6">
        <v>69.59</v>
      </c>
      <c r="D67" s="6">
        <v>51.02</v>
      </c>
    </row>
    <row r="68" spans="1:4">
      <c r="A68" s="4">
        <v>2012</v>
      </c>
      <c r="B68" s="4">
        <v>143.66</v>
      </c>
      <c r="C68" s="4">
        <v>70.150000000000006</v>
      </c>
      <c r="D68" s="4">
        <v>51.94</v>
      </c>
    </row>
    <row r="69" spans="1:4">
      <c r="A69" s="5">
        <v>2012</v>
      </c>
      <c r="B69" s="5">
        <v>144.94</v>
      </c>
      <c r="C69" s="5">
        <v>70.77</v>
      </c>
      <c r="D69" s="5">
        <v>53</v>
      </c>
    </row>
    <row r="70" spans="1:4">
      <c r="A70" s="6">
        <v>2012</v>
      </c>
      <c r="B70" s="6">
        <v>146.22</v>
      </c>
      <c r="C70" s="6">
        <v>71.400000000000006</v>
      </c>
      <c r="D70" s="6">
        <v>53.82</v>
      </c>
    </row>
    <row r="71" spans="1:4">
      <c r="A71" s="4">
        <v>2012</v>
      </c>
      <c r="B71" s="4">
        <v>147.44999999999999</v>
      </c>
      <c r="C71" s="4">
        <v>72</v>
      </c>
      <c r="D71" s="4">
        <v>54.63</v>
      </c>
    </row>
    <row r="72" spans="1:4">
      <c r="A72" s="5">
        <v>2012</v>
      </c>
      <c r="B72" s="5">
        <v>148.83000000000001</v>
      </c>
      <c r="C72" s="5">
        <v>72.67</v>
      </c>
      <c r="D72" s="5">
        <v>55.72</v>
      </c>
    </row>
    <row r="73" spans="1:4">
      <c r="A73" s="6">
        <v>2012</v>
      </c>
      <c r="B73" s="6">
        <v>150.38</v>
      </c>
      <c r="C73" s="6">
        <v>73.430000000000007</v>
      </c>
      <c r="D73" s="6">
        <v>56.62</v>
      </c>
    </row>
    <row r="74" spans="1:4">
      <c r="A74" s="4">
        <v>2013</v>
      </c>
      <c r="B74" s="4">
        <v>152.09</v>
      </c>
      <c r="C74" s="4">
        <v>74.260000000000005</v>
      </c>
      <c r="D74" s="4">
        <v>57.75</v>
      </c>
    </row>
    <row r="75" spans="1:4">
      <c r="A75" s="5">
        <v>2013</v>
      </c>
      <c r="B75" s="5">
        <v>152.84</v>
      </c>
      <c r="C75" s="5">
        <v>74.63</v>
      </c>
      <c r="D75" s="5">
        <v>58.79</v>
      </c>
    </row>
    <row r="76" spans="1:4">
      <c r="A76" s="6">
        <v>2013</v>
      </c>
      <c r="B76" s="6">
        <v>153.94999999999999</v>
      </c>
      <c r="C76" s="6">
        <v>75.17</v>
      </c>
      <c r="D76" s="6">
        <v>59.96</v>
      </c>
    </row>
    <row r="77" spans="1:4">
      <c r="A77" s="4">
        <v>2013</v>
      </c>
      <c r="B77" s="4">
        <v>155.07</v>
      </c>
      <c r="C77" s="4">
        <v>75.72</v>
      </c>
      <c r="D77" s="4">
        <v>61.04</v>
      </c>
    </row>
    <row r="78" spans="1:4">
      <c r="A78" s="5">
        <v>2013</v>
      </c>
      <c r="B78" s="5">
        <v>156.13999999999999</v>
      </c>
      <c r="C78" s="5">
        <v>76.239999999999995</v>
      </c>
      <c r="D78" s="5">
        <v>62.08</v>
      </c>
    </row>
    <row r="79" spans="1:4">
      <c r="A79" s="6">
        <v>2013</v>
      </c>
      <c r="B79" s="6">
        <v>157.44</v>
      </c>
      <c r="C79" s="6">
        <v>76.87</v>
      </c>
      <c r="D79" s="6">
        <v>63.38</v>
      </c>
    </row>
    <row r="80" spans="1:4">
      <c r="A80" s="4">
        <v>2013</v>
      </c>
      <c r="B80" s="4">
        <v>158.9</v>
      </c>
      <c r="C80" s="4">
        <v>77.59</v>
      </c>
      <c r="D80" s="4">
        <v>64.91</v>
      </c>
    </row>
    <row r="81" spans="1:9">
      <c r="A81" s="5">
        <v>2013</v>
      </c>
      <c r="B81" s="5">
        <v>160.22999999999999</v>
      </c>
      <c r="C81" s="5">
        <v>78.239999999999995</v>
      </c>
      <c r="D81" s="5">
        <v>66.2</v>
      </c>
    </row>
    <row r="82" spans="1:9">
      <c r="A82" s="6">
        <v>2013</v>
      </c>
      <c r="B82" s="6">
        <v>161.56</v>
      </c>
      <c r="C82" s="6">
        <v>78.89</v>
      </c>
      <c r="D82" s="6">
        <v>67.53</v>
      </c>
    </row>
    <row r="83" spans="1:9">
      <c r="A83" s="4">
        <v>2013</v>
      </c>
      <c r="B83" s="4">
        <v>163</v>
      </c>
      <c r="C83" s="4">
        <v>79.59</v>
      </c>
      <c r="D83" s="4">
        <v>69.39</v>
      </c>
    </row>
    <row r="84" spans="1:9">
      <c r="A84" s="5">
        <v>2013</v>
      </c>
      <c r="B84" s="5">
        <v>164.51</v>
      </c>
      <c r="C84" s="5">
        <v>80.33</v>
      </c>
      <c r="D84" s="5">
        <v>71.22</v>
      </c>
    </row>
    <row r="85" spans="1:9">
      <c r="A85" s="6">
        <v>2013</v>
      </c>
      <c r="B85" s="6">
        <v>166.84</v>
      </c>
      <c r="C85" s="6">
        <v>81.459999999999994</v>
      </c>
      <c r="D85" s="6">
        <v>73.22</v>
      </c>
    </row>
    <row r="86" spans="1:9">
      <c r="A86" s="4">
        <v>2014</v>
      </c>
      <c r="B86" s="4">
        <v>173.01308</v>
      </c>
      <c r="C86" s="4">
        <v>84.477519999999998</v>
      </c>
      <c r="D86" s="4">
        <v>76.510000000000005</v>
      </c>
      <c r="G86">
        <f t="shared" ref="G86:G117" si="0">C86/D86</f>
        <v>1.1041369755587505</v>
      </c>
    </row>
    <row r="87" spans="1:9">
      <c r="A87" s="7">
        <v>2014</v>
      </c>
      <c r="B87" s="7">
        <v>178.92473000000001</v>
      </c>
      <c r="C87" s="7">
        <v>87.364009999999993</v>
      </c>
      <c r="D87" s="7">
        <v>80.95</v>
      </c>
      <c r="G87">
        <f t="shared" si="0"/>
        <v>1.0792342186534898</v>
      </c>
    </row>
    <row r="88" spans="1:9">
      <c r="A88" s="6">
        <v>2014</v>
      </c>
      <c r="B88" s="6">
        <v>183.56959000000001</v>
      </c>
      <c r="C88" s="6">
        <v>89.631969999999995</v>
      </c>
      <c r="D88" s="6">
        <v>84.03</v>
      </c>
      <c r="G88">
        <f t="shared" si="0"/>
        <v>1.0666663096513149</v>
      </c>
    </row>
    <row r="89" spans="1:9">
      <c r="A89" s="4">
        <v>2014</v>
      </c>
      <c r="B89" s="4">
        <v>186.85023000000001</v>
      </c>
      <c r="C89" s="4">
        <v>91.233819999999994</v>
      </c>
      <c r="D89" s="4">
        <v>86.21</v>
      </c>
      <c r="G89">
        <f t="shared" si="0"/>
        <v>1.0582742141282915</v>
      </c>
    </row>
    <row r="90" spans="1:9">
      <c r="A90" s="7">
        <v>2014</v>
      </c>
      <c r="B90" s="7">
        <v>189.52995999999999</v>
      </c>
      <c r="C90" s="7">
        <v>92.542249999999996</v>
      </c>
      <c r="D90" s="7">
        <v>88.41</v>
      </c>
      <c r="G90">
        <f t="shared" si="0"/>
        <v>1.0467396222146816</v>
      </c>
    </row>
    <row r="91" spans="1:9">
      <c r="A91" s="6">
        <v>2014</v>
      </c>
      <c r="B91" s="6">
        <v>191.98231999999999</v>
      </c>
      <c r="C91" s="6">
        <v>93.739670000000004</v>
      </c>
      <c r="D91" s="6">
        <v>90.22</v>
      </c>
      <c r="G91">
        <f t="shared" si="0"/>
        <v>1.0390120815783641</v>
      </c>
    </row>
    <row r="92" spans="1:9">
      <c r="A92" s="4">
        <v>2014</v>
      </c>
      <c r="B92" s="4">
        <v>194.72701000000001</v>
      </c>
      <c r="C92" s="4">
        <v>95.079830000000001</v>
      </c>
      <c r="D92" s="4">
        <v>92.12</v>
      </c>
      <c r="G92">
        <f t="shared" si="0"/>
        <v>1.0321301563178462</v>
      </c>
    </row>
    <row r="93" spans="1:9">
      <c r="A93" s="7">
        <v>2014</v>
      </c>
      <c r="B93" s="7">
        <v>197.32552999999999</v>
      </c>
      <c r="C93" s="7">
        <v>96.348619999999997</v>
      </c>
      <c r="D93" s="7">
        <v>94.33</v>
      </c>
      <c r="G93">
        <f t="shared" si="0"/>
        <v>1.0213995547545849</v>
      </c>
    </row>
    <row r="94" spans="1:9">
      <c r="A94" s="6">
        <v>2014</v>
      </c>
      <c r="B94" s="6">
        <v>200.03774999999999</v>
      </c>
      <c r="C94" s="6">
        <v>97.672920000000005</v>
      </c>
      <c r="D94" s="6">
        <v>96.83</v>
      </c>
      <c r="G94">
        <f t="shared" si="0"/>
        <v>1.0087051533615616</v>
      </c>
    </row>
    <row r="95" spans="1:9">
      <c r="A95" s="4">
        <v>2014</v>
      </c>
      <c r="B95" s="4">
        <v>202.52323000000001</v>
      </c>
      <c r="C95" s="4">
        <v>98.886510000000001</v>
      </c>
      <c r="D95" s="4">
        <v>98.38</v>
      </c>
      <c r="G95">
        <f t="shared" si="0"/>
        <v>1.0051485057938605</v>
      </c>
    </row>
    <row r="96" spans="1:9">
      <c r="A96" s="7">
        <v>2014</v>
      </c>
      <c r="B96" s="7">
        <v>204.80369999999999</v>
      </c>
      <c r="C96" s="7">
        <v>100</v>
      </c>
      <c r="D96" s="7">
        <v>100</v>
      </c>
      <c r="F96" s="8"/>
      <c r="G96">
        <f t="shared" si="0"/>
        <v>1</v>
      </c>
      <c r="H96">
        <v>2014</v>
      </c>
      <c r="I96">
        <f>G96</f>
        <v>1</v>
      </c>
    </row>
    <row r="97" spans="1:9">
      <c r="A97" s="6">
        <v>2014</v>
      </c>
      <c r="B97" s="6">
        <v>206.84699000000001</v>
      </c>
      <c r="C97" s="6">
        <v>100.99768</v>
      </c>
      <c r="D97" s="6">
        <v>101.5</v>
      </c>
      <c r="G97">
        <f t="shared" si="0"/>
        <v>0.99505103448275867</v>
      </c>
      <c r="H97">
        <v>2015</v>
      </c>
      <c r="I97">
        <f>G99</f>
        <v>0.98107194518462137</v>
      </c>
    </row>
    <row r="98" spans="1:9">
      <c r="A98" s="4">
        <v>2015</v>
      </c>
      <c r="B98" s="4">
        <v>209.18217999999999</v>
      </c>
      <c r="C98" s="4">
        <v>102.13789</v>
      </c>
      <c r="D98" s="4">
        <v>103.28</v>
      </c>
      <c r="G98">
        <f t="shared" si="0"/>
        <v>0.98894161502711075</v>
      </c>
      <c r="H98">
        <v>2015</v>
      </c>
      <c r="I98">
        <f>G102</f>
        <v>0.95622979752732484</v>
      </c>
    </row>
    <row r="99" spans="1:9">
      <c r="A99" s="7">
        <v>2015</v>
      </c>
      <c r="B99" s="7">
        <v>211.13426000000001</v>
      </c>
      <c r="C99" s="7">
        <v>103.09104000000001</v>
      </c>
      <c r="D99" s="7">
        <v>105.08</v>
      </c>
      <c r="G99">
        <f t="shared" si="0"/>
        <v>0.98107194518462137</v>
      </c>
      <c r="H99">
        <v>2015</v>
      </c>
      <c r="I99">
        <f>G105</f>
        <v>0.93957470873373583</v>
      </c>
    </row>
    <row r="100" spans="1:9">
      <c r="A100" s="6">
        <v>2015</v>
      </c>
      <c r="B100" s="6">
        <v>213.92554000000001</v>
      </c>
      <c r="C100" s="6">
        <v>104.45395000000001</v>
      </c>
      <c r="D100" s="6">
        <v>107.08</v>
      </c>
      <c r="G100">
        <f t="shared" si="0"/>
        <v>0.97547581247665305</v>
      </c>
      <c r="H100">
        <f t="shared" ref="H100:H131" si="1">H96+1</f>
        <v>2015</v>
      </c>
      <c r="I100">
        <f>G108</f>
        <v>0.92730367582285578</v>
      </c>
    </row>
    <row r="101" spans="1:9">
      <c r="A101" s="9">
        <v>2015</v>
      </c>
      <c r="B101" s="4">
        <v>216.37020000000001</v>
      </c>
      <c r="C101" s="4">
        <v>105.6476</v>
      </c>
      <c r="D101" s="9">
        <v>109.33</v>
      </c>
      <c r="G101">
        <f t="shared" si="0"/>
        <v>0.96631848531967435</v>
      </c>
      <c r="H101">
        <f t="shared" si="1"/>
        <v>2016</v>
      </c>
      <c r="I101">
        <f>G111</f>
        <v>0.92729130127298443</v>
      </c>
    </row>
    <row r="102" spans="1:9">
      <c r="A102" s="7">
        <v>2015</v>
      </c>
      <c r="B102" s="7">
        <v>218.59593000000001</v>
      </c>
      <c r="C102" s="7">
        <v>106.73437</v>
      </c>
      <c r="D102" s="7">
        <v>111.62</v>
      </c>
      <c r="G102">
        <f t="shared" si="0"/>
        <v>0.95622979752732484</v>
      </c>
      <c r="H102">
        <f t="shared" si="1"/>
        <v>2016</v>
      </c>
      <c r="I102">
        <f>G114</f>
        <v>0.92734506493214885</v>
      </c>
    </row>
    <row r="103" spans="1:9">
      <c r="A103" s="6">
        <v>2015</v>
      </c>
      <c r="B103" s="6">
        <v>220.7122</v>
      </c>
      <c r="C103" s="6">
        <v>107.76768</v>
      </c>
      <c r="D103" s="6">
        <v>113.02</v>
      </c>
      <c r="G103">
        <f t="shared" si="0"/>
        <v>0.95352751725358342</v>
      </c>
      <c r="H103">
        <f t="shared" si="1"/>
        <v>2016</v>
      </c>
      <c r="I103">
        <f>G117</f>
        <v>0.92730741693648044</v>
      </c>
    </row>
    <row r="104" spans="1:9">
      <c r="A104" s="4">
        <v>2015</v>
      </c>
      <c r="B104" s="4">
        <v>223.64943</v>
      </c>
      <c r="C104" s="4">
        <v>109.20184999999999</v>
      </c>
      <c r="D104" s="4">
        <v>115.45</v>
      </c>
      <c r="G104">
        <f t="shared" si="0"/>
        <v>0.9458800346470333</v>
      </c>
      <c r="H104">
        <f t="shared" si="1"/>
        <v>2016</v>
      </c>
      <c r="I104">
        <f>G120</f>
        <v>0.9273074298819991</v>
      </c>
    </row>
    <row r="105" spans="1:9">
      <c r="A105" s="7">
        <v>2015</v>
      </c>
      <c r="B105" s="7">
        <v>226.27652</v>
      </c>
      <c r="C105" s="7">
        <v>110.48459</v>
      </c>
      <c r="D105" s="7">
        <v>117.59</v>
      </c>
      <c r="G105">
        <f t="shared" si="0"/>
        <v>0.93957470873373583</v>
      </c>
      <c r="H105">
        <f t="shared" si="1"/>
        <v>2017</v>
      </c>
      <c r="I105">
        <f>G123</f>
        <v>0.92724470987206109</v>
      </c>
    </row>
    <row r="106" spans="1:9">
      <c r="A106" s="6">
        <v>2015</v>
      </c>
      <c r="B106" s="6">
        <v>228.9401</v>
      </c>
      <c r="C106" s="6">
        <v>111.78514</v>
      </c>
      <c r="D106" s="6">
        <v>120</v>
      </c>
      <c r="G106">
        <f t="shared" si="0"/>
        <v>0.93154283333333332</v>
      </c>
      <c r="H106">
        <f t="shared" si="1"/>
        <v>2017</v>
      </c>
      <c r="I106">
        <f>G126</f>
        <v>0.92728842095613151</v>
      </c>
    </row>
    <row r="107" spans="1:9">
      <c r="A107" s="4">
        <v>2015</v>
      </c>
      <c r="B107" s="4">
        <v>231.47597999999999</v>
      </c>
      <c r="C107" s="4">
        <v>113.02334</v>
      </c>
      <c r="D107" s="4">
        <v>121.89</v>
      </c>
      <c r="G107">
        <f t="shared" si="0"/>
        <v>0.92725687094921649</v>
      </c>
      <c r="H107">
        <f t="shared" si="1"/>
        <v>2017</v>
      </c>
      <c r="I107">
        <f>G129</f>
        <v>0.92735787581315765</v>
      </c>
    </row>
    <row r="108" spans="1:9">
      <c r="A108" s="7">
        <v>2015</v>
      </c>
      <c r="B108" s="7">
        <v>237.14714000000001</v>
      </c>
      <c r="C108" s="7">
        <v>115.79241</v>
      </c>
      <c r="D108" s="7">
        <v>124.87</v>
      </c>
      <c r="G108">
        <f t="shared" si="0"/>
        <v>0.92730367582285578</v>
      </c>
      <c r="H108">
        <f t="shared" si="1"/>
        <v>2017</v>
      </c>
      <c r="I108">
        <f>G132</f>
        <v>0.92720040039278795</v>
      </c>
    </row>
    <row r="109" spans="1:9">
      <c r="A109" s="6">
        <v>2015</v>
      </c>
      <c r="B109" s="6">
        <v>249.47879</v>
      </c>
      <c r="C109" s="6">
        <v>121.81362</v>
      </c>
      <c r="D109" s="6">
        <v>131.37</v>
      </c>
      <c r="G109">
        <f t="shared" si="0"/>
        <v>0.92725599451929663</v>
      </c>
      <c r="H109">
        <f t="shared" si="1"/>
        <v>2018</v>
      </c>
      <c r="I109">
        <f>G135</f>
        <v>0.9275601289671398</v>
      </c>
    </row>
    <row r="110" spans="1:9">
      <c r="A110" s="4">
        <v>2016</v>
      </c>
      <c r="B110" s="4">
        <v>259.83215999999999</v>
      </c>
      <c r="C110" s="4">
        <v>126.86888</v>
      </c>
      <c r="D110" s="4">
        <v>136.82</v>
      </c>
      <c r="G110">
        <f t="shared" si="0"/>
        <v>0.92726852799298354</v>
      </c>
      <c r="H110">
        <f t="shared" si="1"/>
        <v>2018</v>
      </c>
      <c r="I110">
        <f t="shared" ref="I110:I141" si="2">I109</f>
        <v>0.9275601289671398</v>
      </c>
    </row>
    <row r="111" spans="1:9">
      <c r="A111" s="7">
        <v>2016</v>
      </c>
      <c r="B111" s="7">
        <v>268.53653000000003</v>
      </c>
      <c r="C111" s="7">
        <v>131.11899</v>
      </c>
      <c r="D111" s="7">
        <v>141.4</v>
      </c>
      <c r="G111">
        <f t="shared" si="0"/>
        <v>0.92729130127298443</v>
      </c>
      <c r="H111">
        <f t="shared" si="1"/>
        <v>2018</v>
      </c>
      <c r="I111">
        <f t="shared" si="2"/>
        <v>0.9275601289671398</v>
      </c>
    </row>
    <row r="112" spans="1:9">
      <c r="A112" s="6">
        <v>2016</v>
      </c>
      <c r="B112" s="6">
        <v>276.99543999999997</v>
      </c>
      <c r="C112" s="6">
        <v>135.24923999999999</v>
      </c>
      <c r="D112" s="6">
        <v>145.85</v>
      </c>
      <c r="G112">
        <f t="shared" si="0"/>
        <v>0.92731738087075755</v>
      </c>
      <c r="H112">
        <f t="shared" si="1"/>
        <v>2018</v>
      </c>
      <c r="I112">
        <f t="shared" si="2"/>
        <v>0.9275601289671398</v>
      </c>
    </row>
    <row r="113" spans="1:9">
      <c r="A113" s="4">
        <v>2016</v>
      </c>
      <c r="B113" s="4">
        <v>290.70670999999999</v>
      </c>
      <c r="C113" s="4">
        <v>141.94407000000001</v>
      </c>
      <c r="D113" s="10">
        <v>153.07</v>
      </c>
      <c r="G113">
        <f t="shared" si="0"/>
        <v>0.92731475795387741</v>
      </c>
      <c r="H113">
        <f t="shared" si="1"/>
        <v>2019</v>
      </c>
      <c r="I113">
        <f t="shared" si="2"/>
        <v>0.9275601289671398</v>
      </c>
    </row>
    <row r="114" spans="1:9">
      <c r="A114" s="7">
        <v>2016</v>
      </c>
      <c r="B114" s="7">
        <v>302.8972</v>
      </c>
      <c r="C114" s="7">
        <v>147.89635999999999</v>
      </c>
      <c r="D114" s="11">
        <f t="shared" ref="D114:D133" si="3">D113*(1+E114)</f>
        <v>159.483633</v>
      </c>
      <c r="E114" s="12">
        <v>4.19E-2</v>
      </c>
      <c r="F114" s="13"/>
      <c r="G114">
        <f t="shared" si="0"/>
        <v>0.92734506493214885</v>
      </c>
      <c r="H114">
        <f t="shared" si="1"/>
        <v>2019</v>
      </c>
      <c r="I114">
        <f t="shared" si="2"/>
        <v>0.9275601289671398</v>
      </c>
    </row>
    <row r="115" spans="1:9">
      <c r="A115" s="6">
        <v>2016</v>
      </c>
      <c r="B115" s="6">
        <v>312.21377000000001</v>
      </c>
      <c r="C115" s="6">
        <v>152.44538</v>
      </c>
      <c r="D115" s="14">
        <f t="shared" si="3"/>
        <v>164.39572889639999</v>
      </c>
      <c r="E115" s="15">
        <v>3.0800000000000001E-2</v>
      </c>
      <c r="F115" s="16"/>
      <c r="G115">
        <f t="shared" si="0"/>
        <v>0.92730742473284733</v>
      </c>
      <c r="H115">
        <f t="shared" si="1"/>
        <v>2019</v>
      </c>
      <c r="I115">
        <f t="shared" si="2"/>
        <v>0.9275601289671398</v>
      </c>
    </row>
    <row r="116" spans="1:9">
      <c r="A116" s="4">
        <v>2016</v>
      </c>
      <c r="B116" s="4">
        <v>318.61416000000003</v>
      </c>
      <c r="C116" s="4">
        <v>155.57051000000001</v>
      </c>
      <c r="D116" s="10">
        <f t="shared" si="3"/>
        <v>167.76584133877617</v>
      </c>
      <c r="E116" s="17">
        <v>2.0500000000000001E-2</v>
      </c>
      <c r="F116" s="16"/>
      <c r="G116">
        <f t="shared" si="0"/>
        <v>0.92730742300424762</v>
      </c>
      <c r="H116">
        <f t="shared" si="1"/>
        <v>2019</v>
      </c>
      <c r="I116">
        <f t="shared" si="2"/>
        <v>0.9275601289671398</v>
      </c>
    </row>
    <row r="117" spans="1:9">
      <c r="A117" s="7">
        <v>2016</v>
      </c>
      <c r="B117" s="7">
        <v>319.25137999999998</v>
      </c>
      <c r="C117" s="7">
        <v>155.88165000000001</v>
      </c>
      <c r="D117" s="11">
        <f t="shared" si="3"/>
        <v>168.10137302145372</v>
      </c>
      <c r="E117" s="12">
        <v>2E-3</v>
      </c>
      <c r="F117" s="13"/>
      <c r="G117">
        <f t="shared" si="0"/>
        <v>0.92730741693648044</v>
      </c>
      <c r="H117">
        <f t="shared" si="1"/>
        <v>2020</v>
      </c>
      <c r="I117">
        <f t="shared" si="2"/>
        <v>0.9275601289671398</v>
      </c>
    </row>
    <row r="118" spans="1:9">
      <c r="A118" s="6">
        <v>2016</v>
      </c>
      <c r="B118" s="6">
        <v>322.92277000000001</v>
      </c>
      <c r="C118" s="6">
        <v>157.67429000000001</v>
      </c>
      <c r="D118" s="14">
        <f t="shared" si="3"/>
        <v>170.03453881120046</v>
      </c>
      <c r="E118" s="15">
        <v>1.15E-2</v>
      </c>
      <c r="F118" s="16"/>
      <c r="G118">
        <f t="shared" ref="G118:G145" si="4">C118/D118</f>
        <v>0.92730742296466739</v>
      </c>
      <c r="H118">
        <f t="shared" si="1"/>
        <v>2020</v>
      </c>
      <c r="I118">
        <f t="shared" si="2"/>
        <v>0.9275601289671398</v>
      </c>
    </row>
    <row r="119" spans="1:9">
      <c r="A119" s="4">
        <v>2016</v>
      </c>
      <c r="B119" s="4">
        <v>330.54374999999999</v>
      </c>
      <c r="C119" s="4">
        <v>161.3954</v>
      </c>
      <c r="D119" s="10">
        <f t="shared" si="3"/>
        <v>174.0473539271448</v>
      </c>
      <c r="E119" s="17">
        <v>2.3599999999999999E-2</v>
      </c>
      <c r="F119" s="16"/>
      <c r="G119">
        <f t="shared" si="4"/>
        <v>0.92730740432606151</v>
      </c>
      <c r="H119">
        <f t="shared" si="1"/>
        <v>2020</v>
      </c>
      <c r="I119">
        <f t="shared" si="2"/>
        <v>0.9275601289671398</v>
      </c>
    </row>
    <row r="120" spans="1:9">
      <c r="A120" s="7">
        <v>2016</v>
      </c>
      <c r="B120" s="7">
        <v>335.89855999999997</v>
      </c>
      <c r="C120" s="7">
        <v>164.01000999999999</v>
      </c>
      <c r="D120" s="11">
        <f t="shared" si="3"/>
        <v>176.86692106076455</v>
      </c>
      <c r="E120" s="12">
        <v>1.6199999999999999E-2</v>
      </c>
      <c r="F120" s="13"/>
      <c r="G120">
        <f t="shared" si="4"/>
        <v>0.9273074298819991</v>
      </c>
      <c r="H120">
        <f t="shared" si="1"/>
        <v>2020</v>
      </c>
      <c r="I120">
        <f t="shared" si="2"/>
        <v>0.9275601289671398</v>
      </c>
    </row>
    <row r="121" spans="1:9" ht="16" thickBot="1">
      <c r="A121" s="6">
        <v>2016</v>
      </c>
      <c r="B121" s="6">
        <v>339.92934000000002</v>
      </c>
      <c r="C121" s="6">
        <v>165.97812999999999</v>
      </c>
      <c r="D121" s="14">
        <f t="shared" si="3"/>
        <v>178.98932411349372</v>
      </c>
      <c r="E121" s="15">
        <v>1.2E-2</v>
      </c>
      <c r="F121" s="16"/>
      <c r="G121">
        <f t="shared" si="4"/>
        <v>0.92730742921156806</v>
      </c>
      <c r="H121">
        <f t="shared" si="1"/>
        <v>2021</v>
      </c>
      <c r="I121">
        <f t="shared" si="2"/>
        <v>0.9275601289671398</v>
      </c>
    </row>
    <row r="122" spans="1:9">
      <c r="A122" s="4">
        <v>2017</v>
      </c>
      <c r="B122" s="4">
        <v>345.32028000000003</v>
      </c>
      <c r="C122" s="4">
        <v>168.61037656039289</v>
      </c>
      <c r="D122" s="10">
        <f t="shared" si="3"/>
        <v>181.83525436689828</v>
      </c>
      <c r="E122" s="17">
        <v>1.5900000000000001E-2</v>
      </c>
      <c r="F122" s="16"/>
      <c r="G122">
        <f t="shared" si="4"/>
        <v>0.92727000133966941</v>
      </c>
      <c r="H122">
        <f t="shared" si="1"/>
        <v>2021</v>
      </c>
      <c r="I122">
        <f t="shared" si="2"/>
        <v>0.9275601289671398</v>
      </c>
    </row>
    <row r="123" spans="1:9">
      <c r="A123" s="7">
        <v>2017</v>
      </c>
      <c r="B123" s="7">
        <v>352.4588</v>
      </c>
      <c r="C123" s="7">
        <v>172.09591727792193</v>
      </c>
      <c r="D123" s="11">
        <f t="shared" si="3"/>
        <v>185.59924413229308</v>
      </c>
      <c r="E123" s="12">
        <v>2.07E-2</v>
      </c>
      <c r="F123" s="13"/>
      <c r="G123">
        <f t="shared" si="4"/>
        <v>0.92724470987206109</v>
      </c>
      <c r="H123">
        <f t="shared" si="1"/>
        <v>2021</v>
      </c>
      <c r="I123">
        <f t="shared" si="2"/>
        <v>0.9275601289671398</v>
      </c>
    </row>
    <row r="124" spans="1:9" ht="16" thickBot="1">
      <c r="A124" s="6">
        <v>2017</v>
      </c>
      <c r="B124" s="6">
        <v>360.82684</v>
      </c>
      <c r="C124" s="6">
        <v>176.18180088951289</v>
      </c>
      <c r="D124" s="14">
        <f t="shared" si="3"/>
        <v>189.99794621822844</v>
      </c>
      <c r="E124" s="15">
        <v>2.3699999999999999E-2</v>
      </c>
      <c r="F124" s="16"/>
      <c r="G124">
        <f t="shared" si="4"/>
        <v>0.92728265960913836</v>
      </c>
      <c r="H124">
        <f t="shared" si="1"/>
        <v>2021</v>
      </c>
      <c r="I124">
        <f t="shared" si="2"/>
        <v>0.9275601289671398</v>
      </c>
    </row>
    <row r="125" spans="1:9">
      <c r="A125" s="4">
        <v>2017</v>
      </c>
      <c r="B125" s="4">
        <v>370.40978999999999</v>
      </c>
      <c r="C125" s="4">
        <v>180.8608903356012</v>
      </c>
      <c r="D125" s="10">
        <f t="shared" si="3"/>
        <v>195.05189158763329</v>
      </c>
      <c r="E125" s="17">
        <v>2.6599999999999999E-2</v>
      </c>
      <c r="F125" s="16"/>
      <c r="G125">
        <f t="shared" si="4"/>
        <v>0.92724499549056494</v>
      </c>
      <c r="H125">
        <f t="shared" si="1"/>
        <v>2022</v>
      </c>
      <c r="I125">
        <f t="shared" si="2"/>
        <v>0.9275601289671398</v>
      </c>
    </row>
    <row r="126" spans="1:9">
      <c r="A126" s="7">
        <v>2017</v>
      </c>
      <c r="B126" s="7">
        <v>375.72424000000001</v>
      </c>
      <c r="C126" s="7">
        <v>183.45579241073671</v>
      </c>
      <c r="D126" s="11">
        <f t="shared" si="3"/>
        <v>197.84113363733644</v>
      </c>
      <c r="E126" s="12">
        <v>1.43E-2</v>
      </c>
      <c r="F126" s="13"/>
      <c r="G126">
        <f t="shared" si="4"/>
        <v>0.92728842095613151</v>
      </c>
      <c r="H126">
        <f t="shared" si="1"/>
        <v>2022</v>
      </c>
      <c r="I126">
        <f t="shared" si="2"/>
        <v>0.9275601289671398</v>
      </c>
    </row>
    <row r="127" spans="1:9" ht="16" thickBot="1">
      <c r="A127" s="6">
        <v>2017</v>
      </c>
      <c r="B127" s="6">
        <v>380.20314999999999</v>
      </c>
      <c r="C127" s="6">
        <v>185.64272024379207</v>
      </c>
      <c r="D127" s="14">
        <f t="shared" si="3"/>
        <v>200.19544312762073</v>
      </c>
      <c r="E127" s="15">
        <v>1.1900000000000001E-2</v>
      </c>
      <c r="F127" s="16"/>
      <c r="G127">
        <f t="shared" si="4"/>
        <v>0.92730742190494519</v>
      </c>
      <c r="H127">
        <f t="shared" si="1"/>
        <v>2022</v>
      </c>
      <c r="I127">
        <f t="shared" si="2"/>
        <v>0.9275601289671398</v>
      </c>
    </row>
    <row r="128" spans="1:9">
      <c r="A128" s="4">
        <v>2017</v>
      </c>
      <c r="B128" s="4">
        <v>386.78928000000002</v>
      </c>
      <c r="C128" s="4">
        <v>188.85854650103639</v>
      </c>
      <c r="D128" s="10">
        <f t="shared" si="3"/>
        <v>203.6588242937286</v>
      </c>
      <c r="E128" s="17">
        <v>1.7299999999999999E-2</v>
      </c>
      <c r="F128" s="16"/>
      <c r="G128">
        <f t="shared" si="4"/>
        <v>0.92732807996894651</v>
      </c>
      <c r="H128">
        <f t="shared" si="1"/>
        <v>2022</v>
      </c>
      <c r="I128">
        <f t="shared" si="2"/>
        <v>0.9275601289671398</v>
      </c>
    </row>
    <row r="129" spans="1:9">
      <c r="A129" s="7">
        <v>2017</v>
      </c>
      <c r="B129" s="7">
        <v>392.21694000000002</v>
      </c>
      <c r="C129" s="7">
        <v>191.50871929326419</v>
      </c>
      <c r="D129" s="11">
        <f t="shared" si="3"/>
        <v>206.51004783384082</v>
      </c>
      <c r="E129" s="12">
        <v>1.4E-2</v>
      </c>
      <c r="F129" s="13"/>
      <c r="G129">
        <f t="shared" si="4"/>
        <v>0.92735787581315765</v>
      </c>
      <c r="H129">
        <f t="shared" si="1"/>
        <v>2023</v>
      </c>
      <c r="I129">
        <f t="shared" si="2"/>
        <v>0.9275601289671398</v>
      </c>
    </row>
    <row r="130" spans="1:9" ht="16" thickBot="1">
      <c r="A130" s="6">
        <v>2017</v>
      </c>
      <c r="B130" s="6">
        <v>399.66138999999998</v>
      </c>
      <c r="C130" s="6">
        <v>195.14364032725877</v>
      </c>
      <c r="D130" s="14">
        <f t="shared" si="3"/>
        <v>210.43373874268377</v>
      </c>
      <c r="E130" s="15">
        <v>1.9E-2</v>
      </c>
      <c r="F130" s="16"/>
      <c r="G130">
        <f t="shared" si="4"/>
        <v>0.92734008098329901</v>
      </c>
      <c r="H130">
        <f t="shared" si="1"/>
        <v>2023</v>
      </c>
      <c r="I130">
        <f t="shared" si="2"/>
        <v>0.9275601289671398</v>
      </c>
    </row>
    <row r="131" spans="1:9">
      <c r="A131" s="4">
        <v>2017</v>
      </c>
      <c r="B131" s="4">
        <v>405.71519000000001</v>
      </c>
      <c r="C131" s="4">
        <v>198.09954483385255</v>
      </c>
      <c r="D131" s="10">
        <f t="shared" si="3"/>
        <v>213.61128819769829</v>
      </c>
      <c r="E131" s="17">
        <v>1.5100000000000001E-2</v>
      </c>
      <c r="F131" s="16"/>
      <c r="G131">
        <f t="shared" si="4"/>
        <v>0.92738331623425474</v>
      </c>
      <c r="H131">
        <f t="shared" si="1"/>
        <v>2023</v>
      </c>
      <c r="I131">
        <f t="shared" si="2"/>
        <v>0.9275601289671398</v>
      </c>
    </row>
    <row r="132" spans="1:9">
      <c r="A132" s="7">
        <v>2017</v>
      </c>
      <c r="B132" s="7">
        <v>411.39519999999999</v>
      </c>
      <c r="C132" s="7">
        <v>200.83331855255963</v>
      </c>
      <c r="D132" s="11">
        <f t="shared" si="3"/>
        <v>216.60184623246607</v>
      </c>
      <c r="E132" s="12">
        <v>1.4E-2</v>
      </c>
      <c r="F132" s="13"/>
      <c r="G132">
        <f t="shared" si="4"/>
        <v>0.92720040039278795</v>
      </c>
      <c r="H132">
        <f t="shared" ref="H132:H163" si="5">H128+1</f>
        <v>2023</v>
      </c>
      <c r="I132">
        <f t="shared" si="2"/>
        <v>0.9275601289671398</v>
      </c>
    </row>
    <row r="133" spans="1:9" ht="16" thickBot="1">
      <c r="A133" s="6">
        <v>2017</v>
      </c>
      <c r="B133" s="18"/>
      <c r="C133" s="6">
        <v>207.13948475510992</v>
      </c>
      <c r="D133" s="14">
        <f t="shared" si="3"/>
        <v>223.3165034656725</v>
      </c>
      <c r="E133" s="15">
        <v>3.1E-2</v>
      </c>
      <c r="F133" s="16"/>
      <c r="G133">
        <f t="shared" si="4"/>
        <v>0.92756012896713991</v>
      </c>
      <c r="H133">
        <f t="shared" si="5"/>
        <v>2024</v>
      </c>
      <c r="I133">
        <f t="shared" si="2"/>
        <v>0.9275601289671398</v>
      </c>
    </row>
    <row r="134" spans="1:9">
      <c r="A134" s="4">
        <v>2018</v>
      </c>
      <c r="B134" s="27">
        <f>(C134-C133)/C133</f>
        <v>1.7600000000000404E-2</v>
      </c>
      <c r="C134" s="19">
        <v>210.78513968679994</v>
      </c>
      <c r="D134" s="20">
        <f t="shared" ref="D134:D145" si="6">(1+(C134-C133)/C133)*D133</f>
        <v>227.24687392666846</v>
      </c>
      <c r="G134">
        <f t="shared" si="4"/>
        <v>0.92756012896713969</v>
      </c>
      <c r="H134">
        <f t="shared" si="5"/>
        <v>2024</v>
      </c>
      <c r="I134">
        <f t="shared" si="2"/>
        <v>0.9275601289671398</v>
      </c>
    </row>
    <row r="135" spans="1:9">
      <c r="A135" s="21">
        <v>2018</v>
      </c>
      <c r="B135" s="27">
        <f t="shared" ref="B135:B145" si="7">(C135-C134)/C134</f>
        <v>2.4200000000001144E-2</v>
      </c>
      <c r="C135" s="19">
        <v>215.88614006722074</v>
      </c>
      <c r="D135" s="20">
        <f t="shared" si="6"/>
        <v>232.74624827569409</v>
      </c>
      <c r="G135">
        <f t="shared" si="4"/>
        <v>0.9275601289671398</v>
      </c>
      <c r="H135">
        <f t="shared" si="5"/>
        <v>2024</v>
      </c>
      <c r="I135">
        <f t="shared" si="2"/>
        <v>0.9275601289671398</v>
      </c>
    </row>
    <row r="136" spans="1:9" ht="16" thickBot="1">
      <c r="A136" s="6">
        <v>2018</v>
      </c>
      <c r="B136" s="27">
        <f t="shared" si="7"/>
        <v>2.3399999999999466E-2</v>
      </c>
      <c r="C136" s="19">
        <v>220.93787574479359</v>
      </c>
      <c r="D136" s="20">
        <f t="shared" si="6"/>
        <v>238.1925104853452</v>
      </c>
      <c r="G136">
        <f t="shared" si="4"/>
        <v>0.9275601289671398</v>
      </c>
      <c r="H136">
        <f t="shared" si="5"/>
        <v>2024</v>
      </c>
      <c r="I136">
        <f t="shared" si="2"/>
        <v>0.9275601289671398</v>
      </c>
    </row>
    <row r="137" spans="1:9">
      <c r="A137" s="4">
        <v>2018</v>
      </c>
      <c r="B137" s="27">
        <f t="shared" si="7"/>
        <v>2.7400000000000518E-2</v>
      </c>
      <c r="C137" s="19">
        <v>226.99157354020105</v>
      </c>
      <c r="D137" s="20">
        <f t="shared" si="6"/>
        <v>244.71898527264378</v>
      </c>
      <c r="G137">
        <f t="shared" si="4"/>
        <v>0.9275601289671398</v>
      </c>
      <c r="H137">
        <f t="shared" si="5"/>
        <v>2025</v>
      </c>
      <c r="I137">
        <f t="shared" si="2"/>
        <v>0.9275601289671398</v>
      </c>
    </row>
    <row r="138" spans="1:9">
      <c r="A138" s="21">
        <v>2018</v>
      </c>
      <c r="B138" s="27">
        <f t="shared" si="7"/>
        <v>2.0799999999999694E-2</v>
      </c>
      <c r="C138" s="19">
        <v>231.71299826983716</v>
      </c>
      <c r="D138" s="20">
        <f t="shared" si="6"/>
        <v>249.80914016631471</v>
      </c>
      <c r="G138">
        <f t="shared" si="4"/>
        <v>0.9275601289671398</v>
      </c>
      <c r="H138">
        <f t="shared" si="5"/>
        <v>2025</v>
      </c>
      <c r="I138">
        <f t="shared" si="2"/>
        <v>0.9275601289671398</v>
      </c>
    </row>
    <row r="139" spans="1:9" ht="16" thickBot="1">
      <c r="A139" s="6">
        <v>2018</v>
      </c>
      <c r="B139" s="27">
        <f t="shared" si="7"/>
        <v>2.2104450593615901E-2</v>
      </c>
      <c r="C139" s="19">
        <v>236.83488679199138</v>
      </c>
      <c r="D139" s="20">
        <f t="shared" si="6"/>
        <v>255.33103396295468</v>
      </c>
      <c r="G139">
        <f t="shared" si="4"/>
        <v>0.9275601289671398</v>
      </c>
      <c r="H139">
        <f t="shared" si="5"/>
        <v>2025</v>
      </c>
      <c r="I139">
        <f t="shared" si="2"/>
        <v>0.9275601289671398</v>
      </c>
    </row>
    <row r="140" spans="1:9">
      <c r="A140" s="4">
        <v>2018</v>
      </c>
      <c r="B140" s="27">
        <f t="shared" si="7"/>
        <v>2.2104450593615883E-2</v>
      </c>
      <c r="C140" s="19">
        <v>242.06999184592956</v>
      </c>
      <c r="D140" s="20">
        <f t="shared" si="6"/>
        <v>260.97498618820566</v>
      </c>
      <c r="G140">
        <f t="shared" si="4"/>
        <v>0.9275601289671398</v>
      </c>
      <c r="H140">
        <f t="shared" si="5"/>
        <v>2025</v>
      </c>
      <c r="I140">
        <f t="shared" si="2"/>
        <v>0.9275601289671398</v>
      </c>
    </row>
    <row r="141" spans="1:9">
      <c r="A141" s="21">
        <v>2018</v>
      </c>
      <c r="B141" s="27">
        <f t="shared" si="7"/>
        <v>2.2104450593615821E-2</v>
      </c>
      <c r="C141" s="19">
        <v>247.4208160208849</v>
      </c>
      <c r="D141" s="20">
        <f t="shared" si="6"/>
        <v>266.74369487657242</v>
      </c>
      <c r="G141">
        <f t="shared" si="4"/>
        <v>0.9275601289671398</v>
      </c>
      <c r="H141">
        <f t="shared" si="5"/>
        <v>2026</v>
      </c>
      <c r="I141">
        <f t="shared" si="2"/>
        <v>0.9275601289671398</v>
      </c>
    </row>
    <row r="142" spans="1:9" ht="16" thickBot="1">
      <c r="A142" s="22">
        <v>2018</v>
      </c>
      <c r="B142" s="27">
        <f t="shared" si="7"/>
        <v>2.2104450593615863E-2</v>
      </c>
      <c r="C142" s="23">
        <v>252.88991722445067</v>
      </c>
      <c r="D142" s="20">
        <f t="shared" si="6"/>
        <v>272.63991770113017</v>
      </c>
      <c r="G142">
        <f t="shared" si="4"/>
        <v>0.9275601289671398</v>
      </c>
      <c r="H142">
        <f t="shared" si="5"/>
        <v>2026</v>
      </c>
      <c r="I142">
        <f t="shared" ref="I142:I173" si="8">I141</f>
        <v>0.9275601289671398</v>
      </c>
    </row>
    <row r="143" spans="1:9">
      <c r="A143" s="4">
        <v>2018</v>
      </c>
      <c r="B143" s="27">
        <f t="shared" si="7"/>
        <v>2.2104450593615876E-2</v>
      </c>
      <c r="C143" s="19">
        <v>258.47990990536215</v>
      </c>
      <c r="D143" s="20">
        <f t="shared" si="6"/>
        <v>278.66647329180228</v>
      </c>
      <c r="G143">
        <f t="shared" si="4"/>
        <v>0.9275601289671398</v>
      </c>
      <c r="H143">
        <f t="shared" si="5"/>
        <v>2026</v>
      </c>
      <c r="I143">
        <f t="shared" si="8"/>
        <v>0.9275601289671398</v>
      </c>
    </row>
    <row r="144" spans="1:9">
      <c r="A144" s="21">
        <v>2018</v>
      </c>
      <c r="B144" s="27">
        <f t="shared" si="7"/>
        <v>2.2104450593615849E-2</v>
      </c>
      <c r="C144" s="19">
        <v>264.1934663033075</v>
      </c>
      <c r="D144" s="20">
        <f t="shared" si="6"/>
        <v>284.82624258277809</v>
      </c>
      <c r="G144">
        <f t="shared" si="4"/>
        <v>0.9275601289671398</v>
      </c>
      <c r="H144">
        <f t="shared" si="5"/>
        <v>2026</v>
      </c>
      <c r="I144">
        <f t="shared" si="8"/>
        <v>0.9275601289671398</v>
      </c>
    </row>
    <row r="145" spans="1:9" ht="16" thickBot="1">
      <c r="A145" s="6">
        <v>2018</v>
      </c>
      <c r="B145" s="27">
        <f t="shared" si="7"/>
        <v>2.2104450593615984E-2</v>
      </c>
      <c r="C145" s="19">
        <v>270.03331772636511</v>
      </c>
      <c r="D145" s="20">
        <f t="shared" si="6"/>
        <v>291.12217018971438</v>
      </c>
      <c r="G145">
        <f t="shared" si="4"/>
        <v>0.92756012896713991</v>
      </c>
      <c r="H145">
        <f t="shared" si="5"/>
        <v>2027</v>
      </c>
      <c r="I145">
        <f t="shared" si="8"/>
        <v>0.9275601289671398</v>
      </c>
    </row>
    <row r="146" spans="1:9">
      <c r="H146">
        <f t="shared" si="5"/>
        <v>2027</v>
      </c>
      <c r="I146">
        <f t="shared" si="8"/>
        <v>0.9275601289671398</v>
      </c>
    </row>
    <row r="147" spans="1:9">
      <c r="H147">
        <f t="shared" si="5"/>
        <v>2027</v>
      </c>
      <c r="I147">
        <f t="shared" si="8"/>
        <v>0.9275601289671398</v>
      </c>
    </row>
    <row r="148" spans="1:9">
      <c r="H148">
        <f t="shared" si="5"/>
        <v>2027</v>
      </c>
      <c r="I148">
        <f t="shared" si="8"/>
        <v>0.9275601289671398</v>
      </c>
    </row>
    <row r="149" spans="1:9">
      <c r="H149">
        <f t="shared" si="5"/>
        <v>2028</v>
      </c>
      <c r="I149">
        <f t="shared" si="8"/>
        <v>0.9275601289671398</v>
      </c>
    </row>
    <row r="150" spans="1:9">
      <c r="H150">
        <f t="shared" si="5"/>
        <v>2028</v>
      </c>
      <c r="I150">
        <f t="shared" si="8"/>
        <v>0.9275601289671398</v>
      </c>
    </row>
    <row r="151" spans="1:9">
      <c r="H151">
        <f t="shared" si="5"/>
        <v>2028</v>
      </c>
      <c r="I151">
        <f t="shared" si="8"/>
        <v>0.9275601289671398</v>
      </c>
    </row>
    <row r="152" spans="1:9">
      <c r="H152">
        <f t="shared" si="5"/>
        <v>2028</v>
      </c>
      <c r="I152">
        <f t="shared" si="8"/>
        <v>0.9275601289671398</v>
      </c>
    </row>
    <row r="153" spans="1:9">
      <c r="H153">
        <f t="shared" si="5"/>
        <v>2029</v>
      </c>
      <c r="I153">
        <f t="shared" si="8"/>
        <v>0.9275601289671398</v>
      </c>
    </row>
    <row r="154" spans="1:9">
      <c r="H154">
        <f t="shared" si="5"/>
        <v>2029</v>
      </c>
      <c r="I154">
        <f t="shared" si="8"/>
        <v>0.9275601289671398</v>
      </c>
    </row>
    <row r="155" spans="1:9">
      <c r="H155">
        <f t="shared" si="5"/>
        <v>2029</v>
      </c>
      <c r="I155">
        <f t="shared" si="8"/>
        <v>0.9275601289671398</v>
      </c>
    </row>
    <row r="156" spans="1:9">
      <c r="H156">
        <f t="shared" si="5"/>
        <v>2029</v>
      </c>
      <c r="I156">
        <f t="shared" si="8"/>
        <v>0.9275601289671398</v>
      </c>
    </row>
    <row r="157" spans="1:9">
      <c r="H157">
        <f t="shared" si="5"/>
        <v>2030</v>
      </c>
      <c r="I157">
        <f t="shared" si="8"/>
        <v>0.9275601289671398</v>
      </c>
    </row>
    <row r="158" spans="1:9">
      <c r="H158">
        <f t="shared" si="5"/>
        <v>2030</v>
      </c>
      <c r="I158">
        <f t="shared" si="8"/>
        <v>0.9275601289671398</v>
      </c>
    </row>
    <row r="159" spans="1:9">
      <c r="H159">
        <f t="shared" si="5"/>
        <v>2030</v>
      </c>
      <c r="I159">
        <f t="shared" si="8"/>
        <v>0.9275601289671398</v>
      </c>
    </row>
    <row r="160" spans="1:9">
      <c r="H160">
        <f t="shared" si="5"/>
        <v>2030</v>
      </c>
      <c r="I160">
        <f t="shared" si="8"/>
        <v>0.9275601289671398</v>
      </c>
    </row>
    <row r="161" spans="8:9">
      <c r="H161">
        <f t="shared" si="5"/>
        <v>2031</v>
      </c>
      <c r="I161">
        <f t="shared" si="8"/>
        <v>0.9275601289671398</v>
      </c>
    </row>
    <row r="162" spans="8:9">
      <c r="H162">
        <f t="shared" si="5"/>
        <v>2031</v>
      </c>
      <c r="I162">
        <f t="shared" si="8"/>
        <v>0.9275601289671398</v>
      </c>
    </row>
    <row r="163" spans="8:9">
      <c r="H163">
        <f t="shared" si="5"/>
        <v>2031</v>
      </c>
      <c r="I163">
        <f t="shared" si="8"/>
        <v>0.9275601289671398</v>
      </c>
    </row>
    <row r="164" spans="8:9">
      <c r="H164">
        <f t="shared" ref="H164:H195" si="9">H160+1</f>
        <v>2031</v>
      </c>
      <c r="I164">
        <f t="shared" si="8"/>
        <v>0.9275601289671398</v>
      </c>
    </row>
    <row r="165" spans="8:9">
      <c r="H165">
        <f t="shared" si="9"/>
        <v>2032</v>
      </c>
      <c r="I165">
        <f t="shared" si="8"/>
        <v>0.9275601289671398</v>
      </c>
    </row>
    <row r="166" spans="8:9">
      <c r="H166">
        <f t="shared" si="9"/>
        <v>2032</v>
      </c>
      <c r="I166">
        <f t="shared" si="8"/>
        <v>0.9275601289671398</v>
      </c>
    </row>
    <row r="167" spans="8:9">
      <c r="H167">
        <f t="shared" si="9"/>
        <v>2032</v>
      </c>
      <c r="I167">
        <f t="shared" si="8"/>
        <v>0.9275601289671398</v>
      </c>
    </row>
    <row r="168" spans="8:9">
      <c r="H168">
        <f t="shared" si="9"/>
        <v>2032</v>
      </c>
      <c r="I168">
        <f t="shared" si="8"/>
        <v>0.9275601289671398</v>
      </c>
    </row>
    <row r="169" spans="8:9">
      <c r="H169">
        <f t="shared" si="9"/>
        <v>2033</v>
      </c>
      <c r="I169">
        <f t="shared" si="8"/>
        <v>0.9275601289671398</v>
      </c>
    </row>
    <row r="170" spans="8:9">
      <c r="H170">
        <f t="shared" si="9"/>
        <v>2033</v>
      </c>
      <c r="I170">
        <f t="shared" si="8"/>
        <v>0.9275601289671398</v>
      </c>
    </row>
    <row r="171" spans="8:9">
      <c r="H171">
        <f t="shared" si="9"/>
        <v>2033</v>
      </c>
      <c r="I171">
        <f t="shared" si="8"/>
        <v>0.9275601289671398</v>
      </c>
    </row>
    <row r="172" spans="8:9">
      <c r="H172">
        <f t="shared" si="9"/>
        <v>2033</v>
      </c>
      <c r="I172">
        <f t="shared" si="8"/>
        <v>0.9275601289671398</v>
      </c>
    </row>
    <row r="173" spans="8:9">
      <c r="H173">
        <f t="shared" si="9"/>
        <v>2034</v>
      </c>
      <c r="I173">
        <f t="shared" si="8"/>
        <v>0.9275601289671398</v>
      </c>
    </row>
    <row r="174" spans="8:9">
      <c r="H174">
        <f t="shared" si="9"/>
        <v>2034</v>
      </c>
      <c r="I174">
        <f t="shared" ref="I174:I200" si="10">I173</f>
        <v>0.9275601289671398</v>
      </c>
    </row>
    <row r="175" spans="8:9">
      <c r="H175">
        <f t="shared" si="9"/>
        <v>2034</v>
      </c>
      <c r="I175">
        <f t="shared" si="10"/>
        <v>0.9275601289671398</v>
      </c>
    </row>
    <row r="176" spans="8:9">
      <c r="H176">
        <f t="shared" si="9"/>
        <v>2034</v>
      </c>
      <c r="I176">
        <f t="shared" si="10"/>
        <v>0.9275601289671398</v>
      </c>
    </row>
    <row r="177" spans="8:9">
      <c r="H177">
        <f t="shared" si="9"/>
        <v>2035</v>
      </c>
      <c r="I177">
        <f t="shared" si="10"/>
        <v>0.9275601289671398</v>
      </c>
    </row>
    <row r="178" spans="8:9">
      <c r="H178">
        <f t="shared" si="9"/>
        <v>2035</v>
      </c>
      <c r="I178">
        <f t="shared" si="10"/>
        <v>0.9275601289671398</v>
      </c>
    </row>
    <row r="179" spans="8:9">
      <c r="H179">
        <f t="shared" si="9"/>
        <v>2035</v>
      </c>
      <c r="I179">
        <f t="shared" si="10"/>
        <v>0.9275601289671398</v>
      </c>
    </row>
    <row r="180" spans="8:9">
      <c r="H180">
        <f t="shared" si="9"/>
        <v>2035</v>
      </c>
      <c r="I180">
        <f t="shared" si="10"/>
        <v>0.9275601289671398</v>
      </c>
    </row>
    <row r="181" spans="8:9">
      <c r="H181">
        <f t="shared" si="9"/>
        <v>2036</v>
      </c>
      <c r="I181">
        <f t="shared" si="10"/>
        <v>0.9275601289671398</v>
      </c>
    </row>
    <row r="182" spans="8:9">
      <c r="H182">
        <f t="shared" si="9"/>
        <v>2036</v>
      </c>
      <c r="I182">
        <f t="shared" si="10"/>
        <v>0.9275601289671398</v>
      </c>
    </row>
    <row r="183" spans="8:9">
      <c r="H183">
        <f t="shared" si="9"/>
        <v>2036</v>
      </c>
      <c r="I183">
        <f t="shared" si="10"/>
        <v>0.9275601289671398</v>
      </c>
    </row>
    <row r="184" spans="8:9">
      <c r="H184">
        <f t="shared" si="9"/>
        <v>2036</v>
      </c>
      <c r="I184">
        <f t="shared" si="10"/>
        <v>0.9275601289671398</v>
      </c>
    </row>
    <row r="185" spans="8:9">
      <c r="H185">
        <f t="shared" si="9"/>
        <v>2037</v>
      </c>
      <c r="I185">
        <f t="shared" si="10"/>
        <v>0.9275601289671398</v>
      </c>
    </row>
    <row r="186" spans="8:9">
      <c r="H186">
        <f t="shared" si="9"/>
        <v>2037</v>
      </c>
      <c r="I186">
        <f t="shared" si="10"/>
        <v>0.9275601289671398</v>
      </c>
    </row>
    <row r="187" spans="8:9">
      <c r="H187">
        <f t="shared" si="9"/>
        <v>2037</v>
      </c>
      <c r="I187">
        <f t="shared" si="10"/>
        <v>0.9275601289671398</v>
      </c>
    </row>
    <row r="188" spans="8:9">
      <c r="H188">
        <f t="shared" si="9"/>
        <v>2037</v>
      </c>
      <c r="I188">
        <f t="shared" si="10"/>
        <v>0.9275601289671398</v>
      </c>
    </row>
    <row r="189" spans="8:9">
      <c r="H189">
        <f t="shared" si="9"/>
        <v>2038</v>
      </c>
      <c r="I189">
        <f t="shared" si="10"/>
        <v>0.9275601289671398</v>
      </c>
    </row>
    <row r="190" spans="8:9">
      <c r="H190">
        <f t="shared" si="9"/>
        <v>2038</v>
      </c>
      <c r="I190">
        <f t="shared" si="10"/>
        <v>0.9275601289671398</v>
      </c>
    </row>
    <row r="191" spans="8:9">
      <c r="H191">
        <f t="shared" si="9"/>
        <v>2038</v>
      </c>
      <c r="I191">
        <f t="shared" si="10"/>
        <v>0.9275601289671398</v>
      </c>
    </row>
    <row r="192" spans="8:9">
      <c r="H192">
        <f t="shared" si="9"/>
        <v>2038</v>
      </c>
      <c r="I192">
        <f t="shared" si="10"/>
        <v>0.9275601289671398</v>
      </c>
    </row>
    <row r="193" spans="8:9">
      <c r="H193">
        <f t="shared" si="9"/>
        <v>2039</v>
      </c>
      <c r="I193">
        <f t="shared" si="10"/>
        <v>0.9275601289671398</v>
      </c>
    </row>
    <row r="194" spans="8:9">
      <c r="H194">
        <f t="shared" si="9"/>
        <v>2039</v>
      </c>
      <c r="I194">
        <f t="shared" si="10"/>
        <v>0.9275601289671398</v>
      </c>
    </row>
    <row r="195" spans="8:9">
      <c r="H195">
        <f t="shared" si="9"/>
        <v>2039</v>
      </c>
      <c r="I195">
        <f t="shared" si="10"/>
        <v>0.9275601289671398</v>
      </c>
    </row>
    <row r="196" spans="8:9">
      <c r="H196">
        <f t="shared" ref="H196:H200" si="11">H192+1</f>
        <v>2039</v>
      </c>
      <c r="I196">
        <f t="shared" si="10"/>
        <v>0.9275601289671398</v>
      </c>
    </row>
    <row r="197" spans="8:9">
      <c r="H197">
        <f t="shared" si="11"/>
        <v>2040</v>
      </c>
      <c r="I197">
        <f t="shared" si="10"/>
        <v>0.9275601289671398</v>
      </c>
    </row>
    <row r="198" spans="8:9">
      <c r="H198">
        <f t="shared" si="11"/>
        <v>2040</v>
      </c>
      <c r="I198">
        <f t="shared" si="10"/>
        <v>0.9275601289671398</v>
      </c>
    </row>
    <row r="199" spans="8:9">
      <c r="H199">
        <f t="shared" si="11"/>
        <v>2040</v>
      </c>
      <c r="I199">
        <f t="shared" si="10"/>
        <v>0.9275601289671398</v>
      </c>
    </row>
    <row r="200" spans="8:9">
      <c r="H200">
        <f t="shared" si="11"/>
        <v>2040</v>
      </c>
      <c r="I200">
        <f t="shared" si="10"/>
        <v>0.9275601289671398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6"/>
  <sheetViews>
    <sheetView topLeftCell="A82" workbookViewId="0">
      <selection activeCell="Q105" sqref="Q105"/>
    </sheetView>
  </sheetViews>
  <sheetFormatPr baseColWidth="10" defaultColWidth="8.83203125" defaultRowHeight="15" x14ac:dyDescent="0"/>
  <sheetData>
    <row r="1" spans="2:25">
      <c r="C1" s="52" t="s">
        <v>0</v>
      </c>
      <c r="D1" s="52"/>
      <c r="E1" s="52"/>
      <c r="F1" s="52"/>
      <c r="G1" s="52"/>
      <c r="H1" s="52"/>
      <c r="I1" s="52"/>
      <c r="K1" s="52" t="s">
        <v>1</v>
      </c>
      <c r="L1" s="52"/>
      <c r="M1" s="52"/>
      <c r="N1" s="52"/>
      <c r="O1" s="52"/>
      <c r="P1" s="52"/>
      <c r="Q1" s="52"/>
      <c r="S1" s="52" t="s">
        <v>2</v>
      </c>
      <c r="T1" s="52"/>
      <c r="U1" s="52"/>
      <c r="V1" s="52"/>
      <c r="W1" s="52"/>
      <c r="X1" s="52"/>
      <c r="Y1" s="52"/>
    </row>
    <row r="2" spans="2:25" ht="60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2:25">
      <c r="B3" s="2">
        <v>2015</v>
      </c>
      <c r="C3" s="26">
        <v>0.82345780359999998</v>
      </c>
      <c r="D3" s="26">
        <v>0.17654219639999999</v>
      </c>
      <c r="E3" s="26">
        <v>0</v>
      </c>
      <c r="F3" s="26">
        <v>0.99350467419999999</v>
      </c>
      <c r="G3" s="26">
        <v>0.99403723759999996</v>
      </c>
      <c r="H3" s="26">
        <v>0.99716128680000005</v>
      </c>
      <c r="I3" s="26">
        <v>0.99857361509999998</v>
      </c>
      <c r="J3" s="2">
        <v>2015</v>
      </c>
      <c r="K3" s="2">
        <v>0.82310001359999996</v>
      </c>
      <c r="L3" s="2">
        <v>0.17689998639999999</v>
      </c>
      <c r="M3" s="2">
        <v>0</v>
      </c>
      <c r="N3" s="2">
        <v>0.99353991580000001</v>
      </c>
      <c r="O3" s="2">
        <v>0.99403723759999996</v>
      </c>
      <c r="P3" s="2">
        <v>0.99719652849999996</v>
      </c>
      <c r="Q3" s="2">
        <v>0.99857361509999998</v>
      </c>
      <c r="R3" s="2">
        <v>2015</v>
      </c>
      <c r="S3" s="2">
        <v>0.82310001359999996</v>
      </c>
      <c r="T3" s="2">
        <v>0.17689998639999999</v>
      </c>
      <c r="U3" s="2">
        <v>0</v>
      </c>
      <c r="V3" s="2">
        <v>0.99353991580000001</v>
      </c>
      <c r="W3" s="2">
        <v>0.99403723759999996</v>
      </c>
      <c r="X3" s="2">
        <v>0.99719652849999996</v>
      </c>
      <c r="Y3" s="2">
        <v>0.99857361509999998</v>
      </c>
    </row>
    <row r="4" spans="2:25">
      <c r="B4" s="2">
        <v>2015</v>
      </c>
      <c r="C4" s="26">
        <v>0.81584125809999997</v>
      </c>
      <c r="D4" s="26">
        <v>0.18415874190000001</v>
      </c>
      <c r="E4" s="26">
        <v>0</v>
      </c>
      <c r="F4" s="26">
        <v>0.99332857450000001</v>
      </c>
      <c r="G4" s="26">
        <v>0.99409174339999995</v>
      </c>
      <c r="H4" s="26">
        <v>0.99697261569999995</v>
      </c>
      <c r="I4" s="26">
        <v>0.99860928839999996</v>
      </c>
      <c r="J4" s="2">
        <v>2015</v>
      </c>
      <c r="K4" s="2">
        <v>0.81945415219999995</v>
      </c>
      <c r="L4" s="2">
        <v>0.18054584779999999</v>
      </c>
      <c r="M4" s="2">
        <v>0</v>
      </c>
      <c r="N4" s="2">
        <v>0.99369646140000001</v>
      </c>
      <c r="O4" s="2">
        <v>0.99409174339999995</v>
      </c>
      <c r="P4" s="2">
        <v>0.99734050259999996</v>
      </c>
      <c r="Q4" s="2">
        <v>0.99860928839999996</v>
      </c>
      <c r="R4" s="2">
        <v>2015</v>
      </c>
      <c r="S4" s="2">
        <v>0.81945415219999995</v>
      </c>
      <c r="T4" s="2">
        <v>0.18054584779999999</v>
      </c>
      <c r="U4" s="2">
        <v>0</v>
      </c>
      <c r="V4" s="2">
        <v>0.99369646140000001</v>
      </c>
      <c r="W4" s="2">
        <v>0.99409174339999995</v>
      </c>
      <c r="X4" s="2">
        <v>0.99734050259999996</v>
      </c>
      <c r="Y4" s="2">
        <v>0.99860928839999996</v>
      </c>
    </row>
    <row r="5" spans="2:25">
      <c r="B5" s="2">
        <v>2015</v>
      </c>
      <c r="C5" s="26">
        <v>0.80904504219999995</v>
      </c>
      <c r="D5" s="26">
        <v>0.19095495779999999</v>
      </c>
      <c r="E5" s="26">
        <v>0</v>
      </c>
      <c r="F5" s="26">
        <v>0.99368103890000004</v>
      </c>
      <c r="G5" s="26">
        <v>0.99454116370000001</v>
      </c>
      <c r="H5" s="26">
        <v>0.99699506559999995</v>
      </c>
      <c r="I5" s="26">
        <v>0.99862714259999996</v>
      </c>
      <c r="J5" s="2">
        <v>2015</v>
      </c>
      <c r="K5" s="2">
        <v>0.81679232859999995</v>
      </c>
      <c r="L5" s="2">
        <v>0.18320767139999999</v>
      </c>
      <c r="M5" s="2">
        <v>0</v>
      </c>
      <c r="N5" s="2">
        <v>0.99404619770000002</v>
      </c>
      <c r="O5" s="2">
        <v>0.99454116370000001</v>
      </c>
      <c r="P5" s="2">
        <v>0.99736022440000005</v>
      </c>
      <c r="Q5" s="2">
        <v>0.99862714259999996</v>
      </c>
      <c r="R5" s="2">
        <v>2015</v>
      </c>
      <c r="S5" s="2">
        <v>0.81679232859999995</v>
      </c>
      <c r="T5" s="2">
        <v>0.18320767139999999</v>
      </c>
      <c r="U5" s="2">
        <v>0</v>
      </c>
      <c r="V5" s="2">
        <v>0.99404619770000002</v>
      </c>
      <c r="W5" s="2">
        <v>0.99454116370000001</v>
      </c>
      <c r="X5" s="2">
        <v>0.99736022440000005</v>
      </c>
      <c r="Y5" s="2">
        <v>0.99862714259999996</v>
      </c>
    </row>
    <row r="6" spans="2:25">
      <c r="B6" s="2">
        <v>2015</v>
      </c>
      <c r="C6" s="26">
        <v>0.79887089030000002</v>
      </c>
      <c r="D6" s="26">
        <v>0.2011291097</v>
      </c>
      <c r="E6" s="26">
        <v>0</v>
      </c>
      <c r="F6" s="26">
        <v>0.99463948479999997</v>
      </c>
      <c r="G6" s="26">
        <v>0.99571439360000003</v>
      </c>
      <c r="H6" s="26">
        <v>0.9974475934</v>
      </c>
      <c r="I6" s="26">
        <v>0.99916905199999995</v>
      </c>
      <c r="J6" s="2">
        <v>2015</v>
      </c>
      <c r="K6" s="2">
        <v>0.81144800220000002</v>
      </c>
      <c r="L6" s="2">
        <v>0.18855199780000001</v>
      </c>
      <c r="M6" s="2">
        <v>0</v>
      </c>
      <c r="N6" s="2">
        <v>0.99500184930000002</v>
      </c>
      <c r="O6" s="2">
        <v>0.99571439360000003</v>
      </c>
      <c r="P6" s="2">
        <v>0.99780995780000004</v>
      </c>
      <c r="Q6" s="2">
        <v>0.99916905199999995</v>
      </c>
      <c r="R6" s="2">
        <v>2015</v>
      </c>
      <c r="S6" s="2">
        <v>0.81144800220000002</v>
      </c>
      <c r="T6" s="2">
        <v>0.18855199780000001</v>
      </c>
      <c r="U6" s="2">
        <v>0</v>
      </c>
      <c r="V6" s="2">
        <v>0.99500184930000002</v>
      </c>
      <c r="W6" s="2">
        <v>0.99571439360000003</v>
      </c>
      <c r="X6" s="2">
        <v>0.99780995780000004</v>
      </c>
      <c r="Y6" s="2">
        <v>0.99916905199999995</v>
      </c>
    </row>
    <row r="7" spans="2:25">
      <c r="B7" s="2">
        <f t="shared" ref="B7:B38" si="0">B3+1</f>
        <v>2016</v>
      </c>
      <c r="C7" s="26">
        <v>0.78873907980000002</v>
      </c>
      <c r="D7" s="26">
        <v>0.21126092020000001</v>
      </c>
      <c r="E7" s="26">
        <v>0</v>
      </c>
      <c r="F7" s="26">
        <v>0.99495748399999995</v>
      </c>
      <c r="G7" s="26">
        <v>0.99519030330000002</v>
      </c>
      <c r="H7" s="26">
        <v>0.99735197799999997</v>
      </c>
      <c r="I7" s="26">
        <v>0.99813431190000002</v>
      </c>
      <c r="J7" s="2">
        <f t="shared" ref="J7:J38" si="1">J3+1</f>
        <v>2016</v>
      </c>
      <c r="K7" s="2">
        <v>0.80706731539999998</v>
      </c>
      <c r="L7" s="2">
        <v>0.19293268459999999</v>
      </c>
      <c r="M7" s="2">
        <v>0</v>
      </c>
      <c r="N7" s="2">
        <v>0.99531717320000002</v>
      </c>
      <c r="O7" s="2">
        <v>0.99559031980000001</v>
      </c>
      <c r="P7" s="2">
        <v>0.99771166720000004</v>
      </c>
      <c r="Q7" s="2">
        <v>0.9985343284</v>
      </c>
      <c r="R7" s="2">
        <f t="shared" ref="R7:R38" si="2">R3+1</f>
        <v>2016</v>
      </c>
      <c r="S7" s="2">
        <v>0.80706731539999998</v>
      </c>
      <c r="T7" s="2">
        <v>0.19293268459999999</v>
      </c>
      <c r="U7" s="2">
        <v>0</v>
      </c>
      <c r="V7" s="2">
        <v>0.99531717320000002</v>
      </c>
      <c r="W7" s="2">
        <v>0.99559031980000001</v>
      </c>
      <c r="X7" s="2">
        <v>0.99771166720000004</v>
      </c>
      <c r="Y7" s="2">
        <v>0.9985343284</v>
      </c>
    </row>
    <row r="8" spans="2:25">
      <c r="B8" s="2">
        <f t="shared" si="0"/>
        <v>2016</v>
      </c>
      <c r="C8" s="26">
        <v>0.78121425720000004</v>
      </c>
      <c r="D8" s="26">
        <v>0.21878574279999999</v>
      </c>
      <c r="E8" s="26">
        <v>0</v>
      </c>
      <c r="F8" s="26">
        <v>0.99509161229999998</v>
      </c>
      <c r="G8" s="26">
        <v>0.99531551210000002</v>
      </c>
      <c r="H8" s="26">
        <v>0.99737496609999998</v>
      </c>
      <c r="I8" s="26">
        <v>0.99811576390000001</v>
      </c>
      <c r="J8" s="2">
        <f t="shared" si="1"/>
        <v>2016</v>
      </c>
      <c r="K8" s="2">
        <v>0.80376825159999998</v>
      </c>
      <c r="L8" s="2">
        <v>0.19623174839999999</v>
      </c>
      <c r="M8" s="2">
        <v>0</v>
      </c>
      <c r="N8" s="2">
        <v>0.99544833310000003</v>
      </c>
      <c r="O8" s="2">
        <v>0.9957112226</v>
      </c>
      <c r="P8" s="2">
        <v>0.99773168690000003</v>
      </c>
      <c r="Q8" s="2">
        <v>0.99851147439999999</v>
      </c>
      <c r="R8" s="2">
        <f t="shared" si="2"/>
        <v>2016</v>
      </c>
      <c r="S8" s="2">
        <v>0.80376825159999998</v>
      </c>
      <c r="T8" s="2">
        <v>0.19623174839999999</v>
      </c>
      <c r="U8" s="2">
        <v>0</v>
      </c>
      <c r="V8" s="2">
        <v>0.99544833310000003</v>
      </c>
      <c r="W8" s="2">
        <v>0.9957112226</v>
      </c>
      <c r="X8" s="2">
        <v>0.99773168690000003</v>
      </c>
      <c r="Y8" s="2">
        <v>0.99851147439999999</v>
      </c>
    </row>
    <row r="9" spans="2:25">
      <c r="B9" s="2">
        <f t="shared" si="0"/>
        <v>2016</v>
      </c>
      <c r="C9" s="26">
        <v>0.77386432029999996</v>
      </c>
      <c r="D9" s="26">
        <v>0.22613567970000001</v>
      </c>
      <c r="E9" s="26">
        <v>0</v>
      </c>
      <c r="F9" s="26">
        <v>0.99444014250000001</v>
      </c>
      <c r="G9" s="26">
        <v>0.99526515319999997</v>
      </c>
      <c r="H9" s="26">
        <v>0.99681136240000001</v>
      </c>
      <c r="I9" s="26">
        <v>0.99805406809999997</v>
      </c>
      <c r="J9" s="2">
        <f t="shared" si="1"/>
        <v>2016</v>
      </c>
      <c r="K9" s="2">
        <v>0.80079722819999999</v>
      </c>
      <c r="L9" s="2">
        <v>0.19920277180000001</v>
      </c>
      <c r="M9" s="2">
        <v>0</v>
      </c>
      <c r="N9" s="2">
        <v>0.99479629300000005</v>
      </c>
      <c r="O9" s="2">
        <v>0.99565926159999996</v>
      </c>
      <c r="P9" s="2">
        <v>0.99716751280000004</v>
      </c>
      <c r="Q9" s="2">
        <v>0.99844817649999995</v>
      </c>
      <c r="R9" s="2">
        <f t="shared" si="2"/>
        <v>2016</v>
      </c>
      <c r="S9" s="2">
        <v>0.80079722819999999</v>
      </c>
      <c r="T9" s="2">
        <v>0.19920277180000001</v>
      </c>
      <c r="U9" s="2">
        <v>0</v>
      </c>
      <c r="V9" s="2">
        <v>0.99479629300000005</v>
      </c>
      <c r="W9" s="2">
        <v>0.99565926159999996</v>
      </c>
      <c r="X9" s="2">
        <v>0.99716751280000004</v>
      </c>
      <c r="Y9" s="2">
        <v>0.99844817649999995</v>
      </c>
    </row>
    <row r="10" spans="2:25">
      <c r="B10" s="2">
        <f t="shared" si="0"/>
        <v>2016</v>
      </c>
      <c r="C10" s="26">
        <v>0.76716958410000002</v>
      </c>
      <c r="D10" s="26">
        <v>0.23050925859999999</v>
      </c>
      <c r="E10" s="26">
        <v>2.3211573E-3</v>
      </c>
      <c r="F10" s="26">
        <v>0.99485059149999999</v>
      </c>
      <c r="G10" s="26">
        <v>0.99575992040000005</v>
      </c>
      <c r="H10" s="26">
        <v>0.99675385380000003</v>
      </c>
      <c r="I10" s="26">
        <v>0.99797282239999996</v>
      </c>
      <c r="J10" s="2">
        <f t="shared" si="1"/>
        <v>2016</v>
      </c>
      <c r="K10" s="2">
        <v>0.79909447509999998</v>
      </c>
      <c r="L10" s="2">
        <v>0.1981974282</v>
      </c>
      <c r="M10" s="2">
        <v>2.7080966999999999E-3</v>
      </c>
      <c r="N10" s="2">
        <v>0.99495537879999996</v>
      </c>
      <c r="O10" s="2">
        <v>0.99584949140000001</v>
      </c>
      <c r="P10" s="2">
        <v>0.99723753640000001</v>
      </c>
      <c r="Q10" s="2">
        <v>0.99852472189999997</v>
      </c>
      <c r="R10" s="2">
        <f t="shared" si="2"/>
        <v>2016</v>
      </c>
      <c r="S10" s="2">
        <v>0.79909447509999998</v>
      </c>
      <c r="T10" s="2">
        <v>0.1981974282</v>
      </c>
      <c r="U10" s="2">
        <v>2.7080966999999999E-3</v>
      </c>
      <c r="V10" s="2">
        <v>0.99495537879999996</v>
      </c>
      <c r="W10" s="2">
        <v>0.99584949140000001</v>
      </c>
      <c r="X10" s="2">
        <v>0.99723753640000001</v>
      </c>
      <c r="Y10" s="2">
        <v>0.99852472189999997</v>
      </c>
    </row>
    <row r="11" spans="2:25">
      <c r="B11" s="2">
        <f t="shared" si="0"/>
        <v>2017</v>
      </c>
      <c r="C11" s="26">
        <v>0.75736424020000004</v>
      </c>
      <c r="D11" s="26">
        <v>0.2352861772</v>
      </c>
      <c r="E11" s="26">
        <v>7.3495825000000001E-3</v>
      </c>
      <c r="F11" s="26">
        <v>0.99494668659999996</v>
      </c>
      <c r="G11" s="26">
        <v>0.99587492219999996</v>
      </c>
      <c r="H11" s="26">
        <v>0.99683714079999997</v>
      </c>
      <c r="I11" s="26">
        <v>0.99806684800000001</v>
      </c>
      <c r="J11" s="2">
        <f t="shared" si="1"/>
        <v>2017</v>
      </c>
      <c r="K11" s="2">
        <v>0.79384627080000003</v>
      </c>
      <c r="L11" s="2">
        <v>0.1987074123</v>
      </c>
      <c r="M11" s="2">
        <v>7.4463168999999996E-3</v>
      </c>
      <c r="N11" s="2">
        <v>0.99500722949999998</v>
      </c>
      <c r="O11" s="2">
        <v>0.99590592479999995</v>
      </c>
      <c r="P11" s="2">
        <v>0.99726593009999998</v>
      </c>
      <c r="Q11" s="2">
        <v>0.99854478089999998</v>
      </c>
      <c r="R11" s="2">
        <f t="shared" si="2"/>
        <v>2017</v>
      </c>
      <c r="S11" s="2">
        <v>0.79384627080000003</v>
      </c>
      <c r="T11" s="2">
        <v>0.1987074123</v>
      </c>
      <c r="U11" s="2">
        <v>7.4463168999999996E-3</v>
      </c>
      <c r="V11" s="2">
        <v>0.99500722949999998</v>
      </c>
      <c r="W11" s="2">
        <v>0.99590592479999995</v>
      </c>
      <c r="X11" s="2">
        <v>0.99726593009999998</v>
      </c>
      <c r="Y11" s="2">
        <v>0.99854478089999998</v>
      </c>
    </row>
    <row r="12" spans="2:25">
      <c r="B12" s="2">
        <f t="shared" si="0"/>
        <v>2017</v>
      </c>
      <c r="C12" s="26">
        <v>0.74969707370000005</v>
      </c>
      <c r="D12" s="26">
        <v>0.2401090508</v>
      </c>
      <c r="E12" s="26">
        <v>1.0193875599999999E-2</v>
      </c>
      <c r="F12" s="26">
        <v>0.9949735287</v>
      </c>
      <c r="G12" s="26">
        <v>0.99589584490000005</v>
      </c>
      <c r="H12" s="26">
        <v>0.99700395190000002</v>
      </c>
      <c r="I12" s="26">
        <v>0.99825934569999997</v>
      </c>
      <c r="J12" s="2">
        <f t="shared" si="1"/>
        <v>2017</v>
      </c>
      <c r="K12" s="2">
        <v>0.7907880706</v>
      </c>
      <c r="L12" s="2">
        <v>0.19882860939999999</v>
      </c>
      <c r="M12" s="2">
        <v>1.038332E-2</v>
      </c>
      <c r="N12" s="2">
        <v>0.9962592347</v>
      </c>
      <c r="O12" s="2">
        <v>0.99672750480000005</v>
      </c>
      <c r="P12" s="2">
        <v>0.99781636490000003</v>
      </c>
      <c r="Q12" s="2">
        <v>0.99862217819999999</v>
      </c>
      <c r="R12" s="2">
        <f t="shared" si="2"/>
        <v>2017</v>
      </c>
      <c r="S12" s="2">
        <v>0.7907880706</v>
      </c>
      <c r="T12" s="2">
        <v>0.19882860939999999</v>
      </c>
      <c r="U12" s="2">
        <v>1.038332E-2</v>
      </c>
      <c r="V12" s="2">
        <v>0.9962592347</v>
      </c>
      <c r="W12" s="2">
        <v>0.99672750480000005</v>
      </c>
      <c r="X12" s="2">
        <v>0.99781636490000003</v>
      </c>
      <c r="Y12" s="2">
        <v>0.99862217819999999</v>
      </c>
    </row>
    <row r="13" spans="2:25">
      <c r="B13" s="2">
        <f t="shared" si="0"/>
        <v>2017</v>
      </c>
      <c r="C13" s="26">
        <v>0.74258309249999999</v>
      </c>
      <c r="D13" s="26">
        <v>0.24464362340000001</v>
      </c>
      <c r="E13" s="26">
        <v>1.2773284100000001E-2</v>
      </c>
      <c r="F13" s="26">
        <v>0.99493380259999997</v>
      </c>
      <c r="G13" s="26">
        <v>0.99593429990000004</v>
      </c>
      <c r="H13" s="26">
        <v>0.99695513759999999</v>
      </c>
      <c r="I13" s="26">
        <v>0.99827565519999995</v>
      </c>
      <c r="J13" s="2">
        <f t="shared" si="1"/>
        <v>2017</v>
      </c>
      <c r="K13" s="2">
        <v>0.78758003769999996</v>
      </c>
      <c r="L13" s="2">
        <v>0.19961564649999999</v>
      </c>
      <c r="M13" s="2">
        <v>1.28043158E-2</v>
      </c>
      <c r="N13" s="2">
        <v>0.99624578809999997</v>
      </c>
      <c r="O13" s="2">
        <v>0.99675881860000004</v>
      </c>
      <c r="P13" s="2">
        <v>0.99779533340000004</v>
      </c>
      <c r="Q13" s="2">
        <v>0.99863536230000005</v>
      </c>
      <c r="R13" s="2">
        <f t="shared" si="2"/>
        <v>2017</v>
      </c>
      <c r="S13" s="2">
        <v>0.78758003769999996</v>
      </c>
      <c r="T13" s="2">
        <v>0.19961564649999999</v>
      </c>
      <c r="U13" s="2">
        <v>1.28043158E-2</v>
      </c>
      <c r="V13" s="2">
        <v>0.99624578809999997</v>
      </c>
      <c r="W13" s="2">
        <v>0.99675881860000004</v>
      </c>
      <c r="X13" s="2">
        <v>0.99779533340000004</v>
      </c>
      <c r="Y13" s="2">
        <v>0.99863536230000005</v>
      </c>
    </row>
    <row r="14" spans="2:25">
      <c r="B14" s="2">
        <f t="shared" si="0"/>
        <v>2017</v>
      </c>
      <c r="C14" s="26">
        <v>0.73277411479999999</v>
      </c>
      <c r="D14" s="26">
        <v>0.25096627230000002</v>
      </c>
      <c r="E14" s="26">
        <v>1.6259612900000001E-2</v>
      </c>
      <c r="F14" s="26">
        <v>0.99481786949999995</v>
      </c>
      <c r="G14" s="26">
        <v>0.99559999649999997</v>
      </c>
      <c r="H14" s="26">
        <v>0.99681978240000002</v>
      </c>
      <c r="I14" s="26">
        <v>0.99792391160000005</v>
      </c>
      <c r="J14" s="2">
        <f t="shared" si="1"/>
        <v>2017</v>
      </c>
      <c r="K14" s="2">
        <v>0.78304290850000002</v>
      </c>
      <c r="L14" s="2">
        <v>0.2014711324</v>
      </c>
      <c r="M14" s="2">
        <v>1.54859591E-2</v>
      </c>
      <c r="N14" s="2">
        <v>0.99601351130000004</v>
      </c>
      <c r="O14" s="2">
        <v>0.99639920530000003</v>
      </c>
      <c r="P14" s="2">
        <v>0.99755353410000003</v>
      </c>
      <c r="Q14" s="2">
        <v>0.99826922579999999</v>
      </c>
      <c r="R14" s="2">
        <f t="shared" si="2"/>
        <v>2017</v>
      </c>
      <c r="S14" s="2">
        <v>0.78304290850000002</v>
      </c>
      <c r="T14" s="2">
        <v>0.2014711324</v>
      </c>
      <c r="U14" s="2">
        <v>1.54859591E-2</v>
      </c>
      <c r="V14" s="2">
        <v>0.99601351130000004</v>
      </c>
      <c r="W14" s="2">
        <v>0.99639920530000003</v>
      </c>
      <c r="X14" s="2">
        <v>0.99755353410000003</v>
      </c>
      <c r="Y14" s="2">
        <v>0.99826922579999999</v>
      </c>
    </row>
    <row r="15" spans="2:25">
      <c r="B15" s="2">
        <f t="shared" si="0"/>
        <v>2018</v>
      </c>
      <c r="C15" s="26">
        <v>0.72682260499999995</v>
      </c>
      <c r="D15" s="26">
        <v>0.25442710349999997</v>
      </c>
      <c r="E15" s="26">
        <v>1.8750291499999999E-2</v>
      </c>
      <c r="F15" s="26">
        <v>0.9952586055</v>
      </c>
      <c r="G15" s="26">
        <v>0.99613864919999995</v>
      </c>
      <c r="H15" s="26">
        <v>0.99682494190000004</v>
      </c>
      <c r="I15" s="26">
        <v>0.99793073239999996</v>
      </c>
      <c r="J15" s="2">
        <f t="shared" si="1"/>
        <v>2018</v>
      </c>
      <c r="K15" s="2">
        <v>0.78254259100000001</v>
      </c>
      <c r="L15" s="2">
        <v>0.20050141369999999</v>
      </c>
      <c r="M15" s="2">
        <v>1.6955995200000001E-2</v>
      </c>
      <c r="N15" s="2">
        <v>0.99602934239999996</v>
      </c>
      <c r="O15" s="2">
        <v>0.99641805390000004</v>
      </c>
      <c r="P15" s="2">
        <v>0.99756324949999997</v>
      </c>
      <c r="Q15" s="2">
        <v>0.99827828559999998</v>
      </c>
      <c r="R15" s="2">
        <f t="shared" si="2"/>
        <v>2018</v>
      </c>
      <c r="S15" s="2">
        <v>0.78254259100000001</v>
      </c>
      <c r="T15" s="2">
        <v>0.20050141369999999</v>
      </c>
      <c r="U15" s="2">
        <v>1.6955995200000001E-2</v>
      </c>
      <c r="V15" s="2">
        <v>0.99602934239999996</v>
      </c>
      <c r="W15" s="2">
        <v>0.99641805390000004</v>
      </c>
      <c r="X15" s="2">
        <v>0.99756324949999997</v>
      </c>
      <c r="Y15" s="2">
        <v>0.99827828559999998</v>
      </c>
    </row>
    <row r="16" spans="2:25">
      <c r="B16" s="2">
        <f t="shared" si="0"/>
        <v>2018</v>
      </c>
      <c r="C16" s="26">
        <v>0.71767793170000005</v>
      </c>
      <c r="D16" s="26">
        <v>0.26009048610000002</v>
      </c>
      <c r="E16" s="26">
        <v>2.2231582199999999E-2</v>
      </c>
      <c r="F16" s="26">
        <v>0.99505778099999997</v>
      </c>
      <c r="G16" s="26">
        <v>0.99594589769999997</v>
      </c>
      <c r="H16" s="26">
        <v>0.99661914169999999</v>
      </c>
      <c r="I16" s="26">
        <v>0.99773087839999997</v>
      </c>
      <c r="J16" s="2">
        <f t="shared" si="1"/>
        <v>2018</v>
      </c>
      <c r="K16" s="2">
        <v>0.77992070049999995</v>
      </c>
      <c r="L16" s="2">
        <v>0.2009855442</v>
      </c>
      <c r="M16" s="2">
        <v>1.9093755300000001E-2</v>
      </c>
      <c r="N16" s="2">
        <v>0.99605610590000004</v>
      </c>
      <c r="O16" s="2">
        <v>0.99624264920000005</v>
      </c>
      <c r="P16" s="2">
        <v>0.99757967390000002</v>
      </c>
      <c r="Q16" s="2">
        <v>0.9980867497</v>
      </c>
      <c r="R16" s="2">
        <f t="shared" si="2"/>
        <v>2018</v>
      </c>
      <c r="S16" s="2">
        <v>0.77998043859999999</v>
      </c>
      <c r="T16" s="2">
        <v>0.2009309889</v>
      </c>
      <c r="U16" s="2">
        <v>1.9088572500000001E-2</v>
      </c>
      <c r="V16" s="2">
        <v>0.99605610590000004</v>
      </c>
      <c r="W16" s="2">
        <v>0.99624264920000005</v>
      </c>
      <c r="X16" s="2">
        <v>0.99757967390000002</v>
      </c>
      <c r="Y16" s="2">
        <v>0.9980867497</v>
      </c>
    </row>
    <row r="17" spans="2:25">
      <c r="B17" s="2">
        <f t="shared" si="0"/>
        <v>2018</v>
      </c>
      <c r="C17" s="26">
        <v>0.71109224849999997</v>
      </c>
      <c r="D17" s="26">
        <v>0.26383910469999999</v>
      </c>
      <c r="E17" s="26">
        <v>2.50686468E-2</v>
      </c>
      <c r="F17" s="26">
        <v>0.99507924879999998</v>
      </c>
      <c r="G17" s="26">
        <v>0.99541143499999996</v>
      </c>
      <c r="H17" s="26">
        <v>0.99663382730000005</v>
      </c>
      <c r="I17" s="26">
        <v>0.99718332850000002</v>
      </c>
      <c r="J17" s="2">
        <f t="shared" si="1"/>
        <v>2018</v>
      </c>
      <c r="K17" s="2">
        <v>0.77839295470000003</v>
      </c>
      <c r="L17" s="2">
        <v>0.2002378705</v>
      </c>
      <c r="M17" s="2">
        <v>2.1369174800000001E-2</v>
      </c>
      <c r="N17" s="2">
        <v>0.99610043410000004</v>
      </c>
      <c r="O17" s="2">
        <v>0.99630298989999999</v>
      </c>
      <c r="P17" s="2">
        <v>0.99761530170000001</v>
      </c>
      <c r="Q17" s="2">
        <v>0.99813038590000003</v>
      </c>
      <c r="R17" s="2">
        <f t="shared" si="2"/>
        <v>2018</v>
      </c>
      <c r="S17" s="2">
        <v>0.77859469930000003</v>
      </c>
      <c r="T17" s="2">
        <v>0.20005557970000001</v>
      </c>
      <c r="U17" s="2">
        <v>2.1349720900000001E-2</v>
      </c>
      <c r="V17" s="2">
        <v>0.99613031679999997</v>
      </c>
      <c r="W17" s="2">
        <v>0.99633903769999999</v>
      </c>
      <c r="X17" s="2">
        <v>0.99764518449999995</v>
      </c>
      <c r="Y17" s="2">
        <v>0.99816643370000002</v>
      </c>
    </row>
    <row r="18" spans="2:25">
      <c r="B18" s="2">
        <f t="shared" si="0"/>
        <v>2018</v>
      </c>
      <c r="C18" s="26">
        <v>0.70229378070000004</v>
      </c>
      <c r="D18" s="26">
        <v>0.27125278019999999</v>
      </c>
      <c r="E18" s="26">
        <v>2.64534391E-2</v>
      </c>
      <c r="F18" s="26">
        <v>0.99553631279999999</v>
      </c>
      <c r="G18" s="26">
        <v>0.99539906420000002</v>
      </c>
      <c r="H18" s="26">
        <v>0.99708158059999996</v>
      </c>
      <c r="I18" s="26">
        <v>0.99716200600000005</v>
      </c>
      <c r="J18" s="2">
        <f t="shared" si="1"/>
        <v>2018</v>
      </c>
      <c r="K18" s="2">
        <v>0.77484859630000003</v>
      </c>
      <c r="L18" s="2">
        <v>0.20298304680000001</v>
      </c>
      <c r="M18" s="2">
        <v>2.2168356899999998E-2</v>
      </c>
      <c r="N18" s="2">
        <v>0.99616476249999997</v>
      </c>
      <c r="O18" s="2">
        <v>0.99636969919999996</v>
      </c>
      <c r="P18" s="2">
        <v>0.99766918090000001</v>
      </c>
      <c r="Q18" s="2">
        <v>0.99818646389999999</v>
      </c>
      <c r="R18" s="2">
        <f t="shared" si="2"/>
        <v>2018</v>
      </c>
      <c r="S18" s="2">
        <v>0.77488301299999995</v>
      </c>
      <c r="T18" s="2">
        <v>0.20295201869999999</v>
      </c>
      <c r="U18" s="2">
        <v>2.2164968199999999E-2</v>
      </c>
      <c r="V18" s="2">
        <v>0.99619443919999995</v>
      </c>
      <c r="W18" s="2">
        <v>0.99640553730000003</v>
      </c>
      <c r="X18" s="2">
        <v>0.99769885749999998</v>
      </c>
      <c r="Y18" s="2">
        <v>0.99822230199999995</v>
      </c>
    </row>
    <row r="19" spans="2:25">
      <c r="B19" s="2">
        <f t="shared" si="0"/>
        <v>2019</v>
      </c>
      <c r="C19" s="26">
        <v>0.69392620739999999</v>
      </c>
      <c r="D19" s="26">
        <v>0.27664942549999999</v>
      </c>
      <c r="E19" s="26">
        <v>2.9424367E-2</v>
      </c>
      <c r="F19" s="26">
        <v>0.99551740339999995</v>
      </c>
      <c r="G19" s="26">
        <v>0.99536673379999996</v>
      </c>
      <c r="H19" s="26">
        <v>0.99704657460000001</v>
      </c>
      <c r="I19" s="26">
        <v>0.99711175529999996</v>
      </c>
      <c r="J19" s="2">
        <f t="shared" si="1"/>
        <v>2019</v>
      </c>
      <c r="K19" s="2">
        <v>0.77206324329999998</v>
      </c>
      <c r="L19" s="2">
        <v>0.2032095522</v>
      </c>
      <c r="M19" s="2">
        <v>2.4727204400000001E-2</v>
      </c>
      <c r="N19" s="2">
        <v>0.99608345119999997</v>
      </c>
      <c r="O19" s="2">
        <v>0.9962617882</v>
      </c>
      <c r="P19" s="2">
        <v>0.99757535620000004</v>
      </c>
      <c r="Q19" s="2">
        <v>0.99806411169999998</v>
      </c>
      <c r="R19" s="2">
        <f t="shared" si="2"/>
        <v>2019</v>
      </c>
      <c r="S19" s="2">
        <v>0.77194888009999996</v>
      </c>
      <c r="T19" s="2">
        <v>0.203311509</v>
      </c>
      <c r="U19" s="2">
        <v>2.47396109E-2</v>
      </c>
      <c r="V19" s="2">
        <v>0.99611288099999995</v>
      </c>
      <c r="W19" s="2">
        <v>0.99629734140000004</v>
      </c>
      <c r="X19" s="2">
        <v>0.99760478600000002</v>
      </c>
      <c r="Y19" s="2">
        <v>0.99809966490000002</v>
      </c>
    </row>
    <row r="20" spans="2:25">
      <c r="B20" s="2">
        <f t="shared" si="0"/>
        <v>2019</v>
      </c>
      <c r="C20" s="26">
        <v>0.68644529269999999</v>
      </c>
      <c r="D20" s="26">
        <v>0.28207424399999997</v>
      </c>
      <c r="E20" s="26">
        <v>3.1480463299999997E-2</v>
      </c>
      <c r="F20" s="26">
        <v>0.9955631774</v>
      </c>
      <c r="G20" s="26">
        <v>0.99541407680000005</v>
      </c>
      <c r="H20" s="26">
        <v>0.99707673340000003</v>
      </c>
      <c r="I20" s="26">
        <v>0.99714126759999999</v>
      </c>
      <c r="J20" s="2">
        <f t="shared" si="1"/>
        <v>2019</v>
      </c>
      <c r="K20" s="2">
        <v>0.76993787759999999</v>
      </c>
      <c r="L20" s="2">
        <v>0.2047553765</v>
      </c>
      <c r="M20" s="2">
        <v>2.53067459E-2</v>
      </c>
      <c r="N20" s="2">
        <v>0.99612278580000002</v>
      </c>
      <c r="O20" s="2">
        <v>0.99630551270000001</v>
      </c>
      <c r="P20" s="2">
        <v>0.99759970730000003</v>
      </c>
      <c r="Q20" s="2">
        <v>0.9980867551</v>
      </c>
      <c r="R20" s="2">
        <f t="shared" si="2"/>
        <v>2019</v>
      </c>
      <c r="S20" s="2">
        <v>0.7690931432</v>
      </c>
      <c r="T20" s="2">
        <v>0.20538854340000001</v>
      </c>
      <c r="U20" s="2">
        <v>2.5518313300000001E-2</v>
      </c>
      <c r="V20" s="2">
        <v>0.99614804980000005</v>
      </c>
      <c r="W20" s="2">
        <v>0.99633415619999999</v>
      </c>
      <c r="X20" s="2">
        <v>0.99762645670000005</v>
      </c>
      <c r="Y20" s="2">
        <v>0.99811855959999995</v>
      </c>
    </row>
    <row r="21" spans="2:25">
      <c r="B21" s="2">
        <f t="shared" si="0"/>
        <v>2019</v>
      </c>
      <c r="C21" s="26">
        <v>0.6794413332</v>
      </c>
      <c r="D21" s="26">
        <v>0.28639438379999999</v>
      </c>
      <c r="E21" s="26">
        <v>3.4164282900000002E-2</v>
      </c>
      <c r="F21" s="26">
        <v>0.99542297260000001</v>
      </c>
      <c r="G21" s="26">
        <v>0.99537525579999997</v>
      </c>
      <c r="H21" s="26">
        <v>0.99691990149999998</v>
      </c>
      <c r="I21" s="26">
        <v>0.99707884349999998</v>
      </c>
      <c r="J21" s="2">
        <f t="shared" si="1"/>
        <v>2019</v>
      </c>
      <c r="K21" s="2">
        <v>0.76753131490000004</v>
      </c>
      <c r="L21" s="2">
        <v>0.20527638819999999</v>
      </c>
      <c r="M21" s="2">
        <v>2.7192297000000001E-2</v>
      </c>
      <c r="N21" s="2">
        <v>0.9961064999</v>
      </c>
      <c r="O21" s="2">
        <v>0.99641423210000002</v>
      </c>
      <c r="P21" s="2">
        <v>0.9975714765</v>
      </c>
      <c r="Q21" s="2">
        <v>0.99817596409999998</v>
      </c>
      <c r="R21" s="2">
        <f t="shared" si="2"/>
        <v>2019</v>
      </c>
      <c r="S21" s="2">
        <v>0.76660143510000001</v>
      </c>
      <c r="T21" s="2">
        <v>0.20591793280000001</v>
      </c>
      <c r="U21" s="2">
        <v>2.7480632099999999E-2</v>
      </c>
      <c r="V21" s="2">
        <v>0.99645265139999994</v>
      </c>
      <c r="W21" s="2">
        <v>0.99627880349999998</v>
      </c>
      <c r="X21" s="2">
        <v>0.99791681409999999</v>
      </c>
      <c r="Y21" s="2">
        <v>0.99804106339999998</v>
      </c>
    </row>
    <row r="22" spans="2:25">
      <c r="B22" s="2">
        <f t="shared" si="0"/>
        <v>2019</v>
      </c>
      <c r="C22" s="26">
        <v>0.67576496649999995</v>
      </c>
      <c r="D22" s="26">
        <v>0.28635464490000001</v>
      </c>
      <c r="E22" s="26">
        <v>3.7880388600000002E-2</v>
      </c>
      <c r="F22" s="26">
        <v>0.98845644590000004</v>
      </c>
      <c r="G22" s="26">
        <v>0.99554596080000002</v>
      </c>
      <c r="H22" s="26">
        <v>0.99048134939999999</v>
      </c>
      <c r="I22" s="26">
        <v>0.99723288399999999</v>
      </c>
      <c r="J22" s="2">
        <f t="shared" si="1"/>
        <v>2019</v>
      </c>
      <c r="K22" s="2">
        <v>0.76889724390000003</v>
      </c>
      <c r="L22" s="2">
        <v>0.2016669418</v>
      </c>
      <c r="M22" s="2">
        <v>2.9435814300000002E-2</v>
      </c>
      <c r="N22" s="2">
        <v>0.98888426819999997</v>
      </c>
      <c r="O22" s="2">
        <v>0.99695088080000005</v>
      </c>
      <c r="P22" s="2">
        <v>0.99042977929999998</v>
      </c>
      <c r="Q22" s="2">
        <v>0.99819708019999998</v>
      </c>
      <c r="R22" s="2">
        <f t="shared" si="2"/>
        <v>2019</v>
      </c>
      <c r="S22" s="2">
        <v>0.76772952650000004</v>
      </c>
      <c r="T22" s="2">
        <v>0.20278534240000001</v>
      </c>
      <c r="U22" s="2">
        <v>2.9485131099999999E-2</v>
      </c>
      <c r="V22" s="2">
        <v>0.98891325399999996</v>
      </c>
      <c r="W22" s="2">
        <v>0.99631472759999995</v>
      </c>
      <c r="X22" s="2">
        <v>0.99087283189999997</v>
      </c>
      <c r="Y22" s="2">
        <v>0.99805997479999997</v>
      </c>
    </row>
    <row r="23" spans="2:25">
      <c r="B23" s="2">
        <f t="shared" si="0"/>
        <v>2020</v>
      </c>
      <c r="C23" s="26">
        <v>0.67378784810000003</v>
      </c>
      <c r="D23" s="26">
        <v>0.28415916590000001</v>
      </c>
      <c r="E23" s="26">
        <v>4.2052986000000001E-2</v>
      </c>
      <c r="F23" s="26">
        <v>0.98132826220000002</v>
      </c>
      <c r="G23" s="26">
        <v>0.99545642759999997</v>
      </c>
      <c r="H23" s="26">
        <v>0.98534960989999998</v>
      </c>
      <c r="I23" s="26">
        <v>0.99713034270000001</v>
      </c>
      <c r="J23" s="2">
        <f t="shared" si="1"/>
        <v>2020</v>
      </c>
      <c r="K23" s="2">
        <v>0.76998653910000003</v>
      </c>
      <c r="L23" s="2">
        <v>0.19803389460000001</v>
      </c>
      <c r="M23" s="2">
        <v>3.1979566299999998E-2</v>
      </c>
      <c r="N23" s="2">
        <v>0.98238182259999995</v>
      </c>
      <c r="O23" s="2">
        <v>0.99717100039999995</v>
      </c>
      <c r="P23" s="2">
        <v>0.98537058619999995</v>
      </c>
      <c r="Q23" s="2">
        <v>0.99809174810000001</v>
      </c>
      <c r="R23" s="2">
        <f t="shared" si="2"/>
        <v>2020</v>
      </c>
      <c r="S23" s="2">
        <v>0.76923639300000002</v>
      </c>
      <c r="T23" s="2">
        <v>0.19862678889999999</v>
      </c>
      <c r="U23" s="2">
        <v>3.2136818099999999E-2</v>
      </c>
      <c r="V23" s="2">
        <v>0.98216627460000006</v>
      </c>
      <c r="W23" s="2">
        <v>0.99623693530000001</v>
      </c>
      <c r="X23" s="2">
        <v>0.98582138320000001</v>
      </c>
      <c r="Y23" s="2">
        <v>0.99796421850000006</v>
      </c>
    </row>
    <row r="24" spans="2:25">
      <c r="B24" s="2">
        <f t="shared" si="0"/>
        <v>2020</v>
      </c>
      <c r="C24" s="26">
        <v>0.67201966560000004</v>
      </c>
      <c r="D24" s="26">
        <v>0.28369736670000001</v>
      </c>
      <c r="E24" s="26">
        <v>4.4282967600000001E-2</v>
      </c>
      <c r="F24" s="26">
        <v>0.97606312679999996</v>
      </c>
      <c r="G24" s="26">
        <v>0.99542897379999995</v>
      </c>
      <c r="H24" s="26">
        <v>0.98145418259999995</v>
      </c>
      <c r="I24" s="26">
        <v>0.99709539739999997</v>
      </c>
      <c r="J24" s="2">
        <f t="shared" si="1"/>
        <v>2020</v>
      </c>
      <c r="K24" s="2">
        <v>0.77183515499999999</v>
      </c>
      <c r="L24" s="2">
        <v>0.19474522350000001</v>
      </c>
      <c r="M24" s="2">
        <v>3.3419621500000003E-2</v>
      </c>
      <c r="N24" s="2">
        <v>0.97722070189999999</v>
      </c>
      <c r="O24" s="2">
        <v>0.99726725729999999</v>
      </c>
      <c r="P24" s="2">
        <v>0.98178229579999998</v>
      </c>
      <c r="Q24" s="2">
        <v>0.99818275970000003</v>
      </c>
      <c r="R24" s="2">
        <f t="shared" si="2"/>
        <v>2020</v>
      </c>
      <c r="S24" s="2">
        <v>0.77065328359999996</v>
      </c>
      <c r="T24" s="2">
        <v>0.19566193800000001</v>
      </c>
      <c r="U24" s="2">
        <v>3.3684778399999997E-2</v>
      </c>
      <c r="V24" s="2">
        <v>0.97676474859999995</v>
      </c>
      <c r="W24" s="2">
        <v>0.99619516939999997</v>
      </c>
      <c r="X24" s="2">
        <v>0.98210029050000003</v>
      </c>
      <c r="Y24" s="2">
        <v>0.99791469249999998</v>
      </c>
    </row>
    <row r="25" spans="2:25">
      <c r="B25" s="2">
        <f t="shared" si="0"/>
        <v>2020</v>
      </c>
      <c r="C25" s="26">
        <v>0.67050308700000005</v>
      </c>
      <c r="D25" s="26">
        <v>0.2832730772</v>
      </c>
      <c r="E25" s="26">
        <v>4.6223835900000003E-2</v>
      </c>
      <c r="F25" s="26">
        <v>0.96801593860000001</v>
      </c>
      <c r="G25" s="26">
        <v>0.99497934509999997</v>
      </c>
      <c r="H25" s="26">
        <v>0.97447167649999999</v>
      </c>
      <c r="I25" s="26">
        <v>0.99647545469999999</v>
      </c>
      <c r="J25" s="2">
        <f t="shared" si="1"/>
        <v>2020</v>
      </c>
      <c r="K25" s="2">
        <v>0.7729464707</v>
      </c>
      <c r="L25" s="2">
        <v>0.1917158732</v>
      </c>
      <c r="M25" s="2">
        <v>3.5337656199999998E-2</v>
      </c>
      <c r="N25" s="2">
        <v>0.9681685243</v>
      </c>
      <c r="O25" s="2">
        <v>0.99665652000000005</v>
      </c>
      <c r="P25" s="2">
        <v>0.97553916169999999</v>
      </c>
      <c r="Q25" s="2">
        <v>0.99756840589999995</v>
      </c>
      <c r="R25" s="2">
        <f t="shared" si="2"/>
        <v>2020</v>
      </c>
      <c r="S25" s="2">
        <v>0.77185398640000003</v>
      </c>
      <c r="T25" s="2">
        <v>0.19262251320000001</v>
      </c>
      <c r="U25" s="2">
        <v>3.5523500499999999E-2</v>
      </c>
      <c r="V25" s="2">
        <v>0.9681281195</v>
      </c>
      <c r="W25" s="2">
        <v>0.99580387680000004</v>
      </c>
      <c r="X25" s="2">
        <v>0.97610442239999995</v>
      </c>
      <c r="Y25" s="2">
        <v>0.99739492080000003</v>
      </c>
    </row>
    <row r="26" spans="2:25">
      <c r="B26" s="2">
        <f t="shared" si="0"/>
        <v>2020</v>
      </c>
      <c r="C26" s="26">
        <v>0.66872992369999995</v>
      </c>
      <c r="D26" s="26">
        <v>0.28357884500000002</v>
      </c>
      <c r="E26" s="26">
        <v>4.7691231299999998E-2</v>
      </c>
      <c r="F26" s="26">
        <v>0.96080949120000003</v>
      </c>
      <c r="G26" s="26">
        <v>0.99487131880000002</v>
      </c>
      <c r="H26" s="26">
        <v>0.96867753300000004</v>
      </c>
      <c r="I26" s="26">
        <v>0.99636173360000002</v>
      </c>
      <c r="J26" s="2">
        <f t="shared" si="1"/>
        <v>2020</v>
      </c>
      <c r="K26" s="2">
        <v>0.77474590990000003</v>
      </c>
      <c r="L26" s="2">
        <v>0.18901427809999999</v>
      </c>
      <c r="M26" s="2">
        <v>3.6239812000000003E-2</v>
      </c>
      <c r="N26" s="2">
        <v>0.96102849000000001</v>
      </c>
      <c r="O26" s="2">
        <v>0.99666930310000001</v>
      </c>
      <c r="P26" s="2">
        <v>0.96980927770000003</v>
      </c>
      <c r="Q26" s="2">
        <v>0.99760167970000002</v>
      </c>
      <c r="R26" s="2">
        <f t="shared" si="2"/>
        <v>2020</v>
      </c>
      <c r="S26" s="2">
        <v>0.77386254080000005</v>
      </c>
      <c r="T26" s="2">
        <v>0.18957103189999999</v>
      </c>
      <c r="U26" s="2">
        <v>3.6566427300000003E-2</v>
      </c>
      <c r="V26" s="2">
        <v>0.96116238480000005</v>
      </c>
      <c r="W26" s="2">
        <v>0.99614483519999997</v>
      </c>
      <c r="X26" s="2">
        <v>0.97028878480000003</v>
      </c>
      <c r="Y26" s="2">
        <v>0.99741511120000004</v>
      </c>
    </row>
    <row r="27" spans="2:25">
      <c r="B27" s="2">
        <f t="shared" si="0"/>
        <v>2021</v>
      </c>
      <c r="C27" s="26">
        <v>0.66644093640000002</v>
      </c>
      <c r="D27" s="26">
        <v>0.28340911990000001</v>
      </c>
      <c r="E27" s="26">
        <v>5.0149943699999998E-2</v>
      </c>
      <c r="F27" s="26">
        <v>0.9546718542</v>
      </c>
      <c r="G27" s="26">
        <v>0.99473383280000005</v>
      </c>
      <c r="H27" s="26">
        <v>0.96308697009999999</v>
      </c>
      <c r="I27" s="26">
        <v>0.99625032579999995</v>
      </c>
      <c r="J27" s="2">
        <f t="shared" si="1"/>
        <v>2021</v>
      </c>
      <c r="K27" s="2">
        <v>0.77659040639999999</v>
      </c>
      <c r="L27" s="2">
        <v>0.18561823999999999</v>
      </c>
      <c r="M27" s="2">
        <v>3.7791353600000001E-2</v>
      </c>
      <c r="N27" s="2">
        <v>0.95568408120000004</v>
      </c>
      <c r="O27" s="2">
        <v>0.99660521280000003</v>
      </c>
      <c r="P27" s="2">
        <v>0.96556200569999995</v>
      </c>
      <c r="Q27" s="2">
        <v>0.99756517209999995</v>
      </c>
      <c r="R27" s="2">
        <f t="shared" si="2"/>
        <v>2021</v>
      </c>
      <c r="S27" s="2">
        <v>0.775268819</v>
      </c>
      <c r="T27" s="2">
        <v>0.18640236469999999</v>
      </c>
      <c r="U27" s="2">
        <v>3.8328816299999999E-2</v>
      </c>
      <c r="V27" s="2">
        <v>0.95529814840000005</v>
      </c>
      <c r="W27" s="2">
        <v>0.99606953229999995</v>
      </c>
      <c r="X27" s="2">
        <v>0.9651620702</v>
      </c>
      <c r="Y27" s="2">
        <v>0.99736681299999996</v>
      </c>
    </row>
    <row r="28" spans="2:25">
      <c r="B28" s="2">
        <f t="shared" si="0"/>
        <v>2021</v>
      </c>
      <c r="C28" s="26">
        <v>0.66434533880000002</v>
      </c>
      <c r="D28" s="26">
        <v>0.28253815500000001</v>
      </c>
      <c r="E28" s="26">
        <v>5.3116506299999998E-2</v>
      </c>
      <c r="F28" s="26">
        <v>0.94900470390000002</v>
      </c>
      <c r="G28" s="26">
        <v>0.99464473769999995</v>
      </c>
      <c r="H28" s="26">
        <v>0.95828625700000003</v>
      </c>
      <c r="I28" s="26">
        <v>0.99615296799999997</v>
      </c>
      <c r="J28" s="2">
        <f t="shared" si="1"/>
        <v>2021</v>
      </c>
      <c r="K28" s="2">
        <v>0.77906460239999997</v>
      </c>
      <c r="L28" s="2">
        <v>0.18249102089999999</v>
      </c>
      <c r="M28" s="2">
        <v>3.8444376699999998E-2</v>
      </c>
      <c r="N28" s="2">
        <v>0.95016677760000001</v>
      </c>
      <c r="O28" s="2">
        <v>0.99688655390000003</v>
      </c>
      <c r="P28" s="2">
        <v>0.96052389240000002</v>
      </c>
      <c r="Q28" s="2">
        <v>0.99750450800000001</v>
      </c>
      <c r="R28" s="2">
        <f t="shared" si="2"/>
        <v>2021</v>
      </c>
      <c r="S28" s="2">
        <v>0.77632430750000003</v>
      </c>
      <c r="T28" s="2">
        <v>0.1841015986</v>
      </c>
      <c r="U28" s="2">
        <v>3.9574093900000003E-2</v>
      </c>
      <c r="V28" s="2">
        <v>0.95010186330000002</v>
      </c>
      <c r="W28" s="2">
        <v>0.99607806570000001</v>
      </c>
      <c r="X28" s="2">
        <v>0.96082895999999995</v>
      </c>
      <c r="Y28" s="2">
        <v>0.99737133830000002</v>
      </c>
    </row>
    <row r="29" spans="2:25">
      <c r="B29" s="2">
        <f t="shared" si="0"/>
        <v>2021</v>
      </c>
      <c r="C29" s="26">
        <v>0.66072850009999995</v>
      </c>
      <c r="D29" s="26">
        <v>0.28215591140000001</v>
      </c>
      <c r="E29" s="26">
        <v>5.71155884E-2</v>
      </c>
      <c r="F29" s="26">
        <v>0.9403059439</v>
      </c>
      <c r="G29" s="26">
        <v>0.99459483589999997</v>
      </c>
      <c r="H29" s="26">
        <v>0.95076566610000002</v>
      </c>
      <c r="I29" s="26">
        <v>0.99588256949999998</v>
      </c>
      <c r="J29" s="2">
        <f t="shared" si="1"/>
        <v>2021</v>
      </c>
      <c r="K29" s="2">
        <v>0.77867110429999997</v>
      </c>
      <c r="L29" s="2">
        <v>0.17961981799999999</v>
      </c>
      <c r="M29" s="2">
        <v>4.17090777E-2</v>
      </c>
      <c r="N29" s="2">
        <v>0.9414398585</v>
      </c>
      <c r="O29" s="2">
        <v>0.99638910849999995</v>
      </c>
      <c r="P29" s="2">
        <v>0.95348706149999995</v>
      </c>
      <c r="Q29" s="2">
        <v>0.99700531790000002</v>
      </c>
      <c r="R29" s="2">
        <f t="shared" si="2"/>
        <v>2021</v>
      </c>
      <c r="S29" s="2">
        <v>0.7775374934</v>
      </c>
      <c r="T29" s="2">
        <v>0.1799951186</v>
      </c>
      <c r="U29" s="2">
        <v>4.2467388000000002E-2</v>
      </c>
      <c r="V29" s="2">
        <v>0.94165624979999996</v>
      </c>
      <c r="W29" s="2">
        <v>0.99609935179999998</v>
      </c>
      <c r="X29" s="2">
        <v>0.9538057553</v>
      </c>
      <c r="Y29" s="2">
        <v>0.99738560529999998</v>
      </c>
    </row>
    <row r="30" spans="2:25">
      <c r="B30" s="2">
        <f t="shared" si="0"/>
        <v>2021</v>
      </c>
      <c r="C30" s="26">
        <v>0.65864534320000001</v>
      </c>
      <c r="D30" s="26">
        <v>0.28089929229999999</v>
      </c>
      <c r="E30" s="26">
        <v>6.0455364499999997E-2</v>
      </c>
      <c r="F30" s="26">
        <v>0.93352262409999998</v>
      </c>
      <c r="G30" s="26">
        <v>0.9946874751</v>
      </c>
      <c r="H30" s="26">
        <v>0.94512244440000004</v>
      </c>
      <c r="I30" s="26">
        <v>0.99596633859999995</v>
      </c>
      <c r="J30" s="2">
        <f t="shared" si="1"/>
        <v>2021</v>
      </c>
      <c r="K30" s="2">
        <v>0.77920316629999997</v>
      </c>
      <c r="L30" s="2">
        <v>0.17677724919999999</v>
      </c>
      <c r="M30" s="2">
        <v>4.4019584600000002E-2</v>
      </c>
      <c r="N30" s="2">
        <v>0.93417810820000002</v>
      </c>
      <c r="O30" s="2">
        <v>0.99588093479999995</v>
      </c>
      <c r="P30" s="2">
        <v>0.94720846120000002</v>
      </c>
      <c r="Q30" s="2">
        <v>0.99649352130000002</v>
      </c>
      <c r="R30" s="2">
        <f t="shared" si="2"/>
        <v>2021</v>
      </c>
      <c r="S30" s="2">
        <v>0.77893599790000001</v>
      </c>
      <c r="T30" s="2">
        <v>0.1769020345</v>
      </c>
      <c r="U30" s="2">
        <v>4.4161967599999997E-2</v>
      </c>
      <c r="V30" s="2">
        <v>0.93456824429999996</v>
      </c>
      <c r="W30" s="2">
        <v>0.99613203589999999</v>
      </c>
      <c r="X30" s="2">
        <v>0.94739591739999995</v>
      </c>
      <c r="Y30" s="2">
        <v>0.99740751169999997</v>
      </c>
    </row>
    <row r="31" spans="2:25">
      <c r="B31" s="2">
        <f t="shared" si="0"/>
        <v>2022</v>
      </c>
      <c r="C31" s="26">
        <v>0.65614360360000001</v>
      </c>
      <c r="D31" s="26">
        <v>0.2804561814</v>
      </c>
      <c r="E31" s="26">
        <v>6.3400214900000001E-2</v>
      </c>
      <c r="F31" s="26">
        <v>0.92706667089999995</v>
      </c>
      <c r="G31" s="26">
        <v>0.99474671110000001</v>
      </c>
      <c r="H31" s="26">
        <v>0.94034816649999997</v>
      </c>
      <c r="I31" s="26">
        <v>0.99601862900000004</v>
      </c>
      <c r="J31" s="2">
        <f t="shared" si="1"/>
        <v>2022</v>
      </c>
      <c r="K31" s="2">
        <v>0.78064818599999997</v>
      </c>
      <c r="L31" s="2">
        <v>0.1736747797</v>
      </c>
      <c r="M31" s="2">
        <v>4.5677034300000002E-2</v>
      </c>
      <c r="N31" s="2">
        <v>0.92695974780000001</v>
      </c>
      <c r="O31" s="2">
        <v>0.99560649970000004</v>
      </c>
      <c r="P31" s="2">
        <v>0.94116884720000005</v>
      </c>
      <c r="Q31" s="2">
        <v>0.99621541199999997</v>
      </c>
      <c r="R31" s="2">
        <f t="shared" si="2"/>
        <v>2022</v>
      </c>
      <c r="S31" s="2">
        <v>0.7822959988</v>
      </c>
      <c r="T31" s="2">
        <v>0.172015313</v>
      </c>
      <c r="U31" s="2">
        <v>4.5688688200000001E-2</v>
      </c>
      <c r="V31" s="2">
        <v>0.9274545797</v>
      </c>
      <c r="W31" s="2">
        <v>0.99615362259999995</v>
      </c>
      <c r="X31" s="2">
        <v>0.94228129240000003</v>
      </c>
      <c r="Y31" s="2">
        <v>0.99760785240000005</v>
      </c>
    </row>
    <row r="32" spans="2:25">
      <c r="B32" s="2">
        <f t="shared" si="0"/>
        <v>2022</v>
      </c>
      <c r="C32" s="26">
        <v>0.65288024010000001</v>
      </c>
      <c r="D32" s="26">
        <v>0.27968396449999999</v>
      </c>
      <c r="E32" s="26">
        <v>6.7435795300000004E-2</v>
      </c>
      <c r="F32" s="26">
        <v>0.92142678710000003</v>
      </c>
      <c r="G32" s="26">
        <v>0.99470705670000004</v>
      </c>
      <c r="H32" s="26">
        <v>0.93499545760000002</v>
      </c>
      <c r="I32" s="26">
        <v>0.99597448990000004</v>
      </c>
      <c r="J32" s="2">
        <f t="shared" si="1"/>
        <v>2022</v>
      </c>
      <c r="K32" s="2">
        <v>0.78145662770000002</v>
      </c>
      <c r="L32" s="2">
        <v>0.17143183740000001</v>
      </c>
      <c r="M32" s="2">
        <v>4.7111534900000002E-2</v>
      </c>
      <c r="N32" s="2">
        <v>0.92193774520000005</v>
      </c>
      <c r="O32" s="2">
        <v>0.99557328710000004</v>
      </c>
      <c r="P32" s="2">
        <v>0.93639914769999999</v>
      </c>
      <c r="Q32" s="2">
        <v>0.99618023450000004</v>
      </c>
      <c r="R32" s="2">
        <f t="shared" si="2"/>
        <v>2022</v>
      </c>
      <c r="S32" s="2">
        <v>0.78304453679999997</v>
      </c>
      <c r="T32" s="2">
        <v>0.16942901739999999</v>
      </c>
      <c r="U32" s="2">
        <v>4.7526445799999997E-2</v>
      </c>
      <c r="V32" s="2">
        <v>0.92156390980000003</v>
      </c>
      <c r="W32" s="2">
        <v>0.99606957929999995</v>
      </c>
      <c r="X32" s="2">
        <v>0.93694666110000002</v>
      </c>
      <c r="Y32" s="2">
        <v>0.99751640860000002</v>
      </c>
    </row>
    <row r="33" spans="2:25">
      <c r="B33" s="2">
        <f t="shared" si="0"/>
        <v>2022</v>
      </c>
      <c r="C33" s="26">
        <v>0.6506131933</v>
      </c>
      <c r="D33" s="26">
        <v>0.27850628080000001</v>
      </c>
      <c r="E33" s="26">
        <v>7.0880525799999997E-2</v>
      </c>
      <c r="F33" s="26">
        <v>0.91415510899999997</v>
      </c>
      <c r="G33" s="26">
        <v>0.99527570009999999</v>
      </c>
      <c r="H33" s="26">
        <v>0.92904320539999996</v>
      </c>
      <c r="I33" s="26">
        <v>0.99590316919999999</v>
      </c>
      <c r="J33" s="2">
        <f t="shared" si="1"/>
        <v>2022</v>
      </c>
      <c r="K33" s="2">
        <v>0.78213348279999995</v>
      </c>
      <c r="L33" s="2">
        <v>0.16837407970000001</v>
      </c>
      <c r="M33" s="2">
        <v>4.94924375E-2</v>
      </c>
      <c r="N33" s="2">
        <v>0.91332243570000005</v>
      </c>
      <c r="O33" s="2">
        <v>0.99552668560000002</v>
      </c>
      <c r="P33" s="2">
        <v>0.92990113659999996</v>
      </c>
      <c r="Q33" s="2">
        <v>0.99613098160000002</v>
      </c>
      <c r="R33" s="2">
        <f t="shared" si="2"/>
        <v>2022</v>
      </c>
      <c r="S33" s="2">
        <v>0.78403854480000001</v>
      </c>
      <c r="T33" s="2">
        <v>0.16667004169999999</v>
      </c>
      <c r="U33" s="2">
        <v>4.92914136E-2</v>
      </c>
      <c r="V33" s="2">
        <v>0.91310299419999996</v>
      </c>
      <c r="W33" s="2">
        <v>0.99608324199999998</v>
      </c>
      <c r="X33" s="2">
        <v>0.93059530430000004</v>
      </c>
      <c r="Y33" s="2">
        <v>0.99752149720000005</v>
      </c>
    </row>
    <row r="34" spans="2:25">
      <c r="B34" s="2">
        <f t="shared" si="0"/>
        <v>2022</v>
      </c>
      <c r="C34" s="26">
        <v>0.6481823645</v>
      </c>
      <c r="D34" s="26">
        <v>0.27747223469999999</v>
      </c>
      <c r="E34" s="26">
        <v>7.4345400800000003E-2</v>
      </c>
      <c r="F34" s="26">
        <v>0.90788592030000004</v>
      </c>
      <c r="G34" s="26">
        <v>0.99475032890000004</v>
      </c>
      <c r="H34" s="26">
        <v>0.92450436010000003</v>
      </c>
      <c r="I34" s="26">
        <v>0.99542797959999996</v>
      </c>
      <c r="J34" s="2">
        <f t="shared" si="1"/>
        <v>2022</v>
      </c>
      <c r="K34" s="2">
        <v>0.78347485729999999</v>
      </c>
      <c r="L34" s="2">
        <v>0.165986569</v>
      </c>
      <c r="M34" s="2">
        <v>5.0538573699999999E-2</v>
      </c>
      <c r="N34" s="2">
        <v>0.90693139700000003</v>
      </c>
      <c r="O34" s="2">
        <v>0.99530201340000002</v>
      </c>
      <c r="P34" s="2">
        <v>0.92481419450000002</v>
      </c>
      <c r="Q34" s="2">
        <v>0.9958748677</v>
      </c>
      <c r="R34" s="2">
        <f t="shared" si="2"/>
        <v>2022</v>
      </c>
      <c r="S34" s="2">
        <v>0.78439423419999998</v>
      </c>
      <c r="T34" s="2">
        <v>0.1644441331</v>
      </c>
      <c r="U34" s="2">
        <v>5.11616326E-2</v>
      </c>
      <c r="V34" s="2">
        <v>0.90681921200000004</v>
      </c>
      <c r="W34" s="2">
        <v>0.9959052062</v>
      </c>
      <c r="X34" s="2">
        <v>0.92499485699999995</v>
      </c>
      <c r="Y34" s="2">
        <v>0.99733704779999999</v>
      </c>
    </row>
    <row r="35" spans="2:25">
      <c r="B35" s="2">
        <f t="shared" si="0"/>
        <v>2023</v>
      </c>
      <c r="C35" s="26">
        <v>0.64602863509999997</v>
      </c>
      <c r="D35" s="26">
        <v>0.27621696540000001</v>
      </c>
      <c r="E35" s="26">
        <v>7.7754399500000002E-2</v>
      </c>
      <c r="F35" s="26">
        <v>0.90137958389999995</v>
      </c>
      <c r="G35" s="26">
        <v>0.9947247226</v>
      </c>
      <c r="H35" s="26">
        <v>0.92002380299999997</v>
      </c>
      <c r="I35" s="26">
        <v>0.99540190279999996</v>
      </c>
      <c r="J35" s="2">
        <f t="shared" si="1"/>
        <v>2023</v>
      </c>
      <c r="K35" s="2">
        <v>0.78581880130000004</v>
      </c>
      <c r="L35" s="2">
        <v>0.1630515719</v>
      </c>
      <c r="M35" s="2">
        <v>5.1129626800000001E-2</v>
      </c>
      <c r="N35" s="2">
        <v>0.90053156459999995</v>
      </c>
      <c r="O35" s="2">
        <v>0.99528922470000003</v>
      </c>
      <c r="P35" s="2">
        <v>0.92048043729999995</v>
      </c>
      <c r="Q35" s="2">
        <v>0.99586098410000001</v>
      </c>
      <c r="R35" s="2">
        <f t="shared" si="2"/>
        <v>2023</v>
      </c>
      <c r="S35" s="2">
        <v>0.78546493039999998</v>
      </c>
      <c r="T35" s="2">
        <v>0.1623068171</v>
      </c>
      <c r="U35" s="2">
        <v>5.2228252500000003E-2</v>
      </c>
      <c r="V35" s="2">
        <v>0.90006533020000001</v>
      </c>
      <c r="W35" s="2">
        <v>0.99624232680000002</v>
      </c>
      <c r="X35" s="2">
        <v>0.92044507320000002</v>
      </c>
      <c r="Y35" s="2">
        <v>0.99734413330000005</v>
      </c>
    </row>
    <row r="36" spans="2:25">
      <c r="B36" s="2">
        <f t="shared" si="0"/>
        <v>2023</v>
      </c>
      <c r="C36" s="26">
        <v>0.64278677890000002</v>
      </c>
      <c r="D36" s="26">
        <v>0.27631693130000001</v>
      </c>
      <c r="E36" s="26">
        <v>8.0896289900000001E-2</v>
      </c>
      <c r="F36" s="26">
        <v>0.8939137036</v>
      </c>
      <c r="G36" s="26">
        <v>0.99470217569999997</v>
      </c>
      <c r="H36" s="26">
        <v>0.91424437150000004</v>
      </c>
      <c r="I36" s="26">
        <v>0.99534948050000005</v>
      </c>
      <c r="J36" s="2">
        <f t="shared" si="1"/>
        <v>2023</v>
      </c>
      <c r="K36" s="2">
        <v>0.78695270110000004</v>
      </c>
      <c r="L36" s="2">
        <v>0.16042015209999999</v>
      </c>
      <c r="M36" s="2">
        <v>5.2627146899999998E-2</v>
      </c>
      <c r="N36" s="2">
        <v>0.89265959149999996</v>
      </c>
      <c r="O36" s="2">
        <v>0.99530497689999997</v>
      </c>
      <c r="P36" s="2">
        <v>0.91369490080000004</v>
      </c>
      <c r="Q36" s="2">
        <v>0.99587482449999998</v>
      </c>
      <c r="R36" s="2">
        <f t="shared" si="2"/>
        <v>2023</v>
      </c>
      <c r="S36" s="2">
        <v>0.78675630929999996</v>
      </c>
      <c r="T36" s="2">
        <v>0.15987744409999999</v>
      </c>
      <c r="U36" s="2">
        <v>5.3366246700000002E-2</v>
      </c>
      <c r="V36" s="2">
        <v>0.89304738490000002</v>
      </c>
      <c r="W36" s="2">
        <v>0.99632929309999996</v>
      </c>
      <c r="X36" s="2">
        <v>0.91452040609999996</v>
      </c>
      <c r="Y36" s="2">
        <v>0.99735917669999996</v>
      </c>
    </row>
    <row r="37" spans="2:25">
      <c r="B37" s="2">
        <f t="shared" si="0"/>
        <v>2023</v>
      </c>
      <c r="C37" s="26">
        <v>0.64009473520000004</v>
      </c>
      <c r="D37" s="26">
        <v>0.27647632630000002</v>
      </c>
      <c r="E37" s="26">
        <v>8.3428938499999994E-2</v>
      </c>
      <c r="F37" s="26">
        <v>0.8866843163</v>
      </c>
      <c r="G37" s="26">
        <v>0.994233437</v>
      </c>
      <c r="H37" s="26">
        <v>0.9083455721</v>
      </c>
      <c r="I37" s="26">
        <v>0.99490519369999997</v>
      </c>
      <c r="J37" s="2">
        <f t="shared" si="1"/>
        <v>2023</v>
      </c>
      <c r="K37" s="2">
        <v>0.78780075350000001</v>
      </c>
      <c r="L37" s="2">
        <v>0.1578314203</v>
      </c>
      <c r="M37" s="2">
        <v>5.4367826199999997E-2</v>
      </c>
      <c r="N37" s="2">
        <v>0.88630209140000005</v>
      </c>
      <c r="O37" s="2">
        <v>0.99533619620000002</v>
      </c>
      <c r="P37" s="2">
        <v>0.90862418280000001</v>
      </c>
      <c r="Q37" s="2">
        <v>0.99590312780000001</v>
      </c>
      <c r="R37" s="2">
        <f t="shared" si="2"/>
        <v>2023</v>
      </c>
      <c r="S37" s="2">
        <v>0.78741874460000005</v>
      </c>
      <c r="T37" s="2">
        <v>0.15751983310000001</v>
      </c>
      <c r="U37" s="2">
        <v>5.5061422200000001E-2</v>
      </c>
      <c r="V37" s="2">
        <v>0.88642122450000005</v>
      </c>
      <c r="W37" s="2">
        <v>0.99642212860000001</v>
      </c>
      <c r="X37" s="2">
        <v>0.90887961549999996</v>
      </c>
      <c r="Y37" s="2">
        <v>0.99731738550000004</v>
      </c>
    </row>
    <row r="38" spans="2:25">
      <c r="B38" s="2">
        <f t="shared" si="0"/>
        <v>2023</v>
      </c>
      <c r="C38" s="26">
        <v>0.63697188069999999</v>
      </c>
      <c r="D38" s="26">
        <v>0.2756601877</v>
      </c>
      <c r="E38" s="26">
        <v>8.7367931600000004E-2</v>
      </c>
      <c r="F38" s="26">
        <v>0.87928918099999998</v>
      </c>
      <c r="G38" s="26">
        <v>0.99401390199999995</v>
      </c>
      <c r="H38" s="26">
        <v>0.90272803209999997</v>
      </c>
      <c r="I38" s="26">
        <v>0.99468046119999998</v>
      </c>
      <c r="J38" s="2">
        <f t="shared" si="1"/>
        <v>2023</v>
      </c>
      <c r="K38" s="2">
        <v>0.78950300250000005</v>
      </c>
      <c r="L38" s="2">
        <v>0.15500185329999999</v>
      </c>
      <c r="M38" s="2">
        <v>5.5495144199999999E-2</v>
      </c>
      <c r="N38" s="2">
        <v>0.87955121039999995</v>
      </c>
      <c r="O38" s="2">
        <v>0.99524628079999999</v>
      </c>
      <c r="P38" s="2">
        <v>0.90399389109999995</v>
      </c>
      <c r="Q38" s="2">
        <v>0.99580880039999997</v>
      </c>
      <c r="R38" s="2">
        <f t="shared" si="2"/>
        <v>2023</v>
      </c>
      <c r="S38" s="2">
        <v>0.78858751059999999</v>
      </c>
      <c r="T38" s="2">
        <v>0.1547513486</v>
      </c>
      <c r="U38" s="2">
        <v>5.6661140800000002E-2</v>
      </c>
      <c r="V38" s="2">
        <v>0.87954243759999995</v>
      </c>
      <c r="W38" s="2">
        <v>0.99632918650000002</v>
      </c>
      <c r="X38" s="2">
        <v>0.90395010809999998</v>
      </c>
      <c r="Y38" s="2">
        <v>0.99721625469999997</v>
      </c>
    </row>
    <row r="39" spans="2:25">
      <c r="B39" s="2">
        <f t="shared" ref="B39:B70" si="3">B35+1</f>
        <v>2024</v>
      </c>
      <c r="C39" s="26">
        <v>0.6364022829</v>
      </c>
      <c r="D39" s="26">
        <v>0.27462392190000001</v>
      </c>
      <c r="E39" s="26">
        <v>8.8973795199999997E-2</v>
      </c>
      <c r="F39" s="26">
        <v>0.87066419080000002</v>
      </c>
      <c r="G39" s="26">
        <v>0.99297815700000003</v>
      </c>
      <c r="H39" s="26">
        <v>0.89576986179999996</v>
      </c>
      <c r="I39" s="26">
        <v>0.99364001349999997</v>
      </c>
      <c r="J39" s="2">
        <f t="shared" ref="J39:J70" si="4">J35+1</f>
        <v>2024</v>
      </c>
      <c r="K39" s="2">
        <v>0.7904159637</v>
      </c>
      <c r="L39" s="2">
        <v>0.1524205787</v>
      </c>
      <c r="M39" s="2">
        <v>5.7163457600000002E-2</v>
      </c>
      <c r="N39" s="2">
        <v>0.8717852318</v>
      </c>
      <c r="O39" s="2">
        <v>0.99464786510000003</v>
      </c>
      <c r="P39" s="2">
        <v>0.89768457160000004</v>
      </c>
      <c r="Q39" s="2">
        <v>0.99520496670000003</v>
      </c>
      <c r="R39" s="2">
        <f t="shared" ref="R39:R70" si="5">R35+1</f>
        <v>2024</v>
      </c>
      <c r="S39" s="2">
        <v>0.78983059430000002</v>
      </c>
      <c r="T39" s="2">
        <v>0.15187449559999999</v>
      </c>
      <c r="U39" s="2">
        <v>5.82949101E-2</v>
      </c>
      <c r="V39" s="2">
        <v>0.87109877800000002</v>
      </c>
      <c r="W39" s="2">
        <v>0.99624857369999997</v>
      </c>
      <c r="X39" s="2">
        <v>0.89759965159999999</v>
      </c>
      <c r="Y39" s="2">
        <v>0.99712980009999996</v>
      </c>
    </row>
    <row r="40" spans="2:25">
      <c r="B40" s="2">
        <f t="shared" si="3"/>
        <v>2024</v>
      </c>
      <c r="C40" s="26">
        <v>0.63414458669999996</v>
      </c>
      <c r="D40" s="26">
        <v>0.27311105629999999</v>
      </c>
      <c r="E40" s="26">
        <v>9.2744356999999999E-2</v>
      </c>
      <c r="F40" s="26">
        <v>0.86589644850000003</v>
      </c>
      <c r="G40" s="26">
        <v>0.99294686710000002</v>
      </c>
      <c r="H40" s="26">
        <v>0.89209210760000002</v>
      </c>
      <c r="I40" s="26">
        <v>0.99360427389999995</v>
      </c>
      <c r="J40" s="2">
        <f t="shared" si="4"/>
        <v>2024</v>
      </c>
      <c r="K40" s="2">
        <v>0.79198482010000004</v>
      </c>
      <c r="L40" s="2">
        <v>0.14993291519999999</v>
      </c>
      <c r="M40" s="2">
        <v>5.8082264699999997E-2</v>
      </c>
      <c r="N40" s="2">
        <v>0.86583525969999997</v>
      </c>
      <c r="O40" s="2">
        <v>0.99414477379999999</v>
      </c>
      <c r="P40" s="2">
        <v>0.89261297829999997</v>
      </c>
      <c r="Q40" s="2">
        <v>0.99470021249999996</v>
      </c>
      <c r="R40" s="2">
        <f t="shared" si="5"/>
        <v>2024</v>
      </c>
      <c r="S40" s="2">
        <v>0.79156414959999999</v>
      </c>
      <c r="T40" s="2">
        <v>0.1492699851</v>
      </c>
      <c r="U40" s="2">
        <v>5.9165865300000002E-2</v>
      </c>
      <c r="V40" s="2">
        <v>0.86632575970000003</v>
      </c>
      <c r="W40" s="2">
        <v>0.99601688860000004</v>
      </c>
      <c r="X40" s="2">
        <v>0.89342368100000003</v>
      </c>
      <c r="Y40" s="2">
        <v>0.99689125069999995</v>
      </c>
    </row>
    <row r="41" spans="2:25">
      <c r="B41" s="2">
        <f t="shared" si="3"/>
        <v>2024</v>
      </c>
      <c r="C41" s="26">
        <v>0.63104401929999998</v>
      </c>
      <c r="D41" s="26">
        <v>0.2722442652</v>
      </c>
      <c r="E41" s="26">
        <v>9.6711715500000003E-2</v>
      </c>
      <c r="F41" s="26">
        <v>0.86174787279999998</v>
      </c>
      <c r="G41" s="26">
        <v>0.99286986570000002</v>
      </c>
      <c r="H41" s="26">
        <v>0.88868055980000005</v>
      </c>
      <c r="I41" s="26">
        <v>0.99360818080000002</v>
      </c>
      <c r="J41" s="2">
        <f t="shared" si="4"/>
        <v>2024</v>
      </c>
      <c r="K41" s="2">
        <v>0.79261059609999995</v>
      </c>
      <c r="L41" s="2">
        <v>0.1475601923</v>
      </c>
      <c r="M41" s="2">
        <v>5.9829211600000001E-2</v>
      </c>
      <c r="N41" s="2">
        <v>0.86152831399999996</v>
      </c>
      <c r="O41" s="2">
        <v>0.99411895419999996</v>
      </c>
      <c r="P41" s="2">
        <v>0.88948369370000002</v>
      </c>
      <c r="Q41" s="2">
        <v>0.99467031100000003</v>
      </c>
      <c r="R41" s="2">
        <f t="shared" si="5"/>
        <v>2024</v>
      </c>
      <c r="S41" s="2">
        <v>0.79173783809999998</v>
      </c>
      <c r="T41" s="2">
        <v>0.1469374795</v>
      </c>
      <c r="U41" s="2">
        <v>6.1324682499999998E-2</v>
      </c>
      <c r="V41" s="2">
        <v>0.86236793730000005</v>
      </c>
      <c r="W41" s="2">
        <v>0.99578634020000001</v>
      </c>
      <c r="X41" s="2">
        <v>0.89024533340000001</v>
      </c>
      <c r="Y41" s="2">
        <v>0.99665433299999995</v>
      </c>
    </row>
    <row r="42" spans="2:25">
      <c r="B42" s="2">
        <f t="shared" si="3"/>
        <v>2024</v>
      </c>
      <c r="C42" s="26">
        <v>0.62506405180000002</v>
      </c>
      <c r="D42" s="26">
        <v>0.26928934830000001</v>
      </c>
      <c r="E42" s="26">
        <v>0.1056465999</v>
      </c>
      <c r="F42" s="26">
        <v>0.86115104229999995</v>
      </c>
      <c r="G42" s="26">
        <v>0.99278388009999996</v>
      </c>
      <c r="H42" s="26">
        <v>0.8881690834</v>
      </c>
      <c r="I42" s="26">
        <v>0.99351658700000001</v>
      </c>
      <c r="J42" s="2">
        <f t="shared" si="4"/>
        <v>2024</v>
      </c>
      <c r="K42" s="2">
        <v>0.79019909259999999</v>
      </c>
      <c r="L42" s="2">
        <v>0.14501376269999999</v>
      </c>
      <c r="M42" s="2">
        <v>6.4787144699999993E-2</v>
      </c>
      <c r="N42" s="2">
        <v>0.86175249129999998</v>
      </c>
      <c r="O42" s="2">
        <v>0.99412956450000001</v>
      </c>
      <c r="P42" s="2">
        <v>0.88842475180000002</v>
      </c>
      <c r="Q42" s="2">
        <v>0.99467667199999998</v>
      </c>
      <c r="R42" s="2">
        <f t="shared" si="5"/>
        <v>2024</v>
      </c>
      <c r="S42" s="2">
        <v>0.79008885340000001</v>
      </c>
      <c r="T42" s="2">
        <v>0.1436374527</v>
      </c>
      <c r="U42" s="2">
        <v>6.6273693800000005E-2</v>
      </c>
      <c r="V42" s="2">
        <v>0.86341051859999995</v>
      </c>
      <c r="W42" s="2">
        <v>0.99605192549999999</v>
      </c>
      <c r="X42" s="2">
        <v>0.89049304709999999</v>
      </c>
      <c r="Y42" s="2">
        <v>0.99654657469999997</v>
      </c>
    </row>
    <row r="43" spans="2:25">
      <c r="B43" s="2">
        <f t="shared" si="3"/>
        <v>2025</v>
      </c>
      <c r="C43" s="26">
        <v>0.62055011950000005</v>
      </c>
      <c r="D43" s="26">
        <v>0.26552117829999999</v>
      </c>
      <c r="E43" s="26">
        <v>0.1139287022</v>
      </c>
      <c r="F43" s="26">
        <v>0.8608290207</v>
      </c>
      <c r="G43" s="26">
        <v>0.99198293199999998</v>
      </c>
      <c r="H43" s="26">
        <v>0.88694476430000002</v>
      </c>
      <c r="I43" s="26">
        <v>0.99271057640000004</v>
      </c>
      <c r="J43" s="2">
        <f t="shared" si="4"/>
        <v>2025</v>
      </c>
      <c r="K43" s="2">
        <v>0.7888914735</v>
      </c>
      <c r="L43" s="2">
        <v>0.1418631561</v>
      </c>
      <c r="M43" s="2">
        <v>6.9245370400000006E-2</v>
      </c>
      <c r="N43" s="2">
        <v>0.86064396850000002</v>
      </c>
      <c r="O43" s="2">
        <v>0.99393542359999998</v>
      </c>
      <c r="P43" s="2">
        <v>0.88680533520000004</v>
      </c>
      <c r="Q43" s="2">
        <v>0.99447996400000005</v>
      </c>
      <c r="R43" s="2">
        <f t="shared" si="5"/>
        <v>2025</v>
      </c>
      <c r="S43" s="2">
        <v>0.78800203599999996</v>
      </c>
      <c r="T43" s="2">
        <v>0.1409634609</v>
      </c>
      <c r="U43" s="2">
        <v>7.1034503099999993E-2</v>
      </c>
      <c r="V43" s="2">
        <v>0.86271430660000004</v>
      </c>
      <c r="W43" s="2">
        <v>0.99605021849999997</v>
      </c>
      <c r="X43" s="2">
        <v>0.88920826119999996</v>
      </c>
      <c r="Y43" s="2">
        <v>0.99654106190000002</v>
      </c>
    </row>
    <row r="44" spans="2:25">
      <c r="B44" s="2">
        <f t="shared" si="3"/>
        <v>2025</v>
      </c>
      <c r="C44" s="26">
        <v>0.61473622670000005</v>
      </c>
      <c r="D44" s="26">
        <v>0.26326013110000002</v>
      </c>
      <c r="E44" s="26">
        <v>0.12200364230000001</v>
      </c>
      <c r="F44" s="26">
        <v>0.85762779209999995</v>
      </c>
      <c r="G44" s="26">
        <v>0.9909928523</v>
      </c>
      <c r="H44" s="26">
        <v>0.88461068779999996</v>
      </c>
      <c r="I44" s="26">
        <v>0.99176770790000002</v>
      </c>
      <c r="J44" s="2">
        <f t="shared" si="4"/>
        <v>2025</v>
      </c>
      <c r="K44" s="2">
        <v>0.7873503691</v>
      </c>
      <c r="L44" s="2">
        <v>0.13928924170000001</v>
      </c>
      <c r="M44" s="2">
        <v>7.3360389100000006E-2</v>
      </c>
      <c r="N44" s="2">
        <v>0.85736621469999996</v>
      </c>
      <c r="O44" s="2">
        <v>0.99334693039999999</v>
      </c>
      <c r="P44" s="2">
        <v>0.88401579090000004</v>
      </c>
      <c r="Q44" s="2">
        <v>0.99391928480000002</v>
      </c>
      <c r="R44" s="2">
        <f t="shared" si="5"/>
        <v>2025</v>
      </c>
      <c r="S44" s="2">
        <v>0.78707200369999997</v>
      </c>
      <c r="T44" s="2">
        <v>0.1386838678</v>
      </c>
      <c r="U44" s="2">
        <v>7.4244128399999998E-2</v>
      </c>
      <c r="V44" s="2">
        <v>0.85936265509999998</v>
      </c>
      <c r="W44" s="2">
        <v>0.99542478219999997</v>
      </c>
      <c r="X44" s="2">
        <v>0.88609868889999999</v>
      </c>
      <c r="Y44" s="2">
        <v>0.99591365750000005</v>
      </c>
    </row>
    <row r="45" spans="2:25">
      <c r="B45" s="2">
        <f t="shared" si="3"/>
        <v>2025</v>
      </c>
      <c r="C45" s="26">
        <v>0.60713152719999997</v>
      </c>
      <c r="D45" s="26">
        <v>0.25966219559999998</v>
      </c>
      <c r="E45" s="26">
        <v>0.1332062772</v>
      </c>
      <c r="F45" s="26">
        <v>0.86049020450000002</v>
      </c>
      <c r="G45" s="26">
        <v>0.99112463500000003</v>
      </c>
      <c r="H45" s="26">
        <v>0.88583019809999997</v>
      </c>
      <c r="I45" s="26">
        <v>0.99198480609999995</v>
      </c>
      <c r="J45" s="2">
        <f t="shared" si="4"/>
        <v>2025</v>
      </c>
      <c r="K45" s="2">
        <v>0.78556719529999997</v>
      </c>
      <c r="L45" s="2">
        <v>0.1363940022</v>
      </c>
      <c r="M45" s="2">
        <v>7.8038802500000004E-2</v>
      </c>
      <c r="N45" s="2">
        <v>0.85893198420000005</v>
      </c>
      <c r="O45" s="2">
        <v>0.99310367079999995</v>
      </c>
      <c r="P45" s="2">
        <v>0.88336342369999998</v>
      </c>
      <c r="Q45" s="2">
        <v>0.99373185289999999</v>
      </c>
      <c r="R45" s="2">
        <f t="shared" si="5"/>
        <v>2025</v>
      </c>
      <c r="S45" s="2">
        <v>0.78534718169999995</v>
      </c>
      <c r="T45" s="2">
        <v>0.13596265499999999</v>
      </c>
      <c r="U45" s="2">
        <v>7.8690163300000004E-2</v>
      </c>
      <c r="V45" s="2">
        <v>0.86193752290000003</v>
      </c>
      <c r="W45" s="2">
        <v>0.99534591559999996</v>
      </c>
      <c r="X45" s="2">
        <v>0.88688999869999996</v>
      </c>
      <c r="Y45" s="2">
        <v>0.99583224429999995</v>
      </c>
    </row>
    <row r="46" spans="2:25">
      <c r="B46" s="2">
        <f t="shared" si="3"/>
        <v>2025</v>
      </c>
      <c r="C46" s="26">
        <v>0.60280201700000002</v>
      </c>
      <c r="D46" s="26">
        <v>0.25704035959999999</v>
      </c>
      <c r="E46" s="26">
        <v>0.14015762349999999</v>
      </c>
      <c r="F46" s="26">
        <v>0.86261784549999998</v>
      </c>
      <c r="G46" s="26">
        <v>0.99096296399999995</v>
      </c>
      <c r="H46" s="26">
        <v>0.88789333660000003</v>
      </c>
      <c r="I46" s="26">
        <v>0.99171519279999998</v>
      </c>
      <c r="J46" s="2">
        <f t="shared" si="4"/>
        <v>2025</v>
      </c>
      <c r="K46" s="2">
        <v>0.78434389049999997</v>
      </c>
      <c r="L46" s="2">
        <v>0.13372248880000001</v>
      </c>
      <c r="M46" s="2">
        <v>8.1933620700000001E-2</v>
      </c>
      <c r="N46" s="2">
        <v>0.86127752970000004</v>
      </c>
      <c r="O46" s="2">
        <v>0.99266891550000003</v>
      </c>
      <c r="P46" s="2">
        <v>0.88586604300000005</v>
      </c>
      <c r="Q46" s="2">
        <v>0.99359549670000002</v>
      </c>
      <c r="R46" s="2">
        <f t="shared" si="5"/>
        <v>2025</v>
      </c>
      <c r="S46" s="2">
        <v>0.78455504310000002</v>
      </c>
      <c r="T46" s="2">
        <v>0.13336868369999999</v>
      </c>
      <c r="U46" s="2">
        <v>8.2076273199999994E-2</v>
      </c>
      <c r="V46" s="2">
        <v>0.86366677780000001</v>
      </c>
      <c r="W46" s="2">
        <v>0.99511094020000002</v>
      </c>
      <c r="X46" s="2">
        <v>0.88866661709999994</v>
      </c>
      <c r="Y46" s="2">
        <v>0.99561564349999998</v>
      </c>
    </row>
    <row r="47" spans="2:25">
      <c r="B47" s="2">
        <f t="shared" si="3"/>
        <v>2026</v>
      </c>
      <c r="C47" s="26">
        <v>0.59822020060000003</v>
      </c>
      <c r="D47" s="26">
        <v>0.25386177259999998</v>
      </c>
      <c r="E47" s="26">
        <v>0.1479180269</v>
      </c>
      <c r="F47" s="26">
        <v>0.86298511529999999</v>
      </c>
      <c r="G47" s="26">
        <v>0.99066520290000004</v>
      </c>
      <c r="H47" s="26">
        <v>0.88870336890000001</v>
      </c>
      <c r="I47" s="26">
        <v>0.99167500519999996</v>
      </c>
      <c r="J47" s="2">
        <f t="shared" si="4"/>
        <v>2026</v>
      </c>
      <c r="K47" s="2">
        <v>0.78424718810000005</v>
      </c>
      <c r="L47" s="2">
        <v>0.1313219964</v>
      </c>
      <c r="M47" s="2">
        <v>8.4430815500000006E-2</v>
      </c>
      <c r="N47" s="2">
        <v>0.85945594260000002</v>
      </c>
      <c r="O47" s="2">
        <v>0.99205651780000004</v>
      </c>
      <c r="P47" s="2">
        <v>0.88420456349999998</v>
      </c>
      <c r="Q47" s="2">
        <v>0.9932192366</v>
      </c>
      <c r="R47" s="2">
        <f t="shared" si="5"/>
        <v>2026</v>
      </c>
      <c r="S47" s="2">
        <v>0.7849260535</v>
      </c>
      <c r="T47" s="2">
        <v>0.13111226340000001</v>
      </c>
      <c r="U47" s="2">
        <v>8.3961683100000004E-2</v>
      </c>
      <c r="V47" s="2">
        <v>0.86225409990000002</v>
      </c>
      <c r="W47" s="2">
        <v>0.9948384616</v>
      </c>
      <c r="X47" s="2">
        <v>0.88849167539999996</v>
      </c>
      <c r="Y47" s="2">
        <v>0.99560060039999998</v>
      </c>
    </row>
    <row r="48" spans="2:25">
      <c r="B48" s="2">
        <f t="shared" si="3"/>
        <v>2026</v>
      </c>
      <c r="C48" s="26">
        <v>0.5930666953</v>
      </c>
      <c r="D48" s="26">
        <v>0.25114797960000002</v>
      </c>
      <c r="E48" s="26">
        <v>0.155785325</v>
      </c>
      <c r="F48" s="26">
        <v>0.85952837169999996</v>
      </c>
      <c r="G48" s="26">
        <v>0.99064023469999996</v>
      </c>
      <c r="H48" s="26">
        <v>0.88585026280000001</v>
      </c>
      <c r="I48" s="26">
        <v>0.99156825140000004</v>
      </c>
      <c r="J48" s="2">
        <f t="shared" si="4"/>
        <v>2026</v>
      </c>
      <c r="K48" s="2">
        <v>0.78304914209999998</v>
      </c>
      <c r="L48" s="2">
        <v>0.12918025699999999</v>
      </c>
      <c r="M48" s="2">
        <v>8.7770600899999995E-2</v>
      </c>
      <c r="N48" s="2">
        <v>0.85656242270000005</v>
      </c>
      <c r="O48" s="2">
        <v>0.99167183329999997</v>
      </c>
      <c r="P48" s="2">
        <v>0.88168306860000001</v>
      </c>
      <c r="Q48" s="2">
        <v>0.99283097909999996</v>
      </c>
      <c r="R48" s="2">
        <f t="shared" si="5"/>
        <v>2026</v>
      </c>
      <c r="S48" s="2">
        <v>0.78348679769999996</v>
      </c>
      <c r="T48" s="2">
        <v>0.12865750270000001</v>
      </c>
      <c r="U48" s="2">
        <v>8.7855699499999995E-2</v>
      </c>
      <c r="V48" s="2">
        <v>0.85903746510000001</v>
      </c>
      <c r="W48" s="2">
        <v>0.99412525009999997</v>
      </c>
      <c r="X48" s="2">
        <v>0.88615645809999999</v>
      </c>
      <c r="Y48" s="2">
        <v>0.99488381839999995</v>
      </c>
    </row>
    <row r="49" spans="2:25">
      <c r="B49" s="2">
        <f t="shared" si="3"/>
        <v>2026</v>
      </c>
      <c r="C49" s="26">
        <v>0.58583951580000004</v>
      </c>
      <c r="D49" s="26">
        <v>0.24719748559999999</v>
      </c>
      <c r="E49" s="26">
        <v>0.1669629986</v>
      </c>
      <c r="F49" s="26">
        <v>0.86178215759999999</v>
      </c>
      <c r="G49" s="26">
        <v>0.99044304620000001</v>
      </c>
      <c r="H49" s="26">
        <v>0.88685067429999997</v>
      </c>
      <c r="I49" s="26">
        <v>0.99137720060000001</v>
      </c>
      <c r="J49" s="2">
        <f t="shared" si="4"/>
        <v>2026</v>
      </c>
      <c r="K49" s="2">
        <v>0.78112948559999995</v>
      </c>
      <c r="L49" s="2">
        <v>0.12666496390000001</v>
      </c>
      <c r="M49" s="2">
        <v>9.2205550499999997E-2</v>
      </c>
      <c r="N49" s="2">
        <v>0.85774122529999997</v>
      </c>
      <c r="O49" s="2">
        <v>0.99160035849999995</v>
      </c>
      <c r="P49" s="2">
        <v>0.88177856099999996</v>
      </c>
      <c r="Q49" s="2">
        <v>0.9927511819</v>
      </c>
      <c r="R49" s="2">
        <f t="shared" si="5"/>
        <v>2026</v>
      </c>
      <c r="S49" s="2">
        <v>0.78154035710000003</v>
      </c>
      <c r="T49" s="2">
        <v>0.12590698219999999</v>
      </c>
      <c r="U49" s="2">
        <v>9.2552660699999997E-2</v>
      </c>
      <c r="V49" s="2">
        <v>0.86108806910000002</v>
      </c>
      <c r="W49" s="2">
        <v>0.99427051440000003</v>
      </c>
      <c r="X49" s="2">
        <v>0.88752489440000004</v>
      </c>
      <c r="Y49" s="2">
        <v>0.99508501309999997</v>
      </c>
    </row>
    <row r="50" spans="2:25">
      <c r="B50" s="2">
        <f t="shared" si="3"/>
        <v>2026</v>
      </c>
      <c r="C50" s="26">
        <v>0.57959483769999998</v>
      </c>
      <c r="D50" s="26">
        <v>0.2451804158</v>
      </c>
      <c r="E50" s="26">
        <v>0.1752247465</v>
      </c>
      <c r="F50" s="26">
        <v>0.86329062759999997</v>
      </c>
      <c r="G50" s="26">
        <v>0.99035680719999997</v>
      </c>
      <c r="H50" s="26">
        <v>0.88824591990000001</v>
      </c>
      <c r="I50" s="26">
        <v>0.99128873250000005</v>
      </c>
      <c r="J50" s="2">
        <f t="shared" si="4"/>
        <v>2026</v>
      </c>
      <c r="K50" s="2">
        <v>0.78014173919999996</v>
      </c>
      <c r="L50" s="2">
        <v>0.1238624087</v>
      </c>
      <c r="M50" s="2">
        <v>9.5995852199999995E-2</v>
      </c>
      <c r="N50" s="2">
        <v>0.85741081269999997</v>
      </c>
      <c r="O50" s="2">
        <v>0.99153564199999999</v>
      </c>
      <c r="P50" s="2">
        <v>0.88157249699999995</v>
      </c>
      <c r="Q50" s="2">
        <v>0.9927188951</v>
      </c>
      <c r="R50" s="2">
        <f t="shared" si="5"/>
        <v>2026</v>
      </c>
      <c r="S50" s="2">
        <v>0.78053940470000005</v>
      </c>
      <c r="T50" s="2">
        <v>0.1238998498</v>
      </c>
      <c r="U50" s="2">
        <v>9.5560745500000002E-2</v>
      </c>
      <c r="V50" s="2">
        <v>0.86126913159999996</v>
      </c>
      <c r="W50" s="2">
        <v>0.99387996430000003</v>
      </c>
      <c r="X50" s="2">
        <v>0.8870766283</v>
      </c>
      <c r="Y50" s="2">
        <v>0.99469268799999999</v>
      </c>
    </row>
    <row r="51" spans="2:25">
      <c r="B51" s="2">
        <f t="shared" si="3"/>
        <v>2027</v>
      </c>
      <c r="C51" s="26">
        <v>0.57280738949999999</v>
      </c>
      <c r="D51" s="26">
        <v>0.2435778727</v>
      </c>
      <c r="E51" s="26">
        <v>0.18361473780000001</v>
      </c>
      <c r="F51" s="26">
        <v>0.86005920300000005</v>
      </c>
      <c r="G51" s="26">
        <v>0.98940806709999995</v>
      </c>
      <c r="H51" s="26">
        <v>0.88435563829999997</v>
      </c>
      <c r="I51" s="26">
        <v>0.99041395170000002</v>
      </c>
      <c r="J51" s="2">
        <f t="shared" si="4"/>
        <v>2027</v>
      </c>
      <c r="K51" s="2">
        <v>0.77875112059999996</v>
      </c>
      <c r="L51" s="2">
        <v>0.1216199987</v>
      </c>
      <c r="M51" s="2">
        <v>9.9628880700000005E-2</v>
      </c>
      <c r="N51" s="2">
        <v>0.85440656839999995</v>
      </c>
      <c r="O51" s="2">
        <v>0.99105894329999999</v>
      </c>
      <c r="P51" s="2">
        <v>0.87753863350000005</v>
      </c>
      <c r="Q51" s="2">
        <v>0.9922794009</v>
      </c>
      <c r="R51" s="2">
        <f t="shared" si="5"/>
        <v>2027</v>
      </c>
      <c r="S51" s="2">
        <v>0.77911052800000002</v>
      </c>
      <c r="T51" s="2">
        <v>0.1210070171</v>
      </c>
      <c r="U51" s="2">
        <v>9.9882454900000001E-2</v>
      </c>
      <c r="V51" s="2">
        <v>0.85823017089999998</v>
      </c>
      <c r="W51" s="2">
        <v>0.99302302210000004</v>
      </c>
      <c r="X51" s="2">
        <v>0.88300436029999996</v>
      </c>
      <c r="Y51" s="2">
        <v>0.99389233430000001</v>
      </c>
    </row>
    <row r="52" spans="2:25">
      <c r="B52" s="2">
        <f t="shared" si="3"/>
        <v>2027</v>
      </c>
      <c r="C52" s="26">
        <v>0.56893749110000003</v>
      </c>
      <c r="D52" s="26">
        <v>0.2408398192</v>
      </c>
      <c r="E52" s="26">
        <v>0.19022268959999999</v>
      </c>
      <c r="F52" s="26">
        <v>0.85840408420000003</v>
      </c>
      <c r="G52" s="26">
        <v>0.98887772760000003</v>
      </c>
      <c r="H52" s="26">
        <v>0.88426677899999995</v>
      </c>
      <c r="I52" s="26">
        <v>0.98990933579999996</v>
      </c>
      <c r="J52" s="2">
        <f t="shared" si="4"/>
        <v>2027</v>
      </c>
      <c r="K52" s="2">
        <v>0.77782435419999996</v>
      </c>
      <c r="L52" s="2">
        <v>0.1193017499</v>
      </c>
      <c r="M52" s="2">
        <v>0.1028738959</v>
      </c>
      <c r="N52" s="2">
        <v>0.85359518459999995</v>
      </c>
      <c r="O52" s="2">
        <v>0.99083354530000001</v>
      </c>
      <c r="P52" s="2">
        <v>0.87837394759999998</v>
      </c>
      <c r="Q52" s="2">
        <v>0.9920987242</v>
      </c>
      <c r="R52" s="2">
        <f t="shared" si="5"/>
        <v>2027</v>
      </c>
      <c r="S52" s="2">
        <v>0.77796989260000005</v>
      </c>
      <c r="T52" s="2">
        <v>0.1187685619</v>
      </c>
      <c r="U52" s="2">
        <v>0.1032615455</v>
      </c>
      <c r="V52" s="2">
        <v>0.85644978760000001</v>
      </c>
      <c r="W52" s="2">
        <v>0.9919454862</v>
      </c>
      <c r="X52" s="2">
        <v>0.88170275149999999</v>
      </c>
      <c r="Y52" s="2">
        <v>0.99285874649999994</v>
      </c>
    </row>
    <row r="53" spans="2:25">
      <c r="B53" s="2">
        <f t="shared" si="3"/>
        <v>2027</v>
      </c>
      <c r="C53" s="26">
        <v>0.56246969359999999</v>
      </c>
      <c r="D53" s="26">
        <v>0.23839095769999999</v>
      </c>
      <c r="E53" s="26">
        <v>0.1991393487</v>
      </c>
      <c r="F53" s="26">
        <v>0.86104645290000004</v>
      </c>
      <c r="G53" s="26">
        <v>0.9887714729</v>
      </c>
      <c r="H53" s="26">
        <v>0.88551602529999995</v>
      </c>
      <c r="I53" s="26">
        <v>0.98979669189999997</v>
      </c>
      <c r="J53" s="2">
        <f t="shared" si="4"/>
        <v>2027</v>
      </c>
      <c r="K53" s="2">
        <v>0.77542558490000002</v>
      </c>
      <c r="L53" s="2">
        <v>0.1170246134</v>
      </c>
      <c r="M53" s="2">
        <v>0.1075498017</v>
      </c>
      <c r="N53" s="2">
        <v>0.8573796897</v>
      </c>
      <c r="O53" s="2">
        <v>0.99045666909999996</v>
      </c>
      <c r="P53" s="2">
        <v>0.88099173070000003</v>
      </c>
      <c r="Q53" s="2">
        <v>0.99165999179999997</v>
      </c>
      <c r="R53" s="2">
        <f t="shared" si="5"/>
        <v>2027</v>
      </c>
      <c r="S53" s="2">
        <v>0.77672104119999996</v>
      </c>
      <c r="T53" s="2">
        <v>0.1163855722</v>
      </c>
      <c r="U53" s="2">
        <v>0.1068933866</v>
      </c>
      <c r="V53" s="2">
        <v>0.85867024930000002</v>
      </c>
      <c r="W53" s="2">
        <v>0.99186317680000002</v>
      </c>
      <c r="X53" s="2">
        <v>0.88392405169999999</v>
      </c>
      <c r="Y53" s="2">
        <v>0.99282227899999997</v>
      </c>
    </row>
    <row r="54" spans="2:25">
      <c r="B54" s="2">
        <f t="shared" si="3"/>
        <v>2027</v>
      </c>
      <c r="C54" s="26">
        <v>0.5554516598</v>
      </c>
      <c r="D54" s="26">
        <v>0.2352132113</v>
      </c>
      <c r="E54" s="26">
        <v>0.2093351289</v>
      </c>
      <c r="F54" s="26">
        <v>0.85888378789999997</v>
      </c>
      <c r="G54" s="26">
        <v>0.98848034819999997</v>
      </c>
      <c r="H54" s="26">
        <v>0.88355330369999996</v>
      </c>
      <c r="I54" s="26">
        <v>0.98949837600000001</v>
      </c>
      <c r="J54" s="2">
        <f t="shared" si="4"/>
        <v>2027</v>
      </c>
      <c r="K54" s="2">
        <v>0.77454887660000005</v>
      </c>
      <c r="L54" s="2">
        <v>0.1148257813</v>
      </c>
      <c r="M54" s="2">
        <v>0.1106253421</v>
      </c>
      <c r="N54" s="2">
        <v>0.85523176410000001</v>
      </c>
      <c r="O54" s="2">
        <v>0.9904957191</v>
      </c>
      <c r="P54" s="2">
        <v>0.87940599580000001</v>
      </c>
      <c r="Q54" s="2">
        <v>0.99169487690000002</v>
      </c>
      <c r="R54" s="2">
        <f t="shared" si="5"/>
        <v>2027</v>
      </c>
      <c r="S54" s="2">
        <v>0.77630288420000004</v>
      </c>
      <c r="T54" s="2">
        <v>0.1145079009</v>
      </c>
      <c r="U54" s="2">
        <v>0.1091892149</v>
      </c>
      <c r="V54" s="2">
        <v>0.85531349909999999</v>
      </c>
      <c r="W54" s="2">
        <v>0.99076443400000003</v>
      </c>
      <c r="X54" s="2">
        <v>0.88129299009999995</v>
      </c>
      <c r="Y54" s="2">
        <v>0.99175135179999996</v>
      </c>
    </row>
    <row r="55" spans="2:25">
      <c r="B55" s="2">
        <f t="shared" si="3"/>
        <v>2028</v>
      </c>
      <c r="C55" s="26">
        <v>0.55099700110000005</v>
      </c>
      <c r="D55" s="26">
        <v>0.2328312991</v>
      </c>
      <c r="E55" s="26">
        <v>0.21617169980000001</v>
      </c>
      <c r="F55" s="26">
        <v>0.85896408849999994</v>
      </c>
      <c r="G55" s="26">
        <v>0.98806054170000002</v>
      </c>
      <c r="H55" s="26">
        <v>0.88291157919999996</v>
      </c>
      <c r="I55" s="26">
        <v>0.98924846519999998</v>
      </c>
      <c r="J55" s="2">
        <f t="shared" si="4"/>
        <v>2028</v>
      </c>
      <c r="K55" s="2">
        <v>0.77349920689999996</v>
      </c>
      <c r="L55" s="2">
        <v>0.11292900259999999</v>
      </c>
      <c r="M55" s="2">
        <v>0.11357179050000001</v>
      </c>
      <c r="N55" s="2">
        <v>0.85569622099999998</v>
      </c>
      <c r="O55" s="2">
        <v>0.98995501549999998</v>
      </c>
      <c r="P55" s="2">
        <v>0.87999301910000005</v>
      </c>
      <c r="Q55" s="2">
        <v>0.99140352330000003</v>
      </c>
      <c r="R55" s="2">
        <f t="shared" si="5"/>
        <v>2028</v>
      </c>
      <c r="S55" s="2">
        <v>0.77518156289999995</v>
      </c>
      <c r="T55" s="2">
        <v>0.11259370420000001</v>
      </c>
      <c r="U55" s="2">
        <v>0.11222473299999999</v>
      </c>
      <c r="V55" s="2">
        <v>0.85617797500000004</v>
      </c>
      <c r="W55" s="2">
        <v>0.99083471599999995</v>
      </c>
      <c r="X55" s="2">
        <v>0.88192318849999995</v>
      </c>
      <c r="Y55" s="2">
        <v>0.99193749909999995</v>
      </c>
    </row>
    <row r="56" spans="2:25">
      <c r="B56" s="2">
        <f t="shared" si="3"/>
        <v>2028</v>
      </c>
      <c r="C56" s="26">
        <v>0.5461335906</v>
      </c>
      <c r="D56" s="26">
        <v>0.22914197459999999</v>
      </c>
      <c r="E56" s="26">
        <v>0.22472443480000001</v>
      </c>
      <c r="F56" s="26">
        <v>0.85795674290000001</v>
      </c>
      <c r="G56" s="26">
        <v>0.98740039420000003</v>
      </c>
      <c r="H56" s="26">
        <v>0.88155222789999999</v>
      </c>
      <c r="I56" s="26">
        <v>0.98904500630000003</v>
      </c>
      <c r="J56" s="2">
        <f t="shared" si="4"/>
        <v>2028</v>
      </c>
      <c r="K56" s="2">
        <v>0.77214268559999999</v>
      </c>
      <c r="L56" s="2">
        <v>0.1104801919</v>
      </c>
      <c r="M56" s="2">
        <v>0.1173771225</v>
      </c>
      <c r="N56" s="2">
        <v>0.85532187859999997</v>
      </c>
      <c r="O56" s="2">
        <v>0.98995601919999998</v>
      </c>
      <c r="P56" s="2">
        <v>0.87946354299999996</v>
      </c>
      <c r="Q56" s="2">
        <v>0.9914279976</v>
      </c>
      <c r="R56" s="2">
        <f t="shared" si="5"/>
        <v>2028</v>
      </c>
      <c r="S56" s="2">
        <v>0.77366201700000004</v>
      </c>
      <c r="T56" s="2">
        <v>0.1106134317</v>
      </c>
      <c r="U56" s="2">
        <v>0.11572455130000001</v>
      </c>
      <c r="V56" s="2">
        <v>0.85531285990000006</v>
      </c>
      <c r="W56" s="2">
        <v>0.99074781580000004</v>
      </c>
      <c r="X56" s="2">
        <v>0.88097970839999995</v>
      </c>
      <c r="Y56" s="2">
        <v>0.99181951719999994</v>
      </c>
    </row>
    <row r="57" spans="2:25">
      <c r="B57" s="2">
        <f t="shared" si="3"/>
        <v>2028</v>
      </c>
      <c r="C57" s="26">
        <v>0.54172204879999997</v>
      </c>
      <c r="D57" s="26">
        <v>0.22642566180000001</v>
      </c>
      <c r="E57" s="26">
        <v>0.23185228939999999</v>
      </c>
      <c r="F57" s="26">
        <v>0.85687026079999995</v>
      </c>
      <c r="G57" s="26">
        <v>0.98619800769999999</v>
      </c>
      <c r="H57" s="26">
        <v>0.87892352210000002</v>
      </c>
      <c r="I57" s="26">
        <v>0.98793123250000003</v>
      </c>
      <c r="J57" s="2">
        <f t="shared" si="4"/>
        <v>2028</v>
      </c>
      <c r="K57" s="2">
        <v>0.77130832760000001</v>
      </c>
      <c r="L57" s="2">
        <v>0.10835520279999999</v>
      </c>
      <c r="M57" s="2">
        <v>0.1203364696</v>
      </c>
      <c r="N57" s="2">
        <v>0.85363912200000003</v>
      </c>
      <c r="O57" s="2">
        <v>0.98878571520000003</v>
      </c>
      <c r="P57" s="2">
        <v>0.87747285809999997</v>
      </c>
      <c r="Q57" s="2">
        <v>0.99037983350000003</v>
      </c>
      <c r="R57" s="2">
        <f t="shared" si="5"/>
        <v>2028</v>
      </c>
      <c r="S57" s="2">
        <v>0.77254412240000003</v>
      </c>
      <c r="T57" s="2">
        <v>0.108288391</v>
      </c>
      <c r="U57" s="2">
        <v>0.1191674866</v>
      </c>
      <c r="V57" s="2">
        <v>0.85447574950000005</v>
      </c>
      <c r="W57" s="2">
        <v>0.9898415035</v>
      </c>
      <c r="X57" s="2">
        <v>0.87939661710000006</v>
      </c>
      <c r="Y57" s="2">
        <v>0.99117049710000005</v>
      </c>
    </row>
    <row r="58" spans="2:25">
      <c r="B58" s="2">
        <f t="shared" si="3"/>
        <v>2028</v>
      </c>
      <c r="C58" s="26">
        <v>0.53617492860000004</v>
      </c>
      <c r="D58" s="26">
        <v>0.22400520870000001</v>
      </c>
      <c r="E58" s="26">
        <v>0.2398198627</v>
      </c>
      <c r="F58" s="26">
        <v>0.85690818899999999</v>
      </c>
      <c r="G58" s="26">
        <v>0.98562598800000001</v>
      </c>
      <c r="H58" s="26">
        <v>0.87760837810000003</v>
      </c>
      <c r="I58" s="26">
        <v>0.98735168259999995</v>
      </c>
      <c r="J58" s="2">
        <f t="shared" si="4"/>
        <v>2028</v>
      </c>
      <c r="K58" s="2">
        <v>0.76997287290000005</v>
      </c>
      <c r="L58" s="2">
        <v>0.1063823569</v>
      </c>
      <c r="M58" s="2">
        <v>0.1236447702</v>
      </c>
      <c r="N58" s="2">
        <v>0.85307277319999997</v>
      </c>
      <c r="O58" s="2">
        <v>0.9878665566</v>
      </c>
      <c r="P58" s="2">
        <v>0.8755247571</v>
      </c>
      <c r="Q58" s="2">
        <v>0.98991936000000003</v>
      </c>
      <c r="R58" s="2">
        <f t="shared" si="5"/>
        <v>2028</v>
      </c>
      <c r="S58" s="2">
        <v>0.77174680669999995</v>
      </c>
      <c r="T58" s="2">
        <v>0.1059366695</v>
      </c>
      <c r="U58" s="2">
        <v>0.1223165237</v>
      </c>
      <c r="V58" s="2">
        <v>0.85437527020000004</v>
      </c>
      <c r="W58" s="2">
        <v>0.98934524459999995</v>
      </c>
      <c r="X58" s="2">
        <v>0.87790025019999995</v>
      </c>
      <c r="Y58" s="2">
        <v>0.99066266039999995</v>
      </c>
    </row>
    <row r="59" spans="2:25">
      <c r="B59" s="2">
        <f t="shared" si="3"/>
        <v>2029</v>
      </c>
      <c r="C59" s="26">
        <v>0.5310284327</v>
      </c>
      <c r="D59" s="26">
        <v>0.22133912529999999</v>
      </c>
      <c r="E59" s="26">
        <v>0.24763244200000001</v>
      </c>
      <c r="F59" s="26">
        <v>0.85839433379999996</v>
      </c>
      <c r="G59" s="26">
        <v>0.98572099560000004</v>
      </c>
      <c r="H59" s="26">
        <v>0.87922098530000004</v>
      </c>
      <c r="I59" s="26">
        <v>0.98743219820000006</v>
      </c>
      <c r="J59" s="2">
        <f t="shared" si="4"/>
        <v>2029</v>
      </c>
      <c r="K59" s="2">
        <v>0.76826608409999997</v>
      </c>
      <c r="L59" s="2">
        <v>0.1046013286</v>
      </c>
      <c r="M59" s="2">
        <v>0.12713258729999999</v>
      </c>
      <c r="N59" s="2">
        <v>0.85341148879999995</v>
      </c>
      <c r="O59" s="2">
        <v>0.98759540030000004</v>
      </c>
      <c r="P59" s="2">
        <v>0.87619992130000002</v>
      </c>
      <c r="Q59" s="2">
        <v>0.98967998810000002</v>
      </c>
      <c r="R59" s="2">
        <f t="shared" si="5"/>
        <v>2029</v>
      </c>
      <c r="S59" s="2">
        <v>0.77034525310000002</v>
      </c>
      <c r="T59" s="2">
        <v>0.1038046421</v>
      </c>
      <c r="U59" s="2">
        <v>0.1258501048</v>
      </c>
      <c r="V59" s="2">
        <v>0.85653703299999995</v>
      </c>
      <c r="W59" s="2">
        <v>0.98905710729999996</v>
      </c>
      <c r="X59" s="2">
        <v>0.87863727439999995</v>
      </c>
      <c r="Y59" s="2">
        <v>0.99040929759999996</v>
      </c>
    </row>
    <row r="60" spans="2:25">
      <c r="B60" s="2">
        <f t="shared" si="3"/>
        <v>2029</v>
      </c>
      <c r="C60" s="26">
        <v>0.5269608992</v>
      </c>
      <c r="D60" s="26">
        <v>0.2190713296</v>
      </c>
      <c r="E60" s="26">
        <v>0.25396777120000003</v>
      </c>
      <c r="F60" s="26">
        <v>0.85673263820000001</v>
      </c>
      <c r="G60" s="26">
        <v>0.98538230380000003</v>
      </c>
      <c r="H60" s="26">
        <v>0.87886185289999996</v>
      </c>
      <c r="I60" s="26">
        <v>0.98720107700000004</v>
      </c>
      <c r="J60" s="2">
        <f t="shared" si="4"/>
        <v>2029</v>
      </c>
      <c r="K60" s="2">
        <v>0.76811754619999995</v>
      </c>
      <c r="L60" s="2">
        <v>0.10268288489999999</v>
      </c>
      <c r="M60" s="2">
        <v>0.12919956890000001</v>
      </c>
      <c r="N60" s="2">
        <v>0.85131035239999997</v>
      </c>
      <c r="O60" s="2">
        <v>0.98691918850000004</v>
      </c>
      <c r="P60" s="2">
        <v>0.87560358279999995</v>
      </c>
      <c r="Q60" s="2">
        <v>0.98939329720000002</v>
      </c>
      <c r="R60" s="2">
        <f t="shared" si="5"/>
        <v>2029</v>
      </c>
      <c r="S60" s="2">
        <v>0.7702122468</v>
      </c>
      <c r="T60" s="2">
        <v>0.10130075080000001</v>
      </c>
      <c r="U60" s="2">
        <v>0.12848700239999999</v>
      </c>
      <c r="V60" s="2">
        <v>0.85453737649999995</v>
      </c>
      <c r="W60" s="2">
        <v>0.98881342900000002</v>
      </c>
      <c r="X60" s="2">
        <v>0.87700886140000001</v>
      </c>
      <c r="Y60" s="2">
        <v>0.9901597499</v>
      </c>
    </row>
    <row r="61" spans="2:25">
      <c r="B61" s="2">
        <f t="shared" si="3"/>
        <v>2029</v>
      </c>
      <c r="C61" s="26">
        <v>0.52235969329999998</v>
      </c>
      <c r="D61" s="26">
        <v>0.21837972559999999</v>
      </c>
      <c r="E61" s="26">
        <v>0.2592605811</v>
      </c>
      <c r="F61" s="26">
        <v>0.85502112509999995</v>
      </c>
      <c r="G61" s="26">
        <v>0.98413722770000001</v>
      </c>
      <c r="H61" s="26">
        <v>0.87650259880000003</v>
      </c>
      <c r="I61" s="26">
        <v>0.9859660053</v>
      </c>
      <c r="J61" s="2">
        <f t="shared" si="4"/>
        <v>2029</v>
      </c>
      <c r="K61" s="2">
        <v>0.76775512040000005</v>
      </c>
      <c r="L61" s="2">
        <v>0.1011599842</v>
      </c>
      <c r="M61" s="2">
        <v>0.13108489540000001</v>
      </c>
      <c r="N61" s="2">
        <v>0.85057905069999995</v>
      </c>
      <c r="O61" s="2">
        <v>0.98568820349999997</v>
      </c>
      <c r="P61" s="2">
        <v>0.87457322230000001</v>
      </c>
      <c r="Q61" s="2">
        <v>0.98835120750000005</v>
      </c>
      <c r="R61" s="2">
        <f t="shared" si="5"/>
        <v>2029</v>
      </c>
      <c r="S61" s="2">
        <v>0.77034456179999999</v>
      </c>
      <c r="T61" s="2">
        <v>9.94215819E-2</v>
      </c>
      <c r="U61" s="2">
        <v>0.13023385630000001</v>
      </c>
      <c r="V61" s="2">
        <v>0.85431143759999995</v>
      </c>
      <c r="W61" s="2">
        <v>0.98829499759999995</v>
      </c>
      <c r="X61" s="2">
        <v>0.8759348052</v>
      </c>
      <c r="Y61" s="2">
        <v>0.98963654369999998</v>
      </c>
    </row>
    <row r="62" spans="2:25">
      <c r="B62" s="2">
        <f t="shared" si="3"/>
        <v>2029</v>
      </c>
      <c r="C62" s="26">
        <v>0.51799584830000001</v>
      </c>
      <c r="D62" s="26">
        <v>0.2167641951</v>
      </c>
      <c r="E62" s="26">
        <v>0.2652399567</v>
      </c>
      <c r="F62" s="26">
        <v>0.855183315</v>
      </c>
      <c r="G62" s="26">
        <v>0.9834945142</v>
      </c>
      <c r="H62" s="26">
        <v>0.87650094310000004</v>
      </c>
      <c r="I62" s="26">
        <v>0.98547390609999996</v>
      </c>
      <c r="J62" s="2">
        <f t="shared" si="4"/>
        <v>2029</v>
      </c>
      <c r="K62" s="2">
        <v>0.76674298320000001</v>
      </c>
      <c r="L62" s="2">
        <v>9.9722222700000002E-2</v>
      </c>
      <c r="M62" s="2">
        <v>0.1335347942</v>
      </c>
      <c r="N62" s="2">
        <v>0.85058851619999998</v>
      </c>
      <c r="O62" s="2">
        <v>0.98488382839999999</v>
      </c>
      <c r="P62" s="2">
        <v>0.87473068089999995</v>
      </c>
      <c r="Q62" s="2">
        <v>0.98761702730000001</v>
      </c>
      <c r="R62" s="2">
        <f t="shared" si="5"/>
        <v>2029</v>
      </c>
      <c r="S62" s="2">
        <v>0.76993525139999996</v>
      </c>
      <c r="T62" s="2">
        <v>9.7505297399999996E-2</v>
      </c>
      <c r="U62" s="2">
        <v>0.13255945120000001</v>
      </c>
      <c r="V62" s="2">
        <v>0.85424907459999999</v>
      </c>
      <c r="W62" s="2">
        <v>0.98733494649999998</v>
      </c>
      <c r="X62" s="2">
        <v>0.87655724580000005</v>
      </c>
      <c r="Y62" s="2">
        <v>0.98870636450000005</v>
      </c>
    </row>
    <row r="63" spans="2:25">
      <c r="B63" s="2">
        <f t="shared" si="3"/>
        <v>2030</v>
      </c>
      <c r="C63" s="26">
        <v>0.51303042539999999</v>
      </c>
      <c r="D63" s="26">
        <v>0.2143860662</v>
      </c>
      <c r="E63" s="26">
        <v>0.27258350840000001</v>
      </c>
      <c r="F63" s="26">
        <v>0.85492563129999999</v>
      </c>
      <c r="G63" s="26">
        <v>0.98230716370000004</v>
      </c>
      <c r="H63" s="26">
        <v>0.87629728230000004</v>
      </c>
      <c r="I63" s="26">
        <v>0.98429206290000004</v>
      </c>
      <c r="J63" s="2">
        <f t="shared" si="4"/>
        <v>2030</v>
      </c>
      <c r="K63" s="2">
        <v>0.76546536779999996</v>
      </c>
      <c r="L63" s="2">
        <v>9.7890548800000005E-2</v>
      </c>
      <c r="M63" s="2">
        <v>0.1366440834</v>
      </c>
      <c r="N63" s="2">
        <v>0.85168076459999997</v>
      </c>
      <c r="O63" s="2">
        <v>0.98455905669999999</v>
      </c>
      <c r="P63" s="2">
        <v>0.87537430260000004</v>
      </c>
      <c r="Q63" s="2">
        <v>0.98768062499999998</v>
      </c>
      <c r="R63" s="2">
        <f t="shared" si="5"/>
        <v>2030</v>
      </c>
      <c r="S63" s="2">
        <v>0.7690981764</v>
      </c>
      <c r="T63" s="2">
        <v>9.5629216000000003E-2</v>
      </c>
      <c r="U63" s="2">
        <v>0.13527260760000001</v>
      </c>
      <c r="V63" s="2">
        <v>0.85550940200000003</v>
      </c>
      <c r="W63" s="2">
        <v>0.98715900570000004</v>
      </c>
      <c r="X63" s="2">
        <v>0.87813592490000003</v>
      </c>
      <c r="Y63" s="2">
        <v>0.98889967990000005</v>
      </c>
    </row>
    <row r="64" spans="2:25">
      <c r="B64" s="2">
        <f t="shared" si="3"/>
        <v>2030</v>
      </c>
      <c r="C64" s="26">
        <v>0.51064846500000005</v>
      </c>
      <c r="D64" s="26">
        <v>0.21056069929999999</v>
      </c>
      <c r="E64" s="26">
        <v>0.27879083570000002</v>
      </c>
      <c r="F64" s="26">
        <v>0.85812713819999997</v>
      </c>
      <c r="G64" s="26">
        <v>0.98235430970000004</v>
      </c>
      <c r="H64" s="26">
        <v>0.87825827329999995</v>
      </c>
      <c r="I64" s="26">
        <v>0.98438590520000002</v>
      </c>
      <c r="J64" s="2">
        <f t="shared" si="4"/>
        <v>2030</v>
      </c>
      <c r="K64" s="2">
        <v>0.76443741259999998</v>
      </c>
      <c r="L64" s="2">
        <v>9.6113011499999998E-2</v>
      </c>
      <c r="M64" s="2">
        <v>0.13944957590000001</v>
      </c>
      <c r="N64" s="2">
        <v>0.85335882939999996</v>
      </c>
      <c r="O64" s="2">
        <v>0.9845036573</v>
      </c>
      <c r="P64" s="2">
        <v>0.87625752379999999</v>
      </c>
      <c r="Q64" s="2">
        <v>0.98780118770000003</v>
      </c>
      <c r="R64" s="2">
        <f t="shared" si="5"/>
        <v>2030</v>
      </c>
      <c r="S64" s="2">
        <v>0.76799264769999998</v>
      </c>
      <c r="T64" s="2">
        <v>9.3965605499999993E-2</v>
      </c>
      <c r="U64" s="2">
        <v>0.1380417468</v>
      </c>
      <c r="V64" s="2">
        <v>0.85743094590000002</v>
      </c>
      <c r="W64" s="2">
        <v>0.98681523680000005</v>
      </c>
      <c r="X64" s="2">
        <v>0.87798099370000005</v>
      </c>
      <c r="Y64" s="2">
        <v>0.98854690960000002</v>
      </c>
    </row>
    <row r="65" spans="2:25">
      <c r="B65" s="2">
        <f t="shared" si="3"/>
        <v>2030</v>
      </c>
      <c r="C65" s="26">
        <v>0.5066150103</v>
      </c>
      <c r="D65" s="26">
        <v>0.20836197209999999</v>
      </c>
      <c r="E65" s="26">
        <v>0.28502301749999998</v>
      </c>
      <c r="F65" s="26">
        <v>0.85635648539999998</v>
      </c>
      <c r="G65" s="26">
        <v>0.98213806960000005</v>
      </c>
      <c r="H65" s="26">
        <v>0.8762151628</v>
      </c>
      <c r="I65" s="26">
        <v>0.98419089869999998</v>
      </c>
      <c r="J65" s="2">
        <f t="shared" si="4"/>
        <v>2030</v>
      </c>
      <c r="K65" s="2">
        <v>0.76443404449999997</v>
      </c>
      <c r="L65" s="2">
        <v>9.4621407500000004E-2</v>
      </c>
      <c r="M65" s="2">
        <v>0.140944548</v>
      </c>
      <c r="N65" s="2">
        <v>0.85080658769999995</v>
      </c>
      <c r="O65" s="2">
        <v>0.9839408154</v>
      </c>
      <c r="P65" s="2">
        <v>0.87407787329999997</v>
      </c>
      <c r="Q65" s="2">
        <v>0.98727784939999996</v>
      </c>
      <c r="R65" s="2">
        <f t="shared" si="5"/>
        <v>2030</v>
      </c>
      <c r="S65" s="2">
        <v>0.76804865369999997</v>
      </c>
      <c r="T65" s="2">
        <v>9.1924072300000007E-2</v>
      </c>
      <c r="U65" s="2">
        <v>0.14002727400000001</v>
      </c>
      <c r="V65" s="2">
        <v>0.85644457789999995</v>
      </c>
      <c r="W65" s="2">
        <v>0.98703008759999999</v>
      </c>
      <c r="X65" s="2">
        <v>0.87706204399999999</v>
      </c>
      <c r="Y65" s="2">
        <v>0.98887240610000005</v>
      </c>
    </row>
    <row r="66" spans="2:25">
      <c r="B66" s="2">
        <f t="shared" si="3"/>
        <v>2030</v>
      </c>
      <c r="C66" s="26">
        <v>0.50382454750000005</v>
      </c>
      <c r="D66" s="26">
        <v>0.20649648970000001</v>
      </c>
      <c r="E66" s="26">
        <v>0.28967896279999999</v>
      </c>
      <c r="F66" s="26">
        <v>0.85189700570000004</v>
      </c>
      <c r="G66" s="26">
        <v>0.98160007819999995</v>
      </c>
      <c r="H66" s="26">
        <v>0.8728137131</v>
      </c>
      <c r="I66" s="26">
        <v>0.98369556989999996</v>
      </c>
      <c r="J66" s="2">
        <f t="shared" si="4"/>
        <v>2030</v>
      </c>
      <c r="K66" s="2">
        <v>0.76569080160000003</v>
      </c>
      <c r="L66" s="2">
        <v>9.2863022200000006E-2</v>
      </c>
      <c r="M66" s="2">
        <v>0.1414461762</v>
      </c>
      <c r="N66" s="2">
        <v>0.84630938040000003</v>
      </c>
      <c r="O66" s="2">
        <v>0.98308703890000004</v>
      </c>
      <c r="P66" s="2">
        <v>0.87035794720000004</v>
      </c>
      <c r="Q66" s="2">
        <v>0.98646112340000003</v>
      </c>
      <c r="R66" s="2">
        <f t="shared" si="5"/>
        <v>2030</v>
      </c>
      <c r="S66" s="2">
        <v>0.7684821584</v>
      </c>
      <c r="T66" s="2">
        <v>9.0586772499999996E-2</v>
      </c>
      <c r="U66" s="2">
        <v>0.14093106899999999</v>
      </c>
      <c r="V66" s="2">
        <v>0.85200222660000002</v>
      </c>
      <c r="W66" s="2">
        <v>0.98662959429999997</v>
      </c>
      <c r="X66" s="2">
        <v>0.87230364770000002</v>
      </c>
      <c r="Y66" s="2">
        <v>0.98842644550000003</v>
      </c>
    </row>
    <row r="67" spans="2:25">
      <c r="B67" s="2">
        <f t="shared" si="3"/>
        <v>2031</v>
      </c>
      <c r="C67" s="26">
        <v>0.50070453130000003</v>
      </c>
      <c r="D67" s="26">
        <v>0.20310627279999999</v>
      </c>
      <c r="E67" s="26">
        <v>0.29618919599999999</v>
      </c>
      <c r="F67" s="26">
        <v>0.84902343049999995</v>
      </c>
      <c r="G67" s="26">
        <v>0.98087774130000005</v>
      </c>
      <c r="H67" s="26">
        <v>0.8705788337</v>
      </c>
      <c r="I67" s="26">
        <v>0.98308428699999995</v>
      </c>
      <c r="J67" s="2">
        <f t="shared" si="4"/>
        <v>2031</v>
      </c>
      <c r="K67" s="2">
        <v>0.76538428960000005</v>
      </c>
      <c r="L67" s="2">
        <v>9.1232063899999993E-2</v>
      </c>
      <c r="M67" s="2">
        <v>0.14338364649999999</v>
      </c>
      <c r="N67" s="2">
        <v>0.84419350439999996</v>
      </c>
      <c r="O67" s="2">
        <v>0.98231927159999999</v>
      </c>
      <c r="P67" s="2">
        <v>0.86837678360000004</v>
      </c>
      <c r="Q67" s="2">
        <v>0.98587848099999997</v>
      </c>
      <c r="R67" s="2">
        <f t="shared" si="5"/>
        <v>2031</v>
      </c>
      <c r="S67" s="2">
        <v>0.76842417090000004</v>
      </c>
      <c r="T67" s="2">
        <v>8.8890781099999996E-2</v>
      </c>
      <c r="U67" s="2">
        <v>0.1426850479</v>
      </c>
      <c r="V67" s="2">
        <v>0.8492106291</v>
      </c>
      <c r="W67" s="2">
        <v>0.98556581480000005</v>
      </c>
      <c r="X67" s="2">
        <v>0.86880368419999998</v>
      </c>
      <c r="Y67" s="2">
        <v>0.98781681880000005</v>
      </c>
    </row>
    <row r="68" spans="2:25">
      <c r="B68" s="2">
        <f t="shared" si="3"/>
        <v>2031</v>
      </c>
      <c r="C68" s="26">
        <v>0.49523433249999999</v>
      </c>
      <c r="D68" s="26">
        <v>0.20056887940000001</v>
      </c>
      <c r="E68" s="26">
        <v>0.3041967881</v>
      </c>
      <c r="F68" s="26">
        <v>0.84944115649999996</v>
      </c>
      <c r="G68" s="26">
        <v>0.97963656099999996</v>
      </c>
      <c r="H68" s="26">
        <v>0.86962829210000003</v>
      </c>
      <c r="I68" s="26">
        <v>0.98190980829999996</v>
      </c>
      <c r="J68" s="2">
        <f t="shared" si="4"/>
        <v>2031</v>
      </c>
      <c r="K68" s="2">
        <v>0.76403746139999995</v>
      </c>
      <c r="L68" s="2">
        <v>8.9554076199999999E-2</v>
      </c>
      <c r="M68" s="2">
        <v>0.14640846239999999</v>
      </c>
      <c r="N68" s="2">
        <v>0.84648681130000003</v>
      </c>
      <c r="O68" s="2">
        <v>0.98158901369999996</v>
      </c>
      <c r="P68" s="2">
        <v>0.87106066670000004</v>
      </c>
      <c r="Q68" s="2">
        <v>0.98594480090000003</v>
      </c>
      <c r="R68" s="2">
        <f t="shared" si="5"/>
        <v>2031</v>
      </c>
      <c r="S68" s="2">
        <v>0.76683423529999994</v>
      </c>
      <c r="T68" s="2">
        <v>8.7270605000000001E-2</v>
      </c>
      <c r="U68" s="2">
        <v>0.14589515980000001</v>
      </c>
      <c r="V68" s="2">
        <v>0.85128884819999995</v>
      </c>
      <c r="W68" s="2">
        <v>0.98451968639999998</v>
      </c>
      <c r="X68" s="2">
        <v>0.86992924739999999</v>
      </c>
      <c r="Y68" s="2">
        <v>0.98717756720000005</v>
      </c>
    </row>
    <row r="69" spans="2:25">
      <c r="B69" s="2">
        <f t="shared" si="3"/>
        <v>2031</v>
      </c>
      <c r="C69" s="26">
        <v>0.49146878570000002</v>
      </c>
      <c r="D69" s="26">
        <v>0.1981045182</v>
      </c>
      <c r="E69" s="26">
        <v>0.310426696</v>
      </c>
      <c r="F69" s="26">
        <v>0.84890057029999999</v>
      </c>
      <c r="G69" s="26">
        <v>0.97926409130000003</v>
      </c>
      <c r="H69" s="26">
        <v>0.8695395158</v>
      </c>
      <c r="I69" s="26">
        <v>0.98153030289999998</v>
      </c>
      <c r="J69" s="2">
        <f t="shared" si="4"/>
        <v>2031</v>
      </c>
      <c r="K69" s="2">
        <v>0.7636090552</v>
      </c>
      <c r="L69" s="2">
        <v>8.8164953399999996E-2</v>
      </c>
      <c r="M69" s="2">
        <v>0.14822599140000001</v>
      </c>
      <c r="N69" s="2">
        <v>0.84536625450000003</v>
      </c>
      <c r="O69" s="2">
        <v>0.98123468439999995</v>
      </c>
      <c r="P69" s="2">
        <v>0.86977443060000004</v>
      </c>
      <c r="Q69" s="2">
        <v>0.98569801109999999</v>
      </c>
      <c r="R69" s="2">
        <f t="shared" si="5"/>
        <v>2031</v>
      </c>
      <c r="S69" s="2">
        <v>0.7664456355</v>
      </c>
      <c r="T69" s="2">
        <v>8.5901393300000004E-2</v>
      </c>
      <c r="U69" s="2">
        <v>0.14765297120000001</v>
      </c>
      <c r="V69" s="2">
        <v>0.84915470940000004</v>
      </c>
      <c r="W69" s="2">
        <v>0.98390535099999998</v>
      </c>
      <c r="X69" s="2">
        <v>0.86859406859999999</v>
      </c>
      <c r="Y69" s="2">
        <v>0.98657796460000002</v>
      </c>
    </row>
    <row r="70" spans="2:25">
      <c r="B70" s="2">
        <f t="shared" si="3"/>
        <v>2031</v>
      </c>
      <c r="C70" s="26">
        <v>0.48879891949999998</v>
      </c>
      <c r="D70" s="26">
        <v>0.19517549610000001</v>
      </c>
      <c r="E70" s="26">
        <v>0.31602558450000001</v>
      </c>
      <c r="F70" s="26">
        <v>0.84834004740000002</v>
      </c>
      <c r="G70" s="26">
        <v>0.97876589020000004</v>
      </c>
      <c r="H70" s="26">
        <v>0.86937552829999998</v>
      </c>
      <c r="I70" s="26">
        <v>0.98110480659999999</v>
      </c>
      <c r="J70" s="2">
        <f t="shared" si="4"/>
        <v>2031</v>
      </c>
      <c r="K70" s="2">
        <v>0.76354964420000004</v>
      </c>
      <c r="L70" s="2">
        <v>8.6654478100000001E-2</v>
      </c>
      <c r="M70" s="2">
        <v>0.1497958777</v>
      </c>
      <c r="N70" s="2">
        <v>0.8443867666</v>
      </c>
      <c r="O70" s="2">
        <v>0.98061926740000005</v>
      </c>
      <c r="P70" s="2">
        <v>0.87020593270000002</v>
      </c>
      <c r="Q70" s="2">
        <v>0.98506854259999999</v>
      </c>
      <c r="R70" s="2">
        <f t="shared" si="5"/>
        <v>2031</v>
      </c>
      <c r="S70" s="2">
        <v>0.76617560230000004</v>
      </c>
      <c r="T70" s="2">
        <v>8.4697558399999998E-2</v>
      </c>
      <c r="U70" s="2">
        <v>0.14912683930000001</v>
      </c>
      <c r="V70" s="2">
        <v>0.84964626050000003</v>
      </c>
      <c r="W70" s="2">
        <v>0.98360146169999996</v>
      </c>
      <c r="X70" s="2">
        <v>0.86972762749999999</v>
      </c>
      <c r="Y70" s="2">
        <v>0.98618882080000003</v>
      </c>
    </row>
    <row r="71" spans="2:25">
      <c r="B71" s="2">
        <f t="shared" ref="B71:B102" si="6">B67+1</f>
        <v>2032</v>
      </c>
      <c r="C71" s="26">
        <v>0.4855926109</v>
      </c>
      <c r="D71" s="26">
        <v>0.19183978160000001</v>
      </c>
      <c r="E71" s="26">
        <v>0.32256760750000002</v>
      </c>
      <c r="F71" s="26">
        <v>0.84920023430000002</v>
      </c>
      <c r="G71" s="26">
        <v>0.97838209490000005</v>
      </c>
      <c r="H71" s="26">
        <v>0.87014787280000006</v>
      </c>
      <c r="I71" s="26">
        <v>0.98077806980000004</v>
      </c>
      <c r="J71" s="2">
        <f t="shared" ref="J71:J102" si="7">J67+1</f>
        <v>2032</v>
      </c>
      <c r="K71" s="2">
        <v>0.76220648560000004</v>
      </c>
      <c r="L71" s="2">
        <v>8.4737291100000001E-2</v>
      </c>
      <c r="M71" s="2">
        <v>0.15305622329999999</v>
      </c>
      <c r="N71" s="2">
        <v>0.84580995660000002</v>
      </c>
      <c r="O71" s="2">
        <v>0.98016409540000005</v>
      </c>
      <c r="P71" s="2">
        <v>0.87214181180000006</v>
      </c>
      <c r="Q71" s="2">
        <v>0.98460053800000003</v>
      </c>
      <c r="R71" s="2">
        <f t="shared" ref="R71:R102" si="8">R67+1</f>
        <v>2032</v>
      </c>
      <c r="S71" s="2">
        <v>0.76541479000000001</v>
      </c>
      <c r="T71" s="2">
        <v>8.3038999000000002E-2</v>
      </c>
      <c r="U71" s="2">
        <v>0.15154621099999999</v>
      </c>
      <c r="V71" s="2">
        <v>0.84908441609999996</v>
      </c>
      <c r="W71" s="2">
        <v>0.9821685939</v>
      </c>
      <c r="X71" s="2">
        <v>0.86864905930000003</v>
      </c>
      <c r="Y71" s="2">
        <v>0.98493543370000003</v>
      </c>
    </row>
    <row r="72" spans="2:25">
      <c r="B72" s="2">
        <f t="shared" si="6"/>
        <v>2032</v>
      </c>
      <c r="C72" s="26">
        <v>0.48155623289999999</v>
      </c>
      <c r="D72" s="26">
        <v>0.1889376606</v>
      </c>
      <c r="E72" s="26">
        <v>0.32950610660000001</v>
      </c>
      <c r="F72" s="26">
        <v>0.84957444900000001</v>
      </c>
      <c r="G72" s="26">
        <v>0.97783351159999998</v>
      </c>
      <c r="H72" s="26">
        <v>0.86971261919999998</v>
      </c>
      <c r="I72" s="26">
        <v>0.98056229650000004</v>
      </c>
      <c r="J72" s="2">
        <f t="shared" si="7"/>
        <v>2032</v>
      </c>
      <c r="K72" s="2">
        <v>0.76134019580000001</v>
      </c>
      <c r="L72" s="2">
        <v>8.2843907800000005E-2</v>
      </c>
      <c r="M72" s="2">
        <v>0.15581589639999999</v>
      </c>
      <c r="N72" s="2">
        <v>0.84635570339999999</v>
      </c>
      <c r="O72" s="2">
        <v>0.97989735960000002</v>
      </c>
      <c r="P72" s="2">
        <v>0.87178196789999995</v>
      </c>
      <c r="Q72" s="2">
        <v>0.98436622569999999</v>
      </c>
      <c r="R72" s="2">
        <f t="shared" si="8"/>
        <v>2032</v>
      </c>
      <c r="S72" s="2">
        <v>0.76417928040000005</v>
      </c>
      <c r="T72" s="2">
        <v>8.1270813499999997E-2</v>
      </c>
      <c r="U72" s="2">
        <v>0.15454990599999999</v>
      </c>
      <c r="V72" s="2">
        <v>0.84983340929999995</v>
      </c>
      <c r="W72" s="2">
        <v>0.98163309830000001</v>
      </c>
      <c r="X72" s="2">
        <v>0.86934257749999999</v>
      </c>
      <c r="Y72" s="2">
        <v>0.98445380069999999</v>
      </c>
    </row>
    <row r="73" spans="2:25">
      <c r="B73" s="2">
        <f t="shared" si="6"/>
        <v>2032</v>
      </c>
      <c r="C73" s="26">
        <v>0.48009736200000003</v>
      </c>
      <c r="D73" s="26">
        <v>0.18651500509999999</v>
      </c>
      <c r="E73" s="26">
        <v>0.33338763290000001</v>
      </c>
      <c r="F73" s="26">
        <v>0.84662359470000004</v>
      </c>
      <c r="G73" s="26">
        <v>0.97677049220000001</v>
      </c>
      <c r="H73" s="26">
        <v>0.86722884700000002</v>
      </c>
      <c r="I73" s="26">
        <v>0.97999651909999996</v>
      </c>
      <c r="J73" s="2">
        <f t="shared" si="7"/>
        <v>2032</v>
      </c>
      <c r="K73" s="2">
        <v>0.76115663109999998</v>
      </c>
      <c r="L73" s="2">
        <v>8.1522464700000005E-2</v>
      </c>
      <c r="M73" s="2">
        <v>0.15732090430000001</v>
      </c>
      <c r="N73" s="2">
        <v>0.84347286440000002</v>
      </c>
      <c r="O73" s="2">
        <v>0.97930508979999997</v>
      </c>
      <c r="P73" s="2">
        <v>0.86876198849999997</v>
      </c>
      <c r="Q73" s="2">
        <v>0.98426116009999998</v>
      </c>
      <c r="R73" s="2">
        <f t="shared" si="8"/>
        <v>2032</v>
      </c>
      <c r="S73" s="2">
        <v>0.76461361880000001</v>
      </c>
      <c r="T73" s="2">
        <v>8.0040886199999994E-2</v>
      </c>
      <c r="U73" s="2">
        <v>0.155345495</v>
      </c>
      <c r="V73" s="2">
        <v>0.84897691559999999</v>
      </c>
      <c r="W73" s="2">
        <v>0.98137759589999995</v>
      </c>
      <c r="X73" s="2">
        <v>0.86810142739999996</v>
      </c>
      <c r="Y73" s="2">
        <v>0.984204949</v>
      </c>
    </row>
    <row r="74" spans="2:25">
      <c r="B74" s="2">
        <f t="shared" si="6"/>
        <v>2032</v>
      </c>
      <c r="C74" s="26">
        <v>0.47433619890000001</v>
      </c>
      <c r="D74" s="26">
        <v>0.18348940429999999</v>
      </c>
      <c r="E74" s="26">
        <v>0.3421743968</v>
      </c>
      <c r="F74" s="26">
        <v>0.84556452179999997</v>
      </c>
      <c r="G74" s="26">
        <v>0.97608669770000001</v>
      </c>
      <c r="H74" s="26">
        <v>0.86741715799999997</v>
      </c>
      <c r="I74" s="26">
        <v>0.97928758400000004</v>
      </c>
      <c r="J74" s="2">
        <f t="shared" si="7"/>
        <v>2032</v>
      </c>
      <c r="K74" s="2">
        <v>0.75944577400000002</v>
      </c>
      <c r="L74" s="2">
        <v>8.0128873000000003E-2</v>
      </c>
      <c r="M74" s="2">
        <v>0.16042535299999999</v>
      </c>
      <c r="N74" s="2">
        <v>0.84235227319999995</v>
      </c>
      <c r="O74" s="2">
        <v>0.97811532489999997</v>
      </c>
      <c r="P74" s="2">
        <v>0.86807746279999998</v>
      </c>
      <c r="Q74" s="2">
        <v>0.9838283391</v>
      </c>
      <c r="R74" s="2">
        <f t="shared" si="8"/>
        <v>2032</v>
      </c>
      <c r="S74" s="2">
        <v>0.76327937570000004</v>
      </c>
      <c r="T74" s="2">
        <v>7.8424159699999996E-2</v>
      </c>
      <c r="U74" s="2">
        <v>0.15829646459999999</v>
      </c>
      <c r="V74" s="2">
        <v>0.84891579620000002</v>
      </c>
      <c r="W74" s="2">
        <v>0.98154486279999997</v>
      </c>
      <c r="X74" s="2">
        <v>0.86857380299999998</v>
      </c>
      <c r="Y74" s="2">
        <v>0.98436933179999997</v>
      </c>
    </row>
    <row r="75" spans="2:25">
      <c r="B75" s="2">
        <f t="shared" si="6"/>
        <v>2033</v>
      </c>
      <c r="C75" s="26">
        <v>0.47196223180000002</v>
      </c>
      <c r="D75" s="26">
        <v>0.18131575999999999</v>
      </c>
      <c r="E75" s="26">
        <v>0.34672200819999999</v>
      </c>
      <c r="F75" s="26">
        <v>0.84400126320000002</v>
      </c>
      <c r="G75" s="26">
        <v>0.97492592249999999</v>
      </c>
      <c r="H75" s="26">
        <v>0.86633253399999999</v>
      </c>
      <c r="I75" s="26">
        <v>0.97845380999999998</v>
      </c>
      <c r="J75" s="2">
        <f t="shared" si="7"/>
        <v>2033</v>
      </c>
      <c r="K75" s="2">
        <v>0.75952808829999996</v>
      </c>
      <c r="L75" s="2">
        <v>7.8927059999999993E-2</v>
      </c>
      <c r="M75" s="2">
        <v>0.1615448518</v>
      </c>
      <c r="N75" s="2">
        <v>0.84154652689999998</v>
      </c>
      <c r="O75" s="2">
        <v>0.97774488299999995</v>
      </c>
      <c r="P75" s="2">
        <v>0.86739112169999999</v>
      </c>
      <c r="Q75" s="2">
        <v>0.98348851140000004</v>
      </c>
      <c r="R75" s="2">
        <f t="shared" si="8"/>
        <v>2033</v>
      </c>
      <c r="S75" s="2">
        <v>0.76277722380000001</v>
      </c>
      <c r="T75" s="2">
        <v>7.7408864999999993E-2</v>
      </c>
      <c r="U75" s="2">
        <v>0.15981391110000001</v>
      </c>
      <c r="V75" s="2">
        <v>0.84719051359999997</v>
      </c>
      <c r="W75" s="2">
        <v>0.98063921590000003</v>
      </c>
      <c r="X75" s="2">
        <v>0.86635739950000001</v>
      </c>
      <c r="Y75" s="2">
        <v>0.98367876659999998</v>
      </c>
    </row>
    <row r="76" spans="2:25">
      <c r="B76" s="2">
        <f t="shared" si="6"/>
        <v>2033</v>
      </c>
      <c r="C76" s="26">
        <v>0.4665790454</v>
      </c>
      <c r="D76" s="26">
        <v>0.1791477447</v>
      </c>
      <c r="E76" s="26">
        <v>0.3542732099</v>
      </c>
      <c r="F76" s="26">
        <v>0.84483285890000004</v>
      </c>
      <c r="G76" s="26">
        <v>0.97467157230000001</v>
      </c>
      <c r="H76" s="26">
        <v>0.86679473829999998</v>
      </c>
      <c r="I76" s="26">
        <v>0.97851344240000004</v>
      </c>
      <c r="J76" s="2">
        <f t="shared" si="7"/>
        <v>2033</v>
      </c>
      <c r="K76" s="2">
        <v>0.75935475910000005</v>
      </c>
      <c r="L76" s="2">
        <v>7.7494006899999995E-2</v>
      </c>
      <c r="M76" s="2">
        <v>0.1631512339</v>
      </c>
      <c r="N76" s="2">
        <v>0.84416553979999998</v>
      </c>
      <c r="O76" s="2">
        <v>0.97777132570000003</v>
      </c>
      <c r="P76" s="2">
        <v>0.8694559825</v>
      </c>
      <c r="Q76" s="2">
        <v>0.98368573999999998</v>
      </c>
      <c r="R76" s="2">
        <f t="shared" si="8"/>
        <v>2033</v>
      </c>
      <c r="S76" s="2">
        <v>0.76355853119999995</v>
      </c>
      <c r="T76" s="2">
        <v>7.5701086000000001E-2</v>
      </c>
      <c r="U76" s="2">
        <v>0.16074038290000001</v>
      </c>
      <c r="V76" s="2">
        <v>0.84543059939999998</v>
      </c>
      <c r="W76" s="2">
        <v>0.97914940139999995</v>
      </c>
      <c r="X76" s="2">
        <v>0.86494535839999998</v>
      </c>
      <c r="Y76" s="2">
        <v>0.98225791139999996</v>
      </c>
    </row>
    <row r="77" spans="2:25">
      <c r="B77" s="2">
        <f t="shared" si="6"/>
        <v>2033</v>
      </c>
      <c r="C77" s="26">
        <v>0.4623437373</v>
      </c>
      <c r="D77" s="26">
        <v>0.17704709830000001</v>
      </c>
      <c r="E77" s="26">
        <v>0.36060916440000002</v>
      </c>
      <c r="F77" s="26">
        <v>0.84214077980000002</v>
      </c>
      <c r="G77" s="26">
        <v>0.97365663440000005</v>
      </c>
      <c r="H77" s="26">
        <v>0.8654380653</v>
      </c>
      <c r="I77" s="26">
        <v>0.97781828559999995</v>
      </c>
      <c r="J77" s="2">
        <f t="shared" si="7"/>
        <v>2033</v>
      </c>
      <c r="K77" s="2">
        <v>0.75867415090000001</v>
      </c>
      <c r="L77" s="2">
        <v>7.6031465100000001E-2</v>
      </c>
      <c r="M77" s="2">
        <v>0.16529438399999999</v>
      </c>
      <c r="N77" s="2">
        <v>0.8425648536</v>
      </c>
      <c r="O77" s="2">
        <v>0.97764372769999996</v>
      </c>
      <c r="P77" s="2">
        <v>0.86753359949999997</v>
      </c>
      <c r="Q77" s="2">
        <v>0.9835850947</v>
      </c>
      <c r="R77" s="2">
        <f t="shared" si="8"/>
        <v>2033</v>
      </c>
      <c r="S77" s="2">
        <v>0.76283339299999997</v>
      </c>
      <c r="T77" s="2">
        <v>7.4477376200000001E-2</v>
      </c>
      <c r="U77" s="2">
        <v>0.1626892308</v>
      </c>
      <c r="V77" s="2">
        <v>0.84338146810000003</v>
      </c>
      <c r="W77" s="2">
        <v>0.97863584270000004</v>
      </c>
      <c r="X77" s="2">
        <v>0.86417514169999998</v>
      </c>
      <c r="Y77" s="2">
        <v>0.98203342530000004</v>
      </c>
    </row>
    <row r="78" spans="2:25">
      <c r="B78" s="2">
        <f t="shared" si="6"/>
        <v>2033</v>
      </c>
      <c r="C78" s="26">
        <v>0.46153715849999999</v>
      </c>
      <c r="D78" s="26">
        <v>0.1745837079</v>
      </c>
      <c r="E78" s="26">
        <v>0.36387913360000002</v>
      </c>
      <c r="F78" s="26">
        <v>0.84324503500000003</v>
      </c>
      <c r="G78" s="26">
        <v>0.97294168820000004</v>
      </c>
      <c r="H78" s="26">
        <v>0.86797401630000004</v>
      </c>
      <c r="I78" s="26">
        <v>0.977111964</v>
      </c>
      <c r="J78" s="2">
        <f t="shared" si="7"/>
        <v>2033</v>
      </c>
      <c r="K78" s="2">
        <v>0.75872108620000001</v>
      </c>
      <c r="L78" s="2">
        <v>7.4651619700000005E-2</v>
      </c>
      <c r="M78" s="2">
        <v>0.16662729409999999</v>
      </c>
      <c r="N78" s="2">
        <v>0.84258611809999995</v>
      </c>
      <c r="O78" s="2">
        <v>0.97693651020000005</v>
      </c>
      <c r="P78" s="2">
        <v>0.86750796829999999</v>
      </c>
      <c r="Q78" s="2">
        <v>0.98294524360000002</v>
      </c>
      <c r="R78" s="2">
        <f t="shared" si="8"/>
        <v>2033</v>
      </c>
      <c r="S78" s="2">
        <v>0.76235744930000005</v>
      </c>
      <c r="T78" s="2">
        <v>7.3279486500000005E-2</v>
      </c>
      <c r="U78" s="2">
        <v>0.16436306419999999</v>
      </c>
      <c r="V78" s="2">
        <v>0.84460572820000002</v>
      </c>
      <c r="W78" s="2">
        <v>0.97773948600000005</v>
      </c>
      <c r="X78" s="2">
        <v>0.86538974310000005</v>
      </c>
      <c r="Y78" s="2">
        <v>0.9811956745</v>
      </c>
    </row>
    <row r="79" spans="2:25">
      <c r="B79" s="2">
        <f t="shared" si="6"/>
        <v>2034</v>
      </c>
      <c r="C79" s="26">
        <v>0.45759458069999998</v>
      </c>
      <c r="D79" s="26">
        <v>0.17227057700000001</v>
      </c>
      <c r="E79" s="26">
        <v>0.37013484229999999</v>
      </c>
      <c r="F79" s="26">
        <v>0.84015008869999996</v>
      </c>
      <c r="G79" s="26">
        <v>0.97153747440000005</v>
      </c>
      <c r="H79" s="26">
        <v>0.86532785729999995</v>
      </c>
      <c r="I79" s="26">
        <v>0.97580140879999999</v>
      </c>
      <c r="J79" s="2">
        <f t="shared" si="7"/>
        <v>2034</v>
      </c>
      <c r="K79" s="2">
        <v>0.75776545500000003</v>
      </c>
      <c r="L79" s="2">
        <v>7.3535625499999993E-2</v>
      </c>
      <c r="M79" s="2">
        <v>0.16869891949999999</v>
      </c>
      <c r="N79" s="2">
        <v>0.83892514520000006</v>
      </c>
      <c r="O79" s="2">
        <v>0.97586300130000003</v>
      </c>
      <c r="P79" s="2">
        <v>0.86455766609999996</v>
      </c>
      <c r="Q79" s="2">
        <v>0.98213143999999997</v>
      </c>
      <c r="R79" s="2">
        <f t="shared" si="8"/>
        <v>2034</v>
      </c>
      <c r="S79" s="2">
        <v>0.76107148430000005</v>
      </c>
      <c r="T79" s="2">
        <v>7.2318888200000001E-2</v>
      </c>
      <c r="U79" s="2">
        <v>0.16660962739999999</v>
      </c>
      <c r="V79" s="2">
        <v>0.84164725870000001</v>
      </c>
      <c r="W79" s="2">
        <v>0.97743253750000003</v>
      </c>
      <c r="X79" s="2">
        <v>0.86256616159999999</v>
      </c>
      <c r="Y79" s="2">
        <v>0.98086220339999997</v>
      </c>
    </row>
    <row r="80" spans="2:25">
      <c r="B80" s="2">
        <f t="shared" si="6"/>
        <v>2034</v>
      </c>
      <c r="C80" s="26">
        <v>0.45274300560000003</v>
      </c>
      <c r="D80" s="26">
        <v>0.16952062079999999</v>
      </c>
      <c r="E80" s="26">
        <v>0.37773637360000001</v>
      </c>
      <c r="F80" s="26">
        <v>0.83702866320000002</v>
      </c>
      <c r="G80" s="26">
        <v>0.97052596059999996</v>
      </c>
      <c r="H80" s="26">
        <v>0.86182305589999997</v>
      </c>
      <c r="I80" s="26">
        <v>0.97498934029999995</v>
      </c>
      <c r="J80" s="2">
        <f t="shared" si="7"/>
        <v>2034</v>
      </c>
      <c r="K80" s="2">
        <v>0.75748341070000003</v>
      </c>
      <c r="L80" s="2">
        <v>7.2132800100000005E-2</v>
      </c>
      <c r="M80" s="2">
        <v>0.1703837892</v>
      </c>
      <c r="N80" s="2">
        <v>0.83572565499999996</v>
      </c>
      <c r="O80" s="2">
        <v>0.97524556399999995</v>
      </c>
      <c r="P80" s="2">
        <v>0.86001437790000002</v>
      </c>
      <c r="Q80" s="2">
        <v>0.9815626127</v>
      </c>
      <c r="R80" s="2">
        <f t="shared" si="8"/>
        <v>2034</v>
      </c>
      <c r="S80" s="2">
        <v>0.76159631009999995</v>
      </c>
      <c r="T80" s="2">
        <v>7.0680937400000005E-2</v>
      </c>
      <c r="U80" s="2">
        <v>0.16772275249999999</v>
      </c>
      <c r="V80" s="2">
        <v>0.84044695530000002</v>
      </c>
      <c r="W80" s="2">
        <v>0.97681839209999999</v>
      </c>
      <c r="X80" s="2">
        <v>0.86096920450000003</v>
      </c>
      <c r="Y80" s="2">
        <v>0.98047228639999995</v>
      </c>
    </row>
    <row r="81" spans="2:25">
      <c r="B81" s="2">
        <f t="shared" si="6"/>
        <v>2034</v>
      </c>
      <c r="C81" s="26">
        <v>0.45044094849999999</v>
      </c>
      <c r="D81" s="26">
        <v>0.16748813479999999</v>
      </c>
      <c r="E81" s="26">
        <v>0.38207091669999999</v>
      </c>
      <c r="F81" s="26">
        <v>0.83411771040000005</v>
      </c>
      <c r="G81" s="26">
        <v>0.96967277910000005</v>
      </c>
      <c r="H81" s="26">
        <v>0.86022223450000002</v>
      </c>
      <c r="I81" s="26">
        <v>0.97424235390000002</v>
      </c>
      <c r="J81" s="2">
        <f t="shared" si="7"/>
        <v>2034</v>
      </c>
      <c r="K81" s="2">
        <v>0.75742497519999996</v>
      </c>
      <c r="L81" s="2">
        <v>7.0945527300000005E-2</v>
      </c>
      <c r="M81" s="2">
        <v>0.17162949750000001</v>
      </c>
      <c r="N81" s="2">
        <v>0.83308973239999995</v>
      </c>
      <c r="O81" s="2">
        <v>0.97441959030000003</v>
      </c>
      <c r="P81" s="2">
        <v>0.8583410467</v>
      </c>
      <c r="Q81" s="2">
        <v>0.98084017940000001</v>
      </c>
      <c r="R81" s="2">
        <f t="shared" si="8"/>
        <v>2034</v>
      </c>
      <c r="S81" s="2">
        <v>0.76175577319999999</v>
      </c>
      <c r="T81" s="2">
        <v>6.9170784299999996E-2</v>
      </c>
      <c r="U81" s="2">
        <v>0.1690734425</v>
      </c>
      <c r="V81" s="2">
        <v>0.83781485300000003</v>
      </c>
      <c r="W81" s="2">
        <v>0.97627418740000005</v>
      </c>
      <c r="X81" s="2">
        <v>0.85973849189999996</v>
      </c>
      <c r="Y81" s="2">
        <v>0.98036463309999999</v>
      </c>
    </row>
    <row r="82" spans="2:25">
      <c r="B82" s="2">
        <f t="shared" si="6"/>
        <v>2034</v>
      </c>
      <c r="C82" s="26">
        <v>0.44742202250000002</v>
      </c>
      <c r="D82" s="26">
        <v>0.16620100209999999</v>
      </c>
      <c r="E82" s="26">
        <v>0.38637697529999998</v>
      </c>
      <c r="F82" s="26">
        <v>0.83001250950000005</v>
      </c>
      <c r="G82" s="26">
        <v>0.96798057110000002</v>
      </c>
      <c r="H82" s="26">
        <v>0.85740308600000004</v>
      </c>
      <c r="I82" s="26">
        <v>0.97346876500000001</v>
      </c>
      <c r="J82" s="2">
        <f t="shared" si="7"/>
        <v>2034</v>
      </c>
      <c r="K82" s="2">
        <v>0.75769664540000004</v>
      </c>
      <c r="L82" s="2">
        <v>6.9360298200000003E-2</v>
      </c>
      <c r="M82" s="2">
        <v>0.17294305639999999</v>
      </c>
      <c r="N82" s="2">
        <v>0.82953009600000005</v>
      </c>
      <c r="O82" s="2">
        <v>0.97354548659999995</v>
      </c>
      <c r="P82" s="2">
        <v>0.85689663930000004</v>
      </c>
      <c r="Q82" s="2">
        <v>0.98028628259999995</v>
      </c>
      <c r="R82" s="2">
        <f t="shared" si="8"/>
        <v>2034</v>
      </c>
      <c r="S82" s="2">
        <v>0.76189620049999995</v>
      </c>
      <c r="T82" s="2">
        <v>6.7676128000000002E-2</v>
      </c>
      <c r="U82" s="2">
        <v>0.17042767149999999</v>
      </c>
      <c r="V82" s="2">
        <v>0.83570637199999998</v>
      </c>
      <c r="W82" s="2">
        <v>0.97590145510000004</v>
      </c>
      <c r="X82" s="2">
        <v>0.85794237070000001</v>
      </c>
      <c r="Y82" s="2">
        <v>0.98007245310000002</v>
      </c>
    </row>
    <row r="83" spans="2:25">
      <c r="B83" s="2">
        <f t="shared" si="6"/>
        <v>2035</v>
      </c>
      <c r="C83" s="26">
        <v>0.4447168984</v>
      </c>
      <c r="D83" s="26">
        <v>0.16400646229999999</v>
      </c>
      <c r="E83" s="26">
        <v>0.39127663940000001</v>
      </c>
      <c r="F83" s="26">
        <v>0.82755621909999999</v>
      </c>
      <c r="G83" s="26">
        <v>0.96724976519999994</v>
      </c>
      <c r="H83" s="26">
        <v>0.85438715779999996</v>
      </c>
      <c r="I83" s="26">
        <v>0.97274214169999995</v>
      </c>
      <c r="J83" s="2">
        <f t="shared" si="7"/>
        <v>2035</v>
      </c>
      <c r="K83" s="2">
        <v>0.75695820629999999</v>
      </c>
      <c r="L83" s="2">
        <v>6.8215316400000003E-2</v>
      </c>
      <c r="M83" s="2">
        <v>0.1748264773</v>
      </c>
      <c r="N83" s="2">
        <v>0.82669289580000005</v>
      </c>
      <c r="O83" s="2">
        <v>0.97267183270000002</v>
      </c>
      <c r="P83" s="2">
        <v>0.85488901399999995</v>
      </c>
      <c r="Q83" s="2">
        <v>0.97999527799999997</v>
      </c>
      <c r="R83" s="2">
        <f t="shared" si="8"/>
        <v>2035</v>
      </c>
      <c r="S83" s="2">
        <v>0.76163534980000003</v>
      </c>
      <c r="T83" s="2">
        <v>6.64742901E-2</v>
      </c>
      <c r="U83" s="2">
        <v>0.1718903601</v>
      </c>
      <c r="V83" s="2">
        <v>0.8335367212</v>
      </c>
      <c r="W83" s="2">
        <v>0.9760118498</v>
      </c>
      <c r="X83" s="2">
        <v>0.85649127810000003</v>
      </c>
      <c r="Y83" s="2">
        <v>0.98021175120000004</v>
      </c>
    </row>
    <row r="84" spans="2:25">
      <c r="B84" s="2">
        <f t="shared" si="6"/>
        <v>2035</v>
      </c>
      <c r="C84" s="26">
        <v>0.44235242629999999</v>
      </c>
      <c r="D84" s="26">
        <v>0.16096438490000001</v>
      </c>
      <c r="E84" s="26">
        <v>0.39668318879999998</v>
      </c>
      <c r="F84" s="26">
        <v>0.82384939729999995</v>
      </c>
      <c r="G84" s="26">
        <v>0.96601580249999996</v>
      </c>
      <c r="H84" s="26">
        <v>0.85166712769999997</v>
      </c>
      <c r="I84" s="26">
        <v>0.97181958489999998</v>
      </c>
      <c r="J84" s="2">
        <f t="shared" si="7"/>
        <v>2035</v>
      </c>
      <c r="K84" s="2">
        <v>0.75669426080000002</v>
      </c>
      <c r="L84" s="2">
        <v>6.6449411599999994E-2</v>
      </c>
      <c r="M84" s="2">
        <v>0.1768563276</v>
      </c>
      <c r="N84" s="2">
        <v>0.8243761181</v>
      </c>
      <c r="O84" s="2">
        <v>0.97157220160000002</v>
      </c>
      <c r="P84" s="2">
        <v>0.85270373880000006</v>
      </c>
      <c r="Q84" s="2">
        <v>0.97887584679999995</v>
      </c>
      <c r="R84" s="2">
        <f t="shared" si="8"/>
        <v>2035</v>
      </c>
      <c r="S84" s="2">
        <v>0.76058758780000002</v>
      </c>
      <c r="T84" s="2">
        <v>6.5289694300000006E-2</v>
      </c>
      <c r="U84" s="2">
        <v>0.17412271779999999</v>
      </c>
      <c r="V84" s="2">
        <v>0.83106248689999995</v>
      </c>
      <c r="W84" s="2">
        <v>0.97554648779999997</v>
      </c>
      <c r="X84" s="2">
        <v>0.85532682989999997</v>
      </c>
      <c r="Y84" s="2">
        <v>0.97991664020000002</v>
      </c>
    </row>
    <row r="85" spans="2:25">
      <c r="B85" s="2">
        <f t="shared" si="6"/>
        <v>2035</v>
      </c>
      <c r="C85" s="26">
        <v>0.44018530300000003</v>
      </c>
      <c r="D85" s="26">
        <v>0.1582688985</v>
      </c>
      <c r="E85" s="26">
        <v>0.4015457985</v>
      </c>
      <c r="F85" s="26">
        <v>0.82433016859999997</v>
      </c>
      <c r="G85" s="26">
        <v>0.96524839019999997</v>
      </c>
      <c r="H85" s="26">
        <v>0.85181590789999995</v>
      </c>
      <c r="I85" s="26">
        <v>0.97099698410000002</v>
      </c>
      <c r="J85" s="2">
        <f t="shared" si="7"/>
        <v>2035</v>
      </c>
      <c r="K85" s="2">
        <v>0.75582986399999996</v>
      </c>
      <c r="L85" s="2">
        <v>6.55588966E-2</v>
      </c>
      <c r="M85" s="2">
        <v>0.17861123940000001</v>
      </c>
      <c r="N85" s="2">
        <v>0.82492303339999995</v>
      </c>
      <c r="O85" s="2">
        <v>0.97040545280000001</v>
      </c>
      <c r="P85" s="2">
        <v>0.85330139810000005</v>
      </c>
      <c r="Q85" s="2">
        <v>0.97745616179999995</v>
      </c>
      <c r="R85" s="2">
        <f t="shared" si="8"/>
        <v>2035</v>
      </c>
      <c r="S85" s="2">
        <v>0.76035369990000001</v>
      </c>
      <c r="T85" s="2">
        <v>6.3948944100000002E-2</v>
      </c>
      <c r="U85" s="2">
        <v>0.175697356</v>
      </c>
      <c r="V85" s="2">
        <v>0.83235819889999996</v>
      </c>
      <c r="W85" s="2">
        <v>0.97411472750000005</v>
      </c>
      <c r="X85" s="2">
        <v>0.85740746619999997</v>
      </c>
      <c r="Y85" s="2">
        <v>0.97874662430000003</v>
      </c>
    </row>
    <row r="86" spans="2:25">
      <c r="B86" s="2">
        <f t="shared" si="6"/>
        <v>2035</v>
      </c>
      <c r="C86" s="26">
        <v>0.43796379060000001</v>
      </c>
      <c r="D86" s="26">
        <v>0.15464271800000001</v>
      </c>
      <c r="E86" s="26">
        <v>0.40739349139999997</v>
      </c>
      <c r="F86" s="26">
        <v>0.82416190560000002</v>
      </c>
      <c r="G86" s="26">
        <v>0.96384612920000001</v>
      </c>
      <c r="H86" s="26">
        <v>0.85060865819999998</v>
      </c>
      <c r="I86" s="26">
        <v>0.96962713</v>
      </c>
      <c r="J86" s="2">
        <f t="shared" si="7"/>
        <v>2035</v>
      </c>
      <c r="K86" s="2">
        <v>0.7543118325</v>
      </c>
      <c r="L86" s="2">
        <v>6.4220173699999994E-2</v>
      </c>
      <c r="M86" s="2">
        <v>0.18146799390000001</v>
      </c>
      <c r="N86" s="2">
        <v>0.82586060459999999</v>
      </c>
      <c r="O86" s="2">
        <v>0.97047996010000004</v>
      </c>
      <c r="P86" s="2">
        <v>0.85398074310000005</v>
      </c>
      <c r="Q86" s="2">
        <v>0.97722517249999996</v>
      </c>
      <c r="R86" s="2">
        <f t="shared" si="8"/>
        <v>2035</v>
      </c>
      <c r="S86" s="2">
        <v>0.75922758109999999</v>
      </c>
      <c r="T86" s="2">
        <v>6.24124187E-2</v>
      </c>
      <c r="U86" s="2">
        <v>0.17836000020000001</v>
      </c>
      <c r="V86" s="2">
        <v>0.83447820269999995</v>
      </c>
      <c r="W86" s="2">
        <v>0.97313146660000005</v>
      </c>
      <c r="X86" s="2">
        <v>0.85826787169999996</v>
      </c>
      <c r="Y86" s="2">
        <v>0.97810777790000003</v>
      </c>
    </row>
    <row r="87" spans="2:25">
      <c r="B87" s="2">
        <f t="shared" si="6"/>
        <v>2036</v>
      </c>
      <c r="C87" s="26">
        <v>0.43549907929999998</v>
      </c>
      <c r="D87" s="26">
        <v>0.15253031240000001</v>
      </c>
      <c r="E87" s="26">
        <v>0.41197060829999999</v>
      </c>
      <c r="F87" s="26">
        <v>0.82424867400000001</v>
      </c>
      <c r="G87" s="26">
        <v>0.96162390460000002</v>
      </c>
      <c r="H87" s="26">
        <v>0.85123235429999999</v>
      </c>
      <c r="I87" s="26">
        <v>0.96783587670000004</v>
      </c>
      <c r="J87" s="2">
        <f t="shared" si="7"/>
        <v>2036</v>
      </c>
      <c r="K87" s="2">
        <v>0.75312384219999995</v>
      </c>
      <c r="L87" s="2">
        <v>6.3035934299999999E-2</v>
      </c>
      <c r="M87" s="2">
        <v>0.18384022350000001</v>
      </c>
      <c r="N87" s="2">
        <v>0.82800656090000002</v>
      </c>
      <c r="O87" s="2">
        <v>0.96980869120000002</v>
      </c>
      <c r="P87" s="2">
        <v>0.85596327419999996</v>
      </c>
      <c r="Q87" s="2">
        <v>0.97665145630000005</v>
      </c>
      <c r="R87" s="2">
        <f t="shared" si="8"/>
        <v>2036</v>
      </c>
      <c r="S87" s="2">
        <v>0.75834510700000002</v>
      </c>
      <c r="T87" s="2">
        <v>6.0726110799999997E-2</v>
      </c>
      <c r="U87" s="2">
        <v>0.1809287822</v>
      </c>
      <c r="V87" s="2">
        <v>0.83554776289999999</v>
      </c>
      <c r="W87" s="2">
        <v>0.97216198070000004</v>
      </c>
      <c r="X87" s="2">
        <v>0.85981382979999998</v>
      </c>
      <c r="Y87" s="2">
        <v>0.97725154089999999</v>
      </c>
    </row>
    <row r="88" spans="2:25">
      <c r="B88" s="2">
        <f t="shared" si="6"/>
        <v>2036</v>
      </c>
      <c r="C88" s="26">
        <v>0.43185344809999998</v>
      </c>
      <c r="D88" s="26">
        <v>0.1515659295</v>
      </c>
      <c r="E88" s="26">
        <v>0.4165806225</v>
      </c>
      <c r="F88" s="26">
        <v>0.82354857989999997</v>
      </c>
      <c r="G88" s="26">
        <v>0.9604976757</v>
      </c>
      <c r="H88" s="26">
        <v>0.85135547489999996</v>
      </c>
      <c r="I88" s="26">
        <v>0.96678486740000003</v>
      </c>
      <c r="J88" s="2">
        <f t="shared" si="7"/>
        <v>2036</v>
      </c>
      <c r="K88" s="2">
        <v>0.75434898539999995</v>
      </c>
      <c r="L88" s="2">
        <v>6.1538545100000001E-2</v>
      </c>
      <c r="M88" s="2">
        <v>0.18411246959999999</v>
      </c>
      <c r="N88" s="2">
        <v>0.82660847900000001</v>
      </c>
      <c r="O88" s="2">
        <v>0.96870611120000005</v>
      </c>
      <c r="P88" s="2">
        <v>0.85607162599999997</v>
      </c>
      <c r="Q88" s="2">
        <v>0.97593567650000002</v>
      </c>
      <c r="R88" s="2">
        <f t="shared" si="8"/>
        <v>2036</v>
      </c>
      <c r="S88" s="2">
        <v>0.75858492089999996</v>
      </c>
      <c r="T88" s="2">
        <v>5.95451387E-2</v>
      </c>
      <c r="U88" s="2">
        <v>0.18186994040000001</v>
      </c>
      <c r="V88" s="2">
        <v>0.83446106590000002</v>
      </c>
      <c r="W88" s="2">
        <v>0.97099085500000004</v>
      </c>
      <c r="X88" s="2">
        <v>0.86089465170000001</v>
      </c>
      <c r="Y88" s="2">
        <v>0.97665501779999997</v>
      </c>
    </row>
    <row r="89" spans="2:25">
      <c r="B89" s="2">
        <f t="shared" si="6"/>
        <v>2036</v>
      </c>
      <c r="C89" s="26">
        <v>0.42747207809999999</v>
      </c>
      <c r="D89" s="26">
        <v>0.14974464500000001</v>
      </c>
      <c r="E89" s="26">
        <v>0.4227832769</v>
      </c>
      <c r="F89" s="26">
        <v>0.82212315329999996</v>
      </c>
      <c r="G89" s="26">
        <v>0.95983935129999998</v>
      </c>
      <c r="H89" s="26">
        <v>0.84963371389999998</v>
      </c>
      <c r="I89" s="26">
        <v>0.96660058859999998</v>
      </c>
      <c r="J89" s="2">
        <f t="shared" si="7"/>
        <v>2036</v>
      </c>
      <c r="K89" s="2">
        <v>0.75444701459999997</v>
      </c>
      <c r="L89" s="2">
        <v>6.02615731E-2</v>
      </c>
      <c r="M89" s="2">
        <v>0.18529141230000001</v>
      </c>
      <c r="N89" s="2">
        <v>0.82331857090000005</v>
      </c>
      <c r="O89" s="2">
        <v>0.96630217910000005</v>
      </c>
      <c r="P89" s="2">
        <v>0.85229447329999997</v>
      </c>
      <c r="Q89" s="2">
        <v>0.97398661980000001</v>
      </c>
      <c r="R89" s="2">
        <f t="shared" si="8"/>
        <v>2036</v>
      </c>
      <c r="S89" s="2">
        <v>0.75833887200000005</v>
      </c>
      <c r="T89" s="2">
        <v>5.8434186200000002E-2</v>
      </c>
      <c r="U89" s="2">
        <v>0.18322694170000001</v>
      </c>
      <c r="V89" s="2">
        <v>0.83349247230000001</v>
      </c>
      <c r="W89" s="2">
        <v>0.96958059780000005</v>
      </c>
      <c r="X89" s="2">
        <v>0.86023972299999996</v>
      </c>
      <c r="Y89" s="2">
        <v>0.97552846230000001</v>
      </c>
    </row>
    <row r="90" spans="2:25">
      <c r="B90" s="2">
        <f t="shared" si="6"/>
        <v>2036</v>
      </c>
      <c r="C90" s="26">
        <v>0.42676055299999999</v>
      </c>
      <c r="D90" s="26">
        <v>0.1467362784</v>
      </c>
      <c r="E90" s="26">
        <v>0.42650316859999998</v>
      </c>
      <c r="F90" s="26">
        <v>0.82208037739999995</v>
      </c>
      <c r="G90" s="26">
        <v>0.95845498849999999</v>
      </c>
      <c r="H90" s="26">
        <v>0.84947945390000001</v>
      </c>
      <c r="I90" s="26">
        <v>0.96573893899999996</v>
      </c>
      <c r="J90" s="2">
        <f t="shared" si="7"/>
        <v>2036</v>
      </c>
      <c r="K90" s="2">
        <v>0.7539431929</v>
      </c>
      <c r="L90" s="2">
        <v>5.8831831899999999E-2</v>
      </c>
      <c r="M90" s="2">
        <v>0.1872249752</v>
      </c>
      <c r="N90" s="2">
        <v>0.82375792699999995</v>
      </c>
      <c r="O90" s="2">
        <v>0.96510882229999995</v>
      </c>
      <c r="P90" s="2">
        <v>0.85150604640000005</v>
      </c>
      <c r="Q90" s="2">
        <v>0.97271500280000001</v>
      </c>
      <c r="R90" s="2">
        <f t="shared" si="8"/>
        <v>2036</v>
      </c>
      <c r="S90" s="2">
        <v>0.75790652810000003</v>
      </c>
      <c r="T90" s="2">
        <v>5.7298371299999998E-2</v>
      </c>
      <c r="U90" s="2">
        <v>0.18479510060000001</v>
      </c>
      <c r="V90" s="2">
        <v>0.83363323789999999</v>
      </c>
      <c r="W90" s="2">
        <v>0.96914091930000001</v>
      </c>
      <c r="X90" s="2">
        <v>0.85955403529999996</v>
      </c>
      <c r="Y90" s="2">
        <v>0.97527229780000002</v>
      </c>
    </row>
    <row r="91" spans="2:25">
      <c r="B91" s="2">
        <f t="shared" si="6"/>
        <v>2037</v>
      </c>
      <c r="C91" s="26">
        <v>0.42212934559999998</v>
      </c>
      <c r="D91" s="26">
        <v>0.14479393400000001</v>
      </c>
      <c r="E91" s="26">
        <v>0.4330767204</v>
      </c>
      <c r="F91" s="26">
        <v>0.82103492119999999</v>
      </c>
      <c r="G91" s="26">
        <v>0.95743674160000003</v>
      </c>
      <c r="H91" s="26">
        <v>0.84879100900000004</v>
      </c>
      <c r="I91" s="26">
        <v>0.96499297110000004</v>
      </c>
      <c r="J91" s="2">
        <f t="shared" si="7"/>
        <v>2037</v>
      </c>
      <c r="K91" s="2">
        <v>0.75276560800000003</v>
      </c>
      <c r="L91" s="2">
        <v>5.76942909E-2</v>
      </c>
      <c r="M91" s="2">
        <v>0.1895401011</v>
      </c>
      <c r="N91" s="2">
        <v>0.82370883809999995</v>
      </c>
      <c r="O91" s="2">
        <v>0.96482050590000001</v>
      </c>
      <c r="P91" s="2">
        <v>0.85246437050000001</v>
      </c>
      <c r="Q91" s="2">
        <v>0.97279158219999995</v>
      </c>
      <c r="R91" s="2">
        <f t="shared" si="8"/>
        <v>2037</v>
      </c>
      <c r="S91" s="2">
        <v>0.75812881109999997</v>
      </c>
      <c r="T91" s="2">
        <v>5.5466186899999999E-2</v>
      </c>
      <c r="U91" s="2">
        <v>0.18640500199999999</v>
      </c>
      <c r="V91" s="2">
        <v>0.83219121620000003</v>
      </c>
      <c r="W91" s="2">
        <v>0.96759209800000001</v>
      </c>
      <c r="X91" s="2">
        <v>0.85996172319999997</v>
      </c>
      <c r="Y91" s="2">
        <v>0.9741787032</v>
      </c>
    </row>
    <row r="92" spans="2:25">
      <c r="B92" s="2">
        <f t="shared" si="6"/>
        <v>2037</v>
      </c>
      <c r="C92" s="26">
        <v>0.41928094189999998</v>
      </c>
      <c r="D92" s="26">
        <v>0.14206021420000001</v>
      </c>
      <c r="E92" s="26">
        <v>0.43865884379999998</v>
      </c>
      <c r="F92" s="26">
        <v>0.82076120180000001</v>
      </c>
      <c r="G92" s="26">
        <v>0.95719207589999999</v>
      </c>
      <c r="H92" s="26">
        <v>0.84797811199999995</v>
      </c>
      <c r="I92" s="26">
        <v>0.96458497740000004</v>
      </c>
      <c r="J92" s="2">
        <f t="shared" si="7"/>
        <v>2037</v>
      </c>
      <c r="K92" s="2">
        <v>0.75168910079999995</v>
      </c>
      <c r="L92" s="2">
        <v>5.6494551699999999E-2</v>
      </c>
      <c r="M92" s="2">
        <v>0.19181634750000001</v>
      </c>
      <c r="N92" s="2">
        <v>0.82216926170000004</v>
      </c>
      <c r="O92" s="2">
        <v>0.96362494919999997</v>
      </c>
      <c r="P92" s="2">
        <v>0.85065807879999999</v>
      </c>
      <c r="Q92" s="2">
        <v>0.97165042779999999</v>
      </c>
      <c r="R92" s="2">
        <f t="shared" si="8"/>
        <v>2037</v>
      </c>
      <c r="S92" s="2">
        <v>0.75737915830000002</v>
      </c>
      <c r="T92" s="2">
        <v>5.4427427899999999E-2</v>
      </c>
      <c r="U92" s="2">
        <v>0.1881934139</v>
      </c>
      <c r="V92" s="2">
        <v>0.83190610620000005</v>
      </c>
      <c r="W92" s="2">
        <v>0.96738768200000003</v>
      </c>
      <c r="X92" s="2">
        <v>0.85908574130000004</v>
      </c>
      <c r="Y92" s="2">
        <v>0.97402074309999997</v>
      </c>
    </row>
    <row r="93" spans="2:25">
      <c r="B93" s="2">
        <f t="shared" si="6"/>
        <v>2037</v>
      </c>
      <c r="C93" s="26">
        <v>0.4160930766</v>
      </c>
      <c r="D93" s="26">
        <v>0.138987892</v>
      </c>
      <c r="E93" s="26">
        <v>0.4449190314</v>
      </c>
      <c r="F93" s="26">
        <v>0.81977659160000005</v>
      </c>
      <c r="G93" s="26">
        <v>0.95656031100000005</v>
      </c>
      <c r="H93" s="26">
        <v>0.84700662999999998</v>
      </c>
      <c r="I93" s="26">
        <v>0.96417295790000002</v>
      </c>
      <c r="J93" s="2">
        <f t="shared" si="7"/>
        <v>2037</v>
      </c>
      <c r="K93" s="2">
        <v>0.75023069239999995</v>
      </c>
      <c r="L93" s="2">
        <v>5.5417765799999998E-2</v>
      </c>
      <c r="M93" s="2">
        <v>0.19435154190000001</v>
      </c>
      <c r="N93" s="2">
        <v>0.82100142529999998</v>
      </c>
      <c r="O93" s="2">
        <v>0.96261373380000004</v>
      </c>
      <c r="P93" s="2">
        <v>0.84967462490000001</v>
      </c>
      <c r="Q93" s="2">
        <v>0.97063164219999998</v>
      </c>
      <c r="R93" s="2">
        <f t="shared" si="8"/>
        <v>2037</v>
      </c>
      <c r="S93" s="2">
        <v>0.757284077</v>
      </c>
      <c r="T93" s="2">
        <v>5.3039062800000002E-2</v>
      </c>
      <c r="U93" s="2">
        <v>0.1896768603</v>
      </c>
      <c r="V93" s="2">
        <v>0.83065784139999999</v>
      </c>
      <c r="W93" s="2">
        <v>0.96626829150000004</v>
      </c>
      <c r="X93" s="2">
        <v>0.8570297925</v>
      </c>
      <c r="Y93" s="2">
        <v>0.9732949125</v>
      </c>
    </row>
    <row r="94" spans="2:25">
      <c r="B94" s="2">
        <f t="shared" si="6"/>
        <v>2037</v>
      </c>
      <c r="C94" s="26">
        <v>0.41166439360000001</v>
      </c>
      <c r="D94" s="26">
        <v>0.136362539</v>
      </c>
      <c r="E94" s="26">
        <v>0.45197306739999998</v>
      </c>
      <c r="F94" s="26">
        <v>0.82089310019999995</v>
      </c>
      <c r="G94" s="26">
        <v>0.95437255590000003</v>
      </c>
      <c r="H94" s="26">
        <v>0.84813418819999997</v>
      </c>
      <c r="I94" s="26">
        <v>0.96292648349999999</v>
      </c>
      <c r="J94" s="2">
        <f t="shared" si="7"/>
        <v>2037</v>
      </c>
      <c r="K94" s="2">
        <v>0.7488702236</v>
      </c>
      <c r="L94" s="2">
        <v>5.4362400599999999E-2</v>
      </c>
      <c r="M94" s="2">
        <v>0.19676737580000001</v>
      </c>
      <c r="N94" s="2">
        <v>0.8222592205</v>
      </c>
      <c r="O94" s="2">
        <v>0.96054194810000004</v>
      </c>
      <c r="P94" s="2">
        <v>0.85005327369999995</v>
      </c>
      <c r="Q94" s="2">
        <v>0.96876388449999995</v>
      </c>
      <c r="R94" s="2">
        <f t="shared" si="8"/>
        <v>2037</v>
      </c>
      <c r="S94" s="2">
        <v>0.75558718879999998</v>
      </c>
      <c r="T94" s="2">
        <v>5.1750491199999998E-2</v>
      </c>
      <c r="U94" s="2">
        <v>0.19266231989999999</v>
      </c>
      <c r="V94" s="2">
        <v>0.83280538400000004</v>
      </c>
      <c r="W94" s="2">
        <v>0.96568982439999995</v>
      </c>
      <c r="X94" s="2">
        <v>0.85723485710000003</v>
      </c>
      <c r="Y94" s="2">
        <v>0.97256460820000001</v>
      </c>
    </row>
    <row r="95" spans="2:25">
      <c r="B95" s="2">
        <f t="shared" si="6"/>
        <v>2038</v>
      </c>
      <c r="C95" s="26">
        <v>0.41350122659999999</v>
      </c>
      <c r="D95" s="26">
        <v>0.13310458489999999</v>
      </c>
      <c r="E95" s="26">
        <v>0.45339418850000002</v>
      </c>
      <c r="F95" s="26">
        <v>0.81923889989999998</v>
      </c>
      <c r="G95" s="26">
        <v>0.95356218469999998</v>
      </c>
      <c r="H95" s="26">
        <v>0.84586000939999995</v>
      </c>
      <c r="I95" s="26">
        <v>0.96219907680000005</v>
      </c>
      <c r="J95" s="2">
        <f t="shared" si="7"/>
        <v>2038</v>
      </c>
      <c r="K95" s="2">
        <v>0.74861475330000005</v>
      </c>
      <c r="L95" s="2">
        <v>5.31991115E-2</v>
      </c>
      <c r="M95" s="2">
        <v>0.19818613530000001</v>
      </c>
      <c r="N95" s="2">
        <v>0.81987081080000002</v>
      </c>
      <c r="O95" s="2">
        <v>0.95921242220000003</v>
      </c>
      <c r="P95" s="2">
        <v>0.84727754659999999</v>
      </c>
      <c r="Q95" s="2">
        <v>0.96767149600000002</v>
      </c>
      <c r="R95" s="2">
        <f t="shared" si="8"/>
        <v>2038</v>
      </c>
      <c r="S95" s="2">
        <v>0.75550552559999995</v>
      </c>
      <c r="T95" s="2">
        <v>5.0695015900000001E-2</v>
      </c>
      <c r="U95" s="2">
        <v>0.19379945849999999</v>
      </c>
      <c r="V95" s="2">
        <v>0.83108137000000004</v>
      </c>
      <c r="W95" s="2">
        <v>0.96485756519999999</v>
      </c>
      <c r="X95" s="2">
        <v>0.85486912790000003</v>
      </c>
      <c r="Y95" s="2">
        <v>0.97185781410000005</v>
      </c>
    </row>
    <row r="96" spans="2:25">
      <c r="B96" s="2">
        <f t="shared" si="6"/>
        <v>2038</v>
      </c>
      <c r="C96" s="26">
        <v>0.41193012769999998</v>
      </c>
      <c r="D96" s="26">
        <v>0.13036126200000001</v>
      </c>
      <c r="E96" s="26">
        <v>0.45770861019999998</v>
      </c>
      <c r="F96" s="26">
        <v>0.81769344749999995</v>
      </c>
      <c r="G96" s="26">
        <v>0.95253933769999999</v>
      </c>
      <c r="H96" s="26">
        <v>0.84447156560000003</v>
      </c>
      <c r="I96" s="26">
        <v>0.96176065290000001</v>
      </c>
      <c r="J96" s="2">
        <f t="shared" si="7"/>
        <v>2038</v>
      </c>
      <c r="K96" s="2">
        <v>0.74756935089999998</v>
      </c>
      <c r="L96" s="2">
        <v>5.2204003899999997E-2</v>
      </c>
      <c r="M96" s="2">
        <v>0.20022664509999999</v>
      </c>
      <c r="N96" s="2">
        <v>0.8185859982</v>
      </c>
      <c r="O96" s="2">
        <v>0.9583113311</v>
      </c>
      <c r="P96" s="2">
        <v>0.84557223400000003</v>
      </c>
      <c r="Q96" s="2">
        <v>0.96679409149999995</v>
      </c>
      <c r="R96" s="2">
        <f t="shared" si="8"/>
        <v>2038</v>
      </c>
      <c r="S96" s="2">
        <v>0.75471310290000004</v>
      </c>
      <c r="T96" s="2">
        <v>4.9580923800000003E-2</v>
      </c>
      <c r="U96" s="2">
        <v>0.1957059733</v>
      </c>
      <c r="V96" s="2">
        <v>0.83035637220000003</v>
      </c>
      <c r="W96" s="2">
        <v>0.96438350620000002</v>
      </c>
      <c r="X96" s="2">
        <v>0.85396207729999996</v>
      </c>
      <c r="Y96" s="2">
        <v>0.97138569659999996</v>
      </c>
    </row>
    <row r="97" spans="2:25">
      <c r="B97" s="2">
        <f t="shared" si="6"/>
        <v>2038</v>
      </c>
      <c r="C97" s="26">
        <v>0.40763545899999998</v>
      </c>
      <c r="D97" s="26">
        <v>0.1282944446</v>
      </c>
      <c r="E97" s="26">
        <v>0.46407009640000002</v>
      </c>
      <c r="F97" s="26">
        <v>0.81765025479999998</v>
      </c>
      <c r="G97" s="26">
        <v>0.95222930670000006</v>
      </c>
      <c r="H97" s="26">
        <v>0.84341045459999997</v>
      </c>
      <c r="I97" s="26">
        <v>0.96136483880000001</v>
      </c>
      <c r="J97" s="2">
        <f t="shared" si="7"/>
        <v>2038</v>
      </c>
      <c r="K97" s="2">
        <v>0.74743479199999996</v>
      </c>
      <c r="L97" s="2">
        <v>5.1316350900000002E-2</v>
      </c>
      <c r="M97" s="2">
        <v>0.20124885719999999</v>
      </c>
      <c r="N97" s="2">
        <v>0.81749473770000003</v>
      </c>
      <c r="O97" s="2">
        <v>0.95721554959999999</v>
      </c>
      <c r="P97" s="2">
        <v>0.84512679710000005</v>
      </c>
      <c r="Q97" s="2">
        <v>0.96595276839999999</v>
      </c>
      <c r="R97" s="2">
        <f t="shared" si="8"/>
        <v>2038</v>
      </c>
      <c r="S97" s="2">
        <v>0.75375121219999996</v>
      </c>
      <c r="T97" s="2">
        <v>4.8467981600000001E-2</v>
      </c>
      <c r="U97" s="2">
        <v>0.19778080619999999</v>
      </c>
      <c r="V97" s="2">
        <v>0.83046958680000005</v>
      </c>
      <c r="W97" s="2">
        <v>0.96367108450000005</v>
      </c>
      <c r="X97" s="2">
        <v>0.85361424529999996</v>
      </c>
      <c r="Y97" s="2">
        <v>0.97080203229999995</v>
      </c>
    </row>
    <row r="98" spans="2:25">
      <c r="B98" s="2">
        <f t="shared" si="6"/>
        <v>2038</v>
      </c>
      <c r="C98" s="26">
        <v>0.40698268949999999</v>
      </c>
      <c r="D98" s="26">
        <v>0.1259939873</v>
      </c>
      <c r="E98" s="26">
        <v>0.46702332320000001</v>
      </c>
      <c r="F98" s="26">
        <v>0.81328151039999996</v>
      </c>
      <c r="G98" s="26">
        <v>0.95189535749999998</v>
      </c>
      <c r="H98" s="26">
        <v>0.83929276679999998</v>
      </c>
      <c r="I98" s="26">
        <v>0.9610015596</v>
      </c>
      <c r="J98" s="2">
        <f t="shared" si="7"/>
        <v>2038</v>
      </c>
      <c r="K98" s="2">
        <v>0.74801618059999997</v>
      </c>
      <c r="L98" s="2">
        <v>5.0146059E-2</v>
      </c>
      <c r="M98" s="2">
        <v>0.20183776040000001</v>
      </c>
      <c r="N98" s="2">
        <v>0.81320502500000003</v>
      </c>
      <c r="O98" s="2">
        <v>0.9557237435</v>
      </c>
      <c r="P98" s="2">
        <v>0.84247362729999997</v>
      </c>
      <c r="Q98" s="2">
        <v>0.9648956233</v>
      </c>
      <c r="R98" s="2">
        <f t="shared" si="8"/>
        <v>2038</v>
      </c>
      <c r="S98" s="2">
        <v>0.75410262770000003</v>
      </c>
      <c r="T98" s="2">
        <v>4.7546309199999998E-2</v>
      </c>
      <c r="U98" s="2">
        <v>0.1983510631</v>
      </c>
      <c r="V98" s="2">
        <v>0.82505923469999998</v>
      </c>
      <c r="W98" s="2">
        <v>0.96349934209999999</v>
      </c>
      <c r="X98" s="2">
        <v>0.8488641361</v>
      </c>
      <c r="Y98" s="2">
        <v>0.97065153849999997</v>
      </c>
    </row>
    <row r="99" spans="2:25">
      <c r="B99" s="2">
        <f t="shared" si="6"/>
        <v>2039</v>
      </c>
      <c r="C99" s="26">
        <v>0.40386623170000002</v>
      </c>
      <c r="D99" s="26">
        <v>0.1228280281</v>
      </c>
      <c r="E99" s="26">
        <v>0.47330574019999999</v>
      </c>
      <c r="F99" s="26">
        <v>0.81367768169999999</v>
      </c>
      <c r="G99" s="26">
        <v>0.95018696010000003</v>
      </c>
      <c r="H99" s="26">
        <v>0.83926482120000001</v>
      </c>
      <c r="I99" s="26">
        <v>0.96012790169999995</v>
      </c>
      <c r="J99" s="2">
        <f t="shared" si="7"/>
        <v>2039</v>
      </c>
      <c r="K99" s="2">
        <v>0.74675055710000005</v>
      </c>
      <c r="L99" s="2">
        <v>4.8866669199999997E-2</v>
      </c>
      <c r="M99" s="2">
        <v>0.20438277369999999</v>
      </c>
      <c r="N99" s="2">
        <v>0.81600667719999997</v>
      </c>
      <c r="O99" s="2">
        <v>0.95472512880000004</v>
      </c>
      <c r="P99" s="2">
        <v>0.84419088480000004</v>
      </c>
      <c r="Q99" s="2">
        <v>0.96437272129999996</v>
      </c>
      <c r="R99" s="2">
        <f t="shared" si="8"/>
        <v>2039</v>
      </c>
      <c r="S99" s="2">
        <v>0.75282165540000001</v>
      </c>
      <c r="T99" s="2">
        <v>4.5961873399999999E-2</v>
      </c>
      <c r="U99" s="2">
        <v>0.2012164713</v>
      </c>
      <c r="V99" s="2">
        <v>0.82524681560000002</v>
      </c>
      <c r="W99" s="2">
        <v>0.96246594320000001</v>
      </c>
      <c r="X99" s="2">
        <v>0.84912167869999999</v>
      </c>
      <c r="Y99" s="2">
        <v>0.96998479719999997</v>
      </c>
    </row>
    <row r="100" spans="2:25">
      <c r="B100" s="2">
        <f t="shared" si="6"/>
        <v>2039</v>
      </c>
      <c r="C100" s="26">
        <v>0.4004883588</v>
      </c>
      <c r="D100" s="26">
        <v>0.1205632175</v>
      </c>
      <c r="E100" s="26">
        <v>0.47894842370000001</v>
      </c>
      <c r="F100" s="26">
        <v>0.81518392399999995</v>
      </c>
      <c r="G100" s="26">
        <v>0.94850371259999999</v>
      </c>
      <c r="H100" s="26">
        <v>0.84058242969999997</v>
      </c>
      <c r="I100" s="26">
        <v>0.95885331959999998</v>
      </c>
      <c r="J100" s="2">
        <f t="shared" si="7"/>
        <v>2039</v>
      </c>
      <c r="K100" s="2">
        <v>0.74547185419999995</v>
      </c>
      <c r="L100" s="2">
        <v>4.7536405099999998E-2</v>
      </c>
      <c r="M100" s="2">
        <v>0.20699174070000001</v>
      </c>
      <c r="N100" s="2">
        <v>0.81670370599999997</v>
      </c>
      <c r="O100" s="2">
        <v>0.95286605570000005</v>
      </c>
      <c r="P100" s="2">
        <v>0.84506627079999996</v>
      </c>
      <c r="Q100" s="2">
        <v>0.96266558980000005</v>
      </c>
      <c r="R100" s="2">
        <f t="shared" si="8"/>
        <v>2039</v>
      </c>
      <c r="S100" s="2">
        <v>0.75197437079999996</v>
      </c>
      <c r="T100" s="2">
        <v>4.44275191E-2</v>
      </c>
      <c r="U100" s="2">
        <v>0.20359811010000001</v>
      </c>
      <c r="V100" s="2">
        <v>0.82595103309999995</v>
      </c>
      <c r="W100" s="2">
        <v>0.96163380669999998</v>
      </c>
      <c r="X100" s="2">
        <v>0.84936410669999995</v>
      </c>
      <c r="Y100" s="2">
        <v>0.96959131460000003</v>
      </c>
    </row>
    <row r="101" spans="2:25">
      <c r="B101" s="2">
        <f t="shared" si="6"/>
        <v>2039</v>
      </c>
      <c r="C101" s="26">
        <v>0.39871005770000001</v>
      </c>
      <c r="D101" s="26">
        <v>0.11742788429999999</v>
      </c>
      <c r="E101" s="26">
        <v>0.48386205809999999</v>
      </c>
      <c r="F101" s="26">
        <v>0.81013124260000002</v>
      </c>
      <c r="G101" s="26">
        <v>0.94712948009999998</v>
      </c>
      <c r="H101" s="26">
        <v>0.8350545747</v>
      </c>
      <c r="I101" s="26">
        <v>0.95790879809999996</v>
      </c>
      <c r="J101" s="2">
        <f t="shared" si="7"/>
        <v>2039</v>
      </c>
      <c r="K101" s="2">
        <v>0.74551790870000001</v>
      </c>
      <c r="L101" s="2">
        <v>4.6378322800000003E-2</v>
      </c>
      <c r="M101" s="2">
        <v>0.20810376850000001</v>
      </c>
      <c r="N101" s="2">
        <v>0.81541349490000004</v>
      </c>
      <c r="O101" s="2">
        <v>0.95236418099999998</v>
      </c>
      <c r="P101" s="2">
        <v>0.84301848450000005</v>
      </c>
      <c r="Q101" s="2">
        <v>0.96230638560000004</v>
      </c>
      <c r="R101" s="2">
        <f t="shared" si="8"/>
        <v>2039</v>
      </c>
      <c r="S101" s="2">
        <v>0.75304211649999997</v>
      </c>
      <c r="T101" s="2">
        <v>4.3446797000000002E-2</v>
      </c>
      <c r="U101" s="2">
        <v>0.20351108649999999</v>
      </c>
      <c r="V101" s="2">
        <v>0.82069076910000005</v>
      </c>
      <c r="W101" s="2">
        <v>0.95915511730000003</v>
      </c>
      <c r="X101" s="2">
        <v>0.84451775090000003</v>
      </c>
      <c r="Y101" s="2">
        <v>0.96783376249999997</v>
      </c>
    </row>
    <row r="102" spans="2:25">
      <c r="B102" s="2">
        <f t="shared" si="6"/>
        <v>2039</v>
      </c>
      <c r="C102" s="26">
        <v>0.39826446799999998</v>
      </c>
      <c r="D102" s="26">
        <v>0.1146921021</v>
      </c>
      <c r="E102" s="26">
        <v>0.48704342989999999</v>
      </c>
      <c r="F102" s="26">
        <v>0.80880863849999995</v>
      </c>
      <c r="G102" s="26">
        <v>0.94603172040000005</v>
      </c>
      <c r="H102" s="26">
        <v>0.83419243430000001</v>
      </c>
      <c r="I102" s="26">
        <v>0.95698800569999998</v>
      </c>
      <c r="J102" s="2">
        <f t="shared" si="7"/>
        <v>2039</v>
      </c>
      <c r="K102" s="2">
        <v>0.7446135129</v>
      </c>
      <c r="L102" s="2">
        <v>4.56189075E-2</v>
      </c>
      <c r="M102" s="2">
        <v>0.2097675796</v>
      </c>
      <c r="N102" s="2">
        <v>0.81601990710000005</v>
      </c>
      <c r="O102" s="2">
        <v>0.95178695710000005</v>
      </c>
      <c r="P102" s="2">
        <v>0.84152967919999999</v>
      </c>
      <c r="Q102" s="2">
        <v>0.96233830389999997</v>
      </c>
      <c r="R102" s="2">
        <f t="shared" si="8"/>
        <v>2039</v>
      </c>
      <c r="S102" s="2">
        <v>0.75369484649999996</v>
      </c>
      <c r="T102" s="2">
        <v>4.2464855000000003E-2</v>
      </c>
      <c r="U102" s="2">
        <v>0.20384029849999999</v>
      </c>
      <c r="V102" s="2">
        <v>0.82028457580000003</v>
      </c>
      <c r="W102" s="2">
        <v>0.95854925609999997</v>
      </c>
      <c r="X102" s="2">
        <v>0.84436249320000001</v>
      </c>
      <c r="Y102" s="2">
        <v>0.96717195540000001</v>
      </c>
    </row>
    <row r="103" spans="2:25">
      <c r="B103" s="2">
        <f t="shared" ref="B103:B106" si="9">B99+1</f>
        <v>2040</v>
      </c>
      <c r="C103" s="26">
        <v>0.39709947220000003</v>
      </c>
      <c r="D103" s="26">
        <v>0.11199368649999999</v>
      </c>
      <c r="E103" s="26">
        <v>0.4909068412</v>
      </c>
      <c r="F103" s="26">
        <v>0.80773607709999995</v>
      </c>
      <c r="G103" s="26">
        <v>0.94508470619999996</v>
      </c>
      <c r="H103" s="26">
        <v>0.83274579839999996</v>
      </c>
      <c r="I103" s="26">
        <v>0.95595143589999998</v>
      </c>
      <c r="J103" s="2">
        <f t="shared" ref="J103:J106" si="10">J99+1</f>
        <v>2040</v>
      </c>
      <c r="K103" s="2">
        <v>0.74409213220000003</v>
      </c>
      <c r="L103" s="2">
        <v>4.4389739099999999E-2</v>
      </c>
      <c r="M103" s="2">
        <v>0.21151812880000001</v>
      </c>
      <c r="N103" s="2">
        <v>0.81540527370000004</v>
      </c>
      <c r="O103" s="2">
        <v>0.95142835140000004</v>
      </c>
      <c r="P103" s="2">
        <v>0.84086627020000004</v>
      </c>
      <c r="Q103" s="2">
        <v>0.96178897480000003</v>
      </c>
      <c r="R103" s="2">
        <f t="shared" ref="R103:R106" si="11">R99+1</f>
        <v>2040</v>
      </c>
      <c r="S103" s="2">
        <v>0.75272896239999998</v>
      </c>
      <c r="T103" s="2">
        <v>4.1307210099999998E-2</v>
      </c>
      <c r="U103" s="2">
        <v>0.2059638275</v>
      </c>
      <c r="V103" s="2">
        <v>0.82124965829999996</v>
      </c>
      <c r="W103" s="2">
        <v>0.95824966739999995</v>
      </c>
      <c r="X103" s="2">
        <v>0.84438004909999997</v>
      </c>
      <c r="Y103" s="2">
        <v>0.96660331749999995</v>
      </c>
    </row>
    <row r="104" spans="2:25">
      <c r="B104" s="2">
        <f t="shared" si="9"/>
        <v>2040</v>
      </c>
      <c r="C104" s="26">
        <v>0.39456492399999998</v>
      </c>
      <c r="D104" s="26">
        <v>0.1089733197</v>
      </c>
      <c r="E104" s="26">
        <v>0.4964617563</v>
      </c>
      <c r="F104" s="26">
        <v>0.80534258270000003</v>
      </c>
      <c r="G104" s="26">
        <v>0.94365218230000003</v>
      </c>
      <c r="H104" s="26">
        <v>0.83088319560000001</v>
      </c>
      <c r="I104" s="26">
        <v>0.95505313970000005</v>
      </c>
      <c r="J104" s="2">
        <f t="shared" si="10"/>
        <v>2040</v>
      </c>
      <c r="K104" s="2">
        <v>0.74396941930000005</v>
      </c>
      <c r="L104" s="2">
        <v>4.3258975099999999E-2</v>
      </c>
      <c r="M104" s="2">
        <v>0.21277160549999999</v>
      </c>
      <c r="N104" s="2">
        <v>0.81470778779999997</v>
      </c>
      <c r="O104" s="2">
        <v>0.95095693569999995</v>
      </c>
      <c r="P104" s="2">
        <v>0.83954447580000002</v>
      </c>
      <c r="Q104" s="2">
        <v>0.96083837839999997</v>
      </c>
      <c r="R104" s="2">
        <f t="shared" si="11"/>
        <v>2040</v>
      </c>
      <c r="S104" s="2">
        <v>0.75259630570000002</v>
      </c>
      <c r="T104" s="2">
        <v>4.0406283600000002E-2</v>
      </c>
      <c r="U104" s="2">
        <v>0.2069974107</v>
      </c>
      <c r="V104" s="2">
        <v>0.8196820387</v>
      </c>
      <c r="W104" s="2">
        <v>0.95743523990000001</v>
      </c>
      <c r="X104" s="2">
        <v>0.84274370389999997</v>
      </c>
      <c r="Y104" s="2">
        <v>0.96633085510000005</v>
      </c>
    </row>
    <row r="105" spans="2:25">
      <c r="B105" s="2">
        <f t="shared" si="9"/>
        <v>2040</v>
      </c>
      <c r="C105" s="26">
        <v>0.39143478939999998</v>
      </c>
      <c r="D105" s="26">
        <v>0.10712942590000001</v>
      </c>
      <c r="E105" s="26">
        <v>0.50143578470000005</v>
      </c>
      <c r="F105" s="26">
        <v>0.80161815380000001</v>
      </c>
      <c r="G105" s="26">
        <v>0.94202663170000001</v>
      </c>
      <c r="H105" s="26">
        <v>0.82755506599999995</v>
      </c>
      <c r="I105" s="26">
        <v>0.95394415899999996</v>
      </c>
      <c r="J105" s="2">
        <f t="shared" si="10"/>
        <v>2040</v>
      </c>
      <c r="K105" s="2">
        <v>0.74493021410000004</v>
      </c>
      <c r="L105" s="2">
        <v>4.2532226100000001E-2</v>
      </c>
      <c r="M105" s="2">
        <v>0.2125375598</v>
      </c>
      <c r="N105" s="2">
        <v>0.81281766290000002</v>
      </c>
      <c r="O105" s="2">
        <v>0.94938938989999999</v>
      </c>
      <c r="P105" s="2">
        <v>0.83769279050000001</v>
      </c>
      <c r="Q105" s="2">
        <v>0.95985959710000002</v>
      </c>
      <c r="R105" s="2">
        <f t="shared" si="11"/>
        <v>2040</v>
      </c>
      <c r="S105" s="2">
        <v>0.75292823799999997</v>
      </c>
      <c r="T105" s="2">
        <v>3.9629872900000002E-2</v>
      </c>
      <c r="U105" s="2">
        <v>0.2074418891</v>
      </c>
      <c r="V105" s="2">
        <v>0.81680213800000001</v>
      </c>
      <c r="W105" s="2">
        <v>0.95604467810000004</v>
      </c>
      <c r="X105" s="2">
        <v>0.83921954139999999</v>
      </c>
      <c r="Y105" s="2">
        <v>0.96500403420000003</v>
      </c>
    </row>
    <row r="106" spans="2:25">
      <c r="B106" s="2">
        <f t="shared" si="9"/>
        <v>2040</v>
      </c>
      <c r="C106" s="26">
        <v>0.38966434570000003</v>
      </c>
      <c r="D106" s="26">
        <v>0.105118847</v>
      </c>
      <c r="E106" s="26">
        <v>0.50521680729999996</v>
      </c>
      <c r="F106" s="26">
        <v>0.80085694210000002</v>
      </c>
      <c r="G106" s="26">
        <v>0.94106366159999999</v>
      </c>
      <c r="H106" s="26">
        <v>0.82731497549999999</v>
      </c>
      <c r="I106" s="26">
        <v>0.95373428400000004</v>
      </c>
      <c r="J106" s="2">
        <f t="shared" si="10"/>
        <v>2040</v>
      </c>
      <c r="K106" s="2">
        <v>0.74458668760000002</v>
      </c>
      <c r="L106" s="2">
        <v>4.1589545999999998E-2</v>
      </c>
      <c r="M106" s="2">
        <v>0.2138237664</v>
      </c>
      <c r="N106" s="2">
        <v>0.81308375499999996</v>
      </c>
      <c r="O106" s="2">
        <v>0.94865626650000001</v>
      </c>
      <c r="P106" s="2">
        <v>0.83789438859999998</v>
      </c>
      <c r="Q106" s="2">
        <v>0.95941338490000005</v>
      </c>
      <c r="R106" s="2">
        <f t="shared" si="11"/>
        <v>2040</v>
      </c>
      <c r="S106" s="2">
        <v>0.75286732469999995</v>
      </c>
      <c r="T106" s="2">
        <v>3.8591837800000001E-2</v>
      </c>
      <c r="U106" s="2">
        <v>0.2085408376</v>
      </c>
      <c r="V106" s="2">
        <v>0.81636249729999999</v>
      </c>
      <c r="W106" s="2">
        <v>0.956174207</v>
      </c>
      <c r="X106" s="2">
        <v>0.83933133029999996</v>
      </c>
      <c r="Y106" s="2">
        <v>0.964932436</v>
      </c>
    </row>
  </sheetData>
  <mergeCells count="3">
    <mergeCell ref="C1:I1"/>
    <mergeCell ref="K1:Q1"/>
    <mergeCell ref="S1:Y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Pension_coverage_detailed</vt:lpstr>
      <vt:lpstr>Child benefits coverage</vt:lpstr>
      <vt:lpstr>Retirement benefit values</vt:lpstr>
      <vt:lpstr>Child benefits values</vt:lpstr>
      <vt:lpstr>Individual gini elderly</vt:lpstr>
      <vt:lpstr>Inflation indexes</vt:lpstr>
      <vt:lpstr>Pension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5</cp:revision>
  <dcterms:created xsi:type="dcterms:W3CDTF">2018-06-07T12:23:08Z</dcterms:created>
  <dcterms:modified xsi:type="dcterms:W3CDTF">2018-08-18T20:51:58Z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