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1"/>
  </bookViews>
  <sheets>
    <sheet name="Low scenario_2" sheetId="1" state="visible" r:id="rId2"/>
    <sheet name="Central scenario" sheetId="2" state="visible" r:id="rId3"/>
    <sheet name="Low scenario" sheetId="3" state="visible" r:id="rId4"/>
    <sheet name="High scenar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<sst xmlns="http://schemas.openxmlformats.org/spreadsheetml/2006/main" count="102" uniqueCount="43">
  <si>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</si>
  <si>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</si>
  <si>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</si>
  <si>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</si>
  <si>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</si>
  <si>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</si>
  <si>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</si>
  <si>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</si>
  <si>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</si>
  <si>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</si>
  <si>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</si>
  <si>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</si>
  <si>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</si>
  <si>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</si>
  <si>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</si>
  <si>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</si>
  <si>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Thousands of constant November 2014 pesos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</si>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</sst>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8" activeCellId="1" sqref="J19:K115 F8"/>
    </sheetView>
  </sheetViews>
  <sheetFormatPr defaultRowHeight="12"/>
  <cols>
    <col collapsed="false" hidden="false" max="1025" min="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" hidden="false" customHeight="false" outlineLevel="0" collapsed="false">
      <c r="B8" s="9" t="n">
        <v>2015</v>
      </c>
      <c r="C8" s="10" t="n">
        <v>1</v>
      </c>
      <c r="D8" s="9" t="n">
        <v>161</v>
      </c>
      <c r="E8" s="11" t="n">
        <v>17946025.6532174</v>
      </c>
      <c r="F8" s="11" t="n">
        <v>116422.83463</v>
      </c>
      <c r="G8" s="12" t="n">
        <f aca="false">E8-F8*0.7</f>
        <v>17864529.6689764</v>
      </c>
      <c r="H8" s="12"/>
      <c r="I8" s="12"/>
      <c r="J8" s="12" t="n">
        <f aca="false">G8*3.8235866717</f>
        <v>68306577.5384874</v>
      </c>
      <c r="K8" s="11"/>
      <c r="L8" s="12"/>
      <c r="M8" s="12" t="n">
        <f aca="false">F8*2.511711692</f>
        <v>292420.594955953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="13" customFormat="true" ht="12" hidden="false" customHeight="false" outlineLevel="0" collapsed="false">
      <c r="A9" s="13" t="n">
        <v>1000</v>
      </c>
      <c r="B9" s="13" t="n">
        <v>2015</v>
      </c>
      <c r="C9" s="13" t="n">
        <v>2</v>
      </c>
      <c r="D9" s="13" t="n">
        <v>162</v>
      </c>
      <c r="E9" s="14" t="n">
        <v>21811359.9826513</v>
      </c>
      <c r="F9" s="14" t="n">
        <v>117915.57699</v>
      </c>
      <c r="G9" s="15" t="n">
        <f aca="false">E9-F9*0.7</f>
        <v>21728819.0787583</v>
      </c>
      <c r="H9" s="15" t="s">
        <v>14</v>
      </c>
      <c r="I9" s="16" t="n">
        <f aca="false">AVERAGE(I2:I7)</f>
        <v>3.82358667172555</v>
      </c>
      <c r="J9" s="15" t="n">
        <f aca="false">G9*3.8235866717</f>
        <v>83082023.0213209</v>
      </c>
      <c r="K9" s="14" t="s">
        <v>14</v>
      </c>
      <c r="L9" s="16" t="n">
        <f aca="false">AVERAGE(L2:L7)</f>
        <v>2.51171169199128</v>
      </c>
      <c r="M9" s="15" t="n">
        <f aca="false">F9*2.511711692</f>
        <v>296169.933394709</v>
      </c>
      <c r="N9" s="15"/>
      <c r="Q9" s="15"/>
      <c r="R9" s="15"/>
      <c r="S9" s="15"/>
      <c r="V9" s="15"/>
      <c r="W9" s="15"/>
      <c r="X9" s="15"/>
    </row>
    <row r="10" customFormat="false" ht="12" hidden="false" customHeight="false" outlineLevel="0" collapsed="false">
      <c r="B10" s="13" t="n">
        <v>2015</v>
      </c>
      <c r="C10" s="13" t="n">
        <v>3</v>
      </c>
      <c r="D10" s="13" t="n">
        <v>163</v>
      </c>
      <c r="E10" s="14" t="n">
        <v>20105373.0252625</v>
      </c>
      <c r="F10" s="14" t="n">
        <v>123359.55063</v>
      </c>
      <c r="G10" s="15" t="n">
        <f aca="false">E10-F10*0.7</f>
        <v>20019021.3398215</v>
      </c>
      <c r="H10" s="15" t="n">
        <v>76520057</v>
      </c>
      <c r="I10" s="15"/>
      <c r="J10" s="15" t="n">
        <f aca="false">G10*3.8235866717</f>
        <v>76544463.1754194</v>
      </c>
      <c r="K10" s="14" t="n">
        <v>445064</v>
      </c>
      <c r="L10" s="15"/>
      <c r="M10" s="15" t="n">
        <f aca="false">F10*2.511711692</f>
        <v>309843.625637237</v>
      </c>
      <c r="N10" s="15"/>
      <c r="Q10" s="15"/>
      <c r="R10" s="15"/>
      <c r="S10" s="15"/>
      <c r="V10" s="15"/>
      <c r="W10" s="15"/>
      <c r="X10" s="15"/>
    </row>
    <row r="11" customFormat="false" ht="12" hidden="false" customHeight="false" outlineLevel="0" collapsed="false">
      <c r="B11" s="13" t="n">
        <v>2015</v>
      </c>
      <c r="C11" s="13" t="n">
        <v>4</v>
      </c>
      <c r="D11" s="13" t="n">
        <v>164</v>
      </c>
      <c r="E11" s="14" t="n">
        <v>23145563.4424145</v>
      </c>
      <c r="F11" s="14" t="n">
        <v>115866.8138</v>
      </c>
      <c r="G11" s="15" t="n">
        <f aca="false">E11-F11*0.7</f>
        <v>23064456.6727545</v>
      </c>
      <c r="H11" s="15" t="n">
        <v>81658874</v>
      </c>
      <c r="I11" s="15"/>
      <c r="J11" s="15" t="n">
        <f aca="false">G11*3.8235866717</f>
        <v>88188949.1239462</v>
      </c>
      <c r="K11" s="14" t="n">
        <v>414371</v>
      </c>
      <c r="L11" s="15"/>
      <c r="M11" s="15" t="n">
        <f aca="false">F11*2.511711692</f>
        <v>291024.030936247</v>
      </c>
      <c r="N11" s="15"/>
      <c r="Q11" s="15"/>
      <c r="R11" s="15"/>
      <c r="S11" s="15"/>
      <c r="V11" s="15"/>
      <c r="W11" s="15"/>
      <c r="X11" s="15"/>
    </row>
    <row r="12" s="9" customFormat="true" ht="12" hidden="false" customHeight="false" outlineLevel="0" collapsed="false">
      <c r="A12" s="9" t="s">
        <v>15</v>
      </c>
      <c r="B12" s="9" t="n">
        <v>2016</v>
      </c>
      <c r="C12" s="10" t="n">
        <v>1</v>
      </c>
      <c r="D12" s="9" t="n">
        <v>165</v>
      </c>
      <c r="E12" s="11" t="n">
        <v>19031002.7429557</v>
      </c>
      <c r="F12" s="11" t="n">
        <v>109428.52684</v>
      </c>
      <c r="G12" s="12" t="n">
        <f aca="false">E12-F12*0.7</f>
        <v>18954402.7741677</v>
      </c>
      <c r="H12" s="12" t="n">
        <v>71384639</v>
      </c>
      <c r="I12" s="12"/>
      <c r="J12" s="12" t="n">
        <f aca="false">G12*3.8235866717</f>
        <v>72473801.8173411</v>
      </c>
      <c r="K12" s="11" t="n">
        <v>399060</v>
      </c>
      <c r="L12" s="12"/>
      <c r="M12" s="12" t="n">
        <f aca="false">F12*2.511711692</f>
        <v>274852.910302364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="13" customFormat="true" ht="12" hidden="false" customHeight="false" outlineLevel="0" collapsed="false">
      <c r="B13" s="13" t="n">
        <v>2016</v>
      </c>
      <c r="C13" s="13" t="n">
        <v>2</v>
      </c>
      <c r="D13" s="13" t="n">
        <v>166</v>
      </c>
      <c r="E13" s="14" t="n">
        <v>21422998.4133427</v>
      </c>
      <c r="F13" s="14" t="n">
        <v>107028.21977</v>
      </c>
      <c r="G13" s="15" t="n">
        <f aca="false">E13-F13*0.7</f>
        <v>21348078.6595037</v>
      </c>
      <c r="H13" s="15" t="n">
        <v>78650764</v>
      </c>
      <c r="I13" s="15"/>
      <c r="J13" s="15" t="n">
        <f aca="false">G13*3.8235866717</f>
        <v>81626229.0288815</v>
      </c>
      <c r="K13" s="14" t="n">
        <v>377742</v>
      </c>
      <c r="L13" s="15"/>
      <c r="M13" s="15" t="n">
        <f aca="false">F13*2.511711692</f>
        <v>268824.030970255</v>
      </c>
      <c r="N13" s="15"/>
      <c r="Q13" s="15"/>
      <c r="R13" s="15"/>
      <c r="S13" s="15"/>
      <c r="V13" s="15"/>
      <c r="W13" s="15"/>
      <c r="X13" s="15"/>
    </row>
    <row r="14" s="13" customFormat="true" ht="12" hidden="false" customHeight="false" outlineLevel="0" collapsed="false">
      <c r="B14" s="13" t="n">
        <v>2016</v>
      </c>
      <c r="C14" s="13" t="n">
        <v>3</v>
      </c>
      <c r="D14" s="13" t="n">
        <v>167</v>
      </c>
      <c r="E14" s="14" t="n">
        <v>19026506.5134246</v>
      </c>
      <c r="F14" s="14" t="n">
        <v>111560.06327</v>
      </c>
      <c r="G14" s="15" t="n">
        <f aca="false">E14-F14*0.7</f>
        <v>18948414.4691356</v>
      </c>
      <c r="H14" s="15" t="n">
        <v>72210474</v>
      </c>
      <c r="I14" s="15"/>
      <c r="J14" s="15" t="n">
        <f aca="false">G14*3.8235866717</f>
        <v>72450905.0140343</v>
      </c>
      <c r="K14" s="14" t="n">
        <v>375488</v>
      </c>
      <c r="L14" s="15"/>
      <c r="M14" s="15" t="n">
        <f aca="false">F14*2.511711692</f>
        <v>280206.715275519</v>
      </c>
      <c r="N14" s="15"/>
      <c r="Q14" s="15"/>
      <c r="R14" s="15"/>
      <c r="S14" s="15"/>
      <c r="V14" s="15"/>
      <c r="W14" s="15"/>
      <c r="X14" s="15"/>
    </row>
    <row r="15" s="13" customFormat="true" ht="12" hidden="false" customHeight="false" outlineLevel="0" collapsed="false">
      <c r="B15" s="13" t="n">
        <v>2016</v>
      </c>
      <c r="C15" s="13" t="n">
        <v>4</v>
      </c>
      <c r="D15" s="13" t="n">
        <v>168</v>
      </c>
      <c r="E15" s="14" t="n">
        <v>22006399.5520286</v>
      </c>
      <c r="F15" s="14" t="n">
        <v>116380.79734</v>
      </c>
      <c r="G15" s="15" t="n">
        <f aca="false">E15-F15*0.7</f>
        <v>21924932.9938906</v>
      </c>
      <c r="H15" s="15" t="n">
        <v>79983678</v>
      </c>
      <c r="I15" s="15"/>
      <c r="J15" s="15" t="n">
        <f aca="false">G15*3.8235866717</f>
        <v>83831881.5733557</v>
      </c>
      <c r="K15" s="14" t="n">
        <v>355397</v>
      </c>
      <c r="L15" s="15"/>
      <c r="M15" s="15" t="n">
        <f aca="false">F15*2.511711692</f>
        <v>292315.00940316</v>
      </c>
      <c r="N15" s="15"/>
      <c r="Q15" s="15"/>
      <c r="R15" s="15"/>
      <c r="S15" s="15"/>
      <c r="V15" s="15"/>
      <c r="W15" s="15"/>
      <c r="X15" s="15"/>
    </row>
    <row r="16" s="9" customFormat="true" ht="12" hidden="false" customHeight="false" outlineLevel="0" collapsed="false">
      <c r="B16" s="9" t="n">
        <v>2017</v>
      </c>
      <c r="C16" s="10" t="n">
        <v>1</v>
      </c>
      <c r="D16" s="9" t="n">
        <v>169</v>
      </c>
      <c r="E16" s="11" t="n">
        <v>19225229.9361626</v>
      </c>
      <c r="F16" s="11" t="n">
        <v>92920.98823</v>
      </c>
      <c r="G16" s="12" t="n">
        <f aca="false">E16-F16*0.7</f>
        <v>19160185.2444016</v>
      </c>
      <c r="H16" s="12" t="n">
        <v>74434596</v>
      </c>
      <c r="I16" s="12"/>
      <c r="J16" s="12" t="n">
        <f aca="false">G16*3.8235866717</f>
        <v>73260628.927797</v>
      </c>
      <c r="K16" s="11" t="n">
        <v>462191</v>
      </c>
      <c r="L16" s="12"/>
      <c r="M16" s="12" t="n">
        <f aca="false">F16*2.511711692</f>
        <v>233390.732569485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="13" customFormat="true" ht="12" hidden="false" customHeight="false" outlineLevel="0" collapsed="false">
      <c r="B17" s="13" t="n">
        <v>2017</v>
      </c>
      <c r="C17" s="13" t="n">
        <v>2</v>
      </c>
      <c r="D17" s="13" t="n">
        <v>170</v>
      </c>
      <c r="E17" s="14" t="n">
        <v>22064286.3584834</v>
      </c>
      <c r="F17" s="14" t="n">
        <v>101862.49662</v>
      </c>
      <c r="G17" s="15" t="n">
        <f aca="false">E17-F17*0.7</f>
        <v>21992982.6108494</v>
      </c>
      <c r="H17" s="15" t="n">
        <v>80479757</v>
      </c>
      <c r="I17" s="15"/>
      <c r="J17" s="15" t="n">
        <f aca="false">G17*3.8235866717</f>
        <v>84092075.1817736</v>
      </c>
      <c r="K17" s="14" t="n">
        <v>458270</v>
      </c>
      <c r="L17" s="15"/>
      <c r="M17" s="15" t="n">
        <f aca="false">F17*2.511711692</f>
        <v>255849.223736764</v>
      </c>
      <c r="N17" s="15"/>
      <c r="Q17" s="15"/>
      <c r="R17" s="15"/>
      <c r="S17" s="15"/>
      <c r="V17" s="15"/>
      <c r="W17" s="15"/>
      <c r="X17" s="15"/>
    </row>
    <row r="18" s="13" customFormat="true" ht="12" hidden="false" customHeight="false" outlineLevel="0" collapsed="false">
      <c r="B18" s="13" t="n">
        <v>2017</v>
      </c>
      <c r="C18" s="13" t="n">
        <v>3</v>
      </c>
      <c r="D18" s="13" t="n">
        <v>171</v>
      </c>
      <c r="E18" s="14" t="n">
        <v>19859678.8522678</v>
      </c>
      <c r="F18" s="14" t="n">
        <v>104747.41052</v>
      </c>
      <c r="G18" s="15" t="n">
        <f aca="false">E18-F18*0.7</f>
        <v>19786355.6649038</v>
      </c>
      <c r="H18" s="15" t="n">
        <v>73976782</v>
      </c>
      <c r="I18" s="15"/>
      <c r="J18" s="15" t="n">
        <f aca="false">G18*3.8235866717</f>
        <v>75654845.801842</v>
      </c>
      <c r="K18" s="14" t="n">
        <v>489074</v>
      </c>
      <c r="L18" s="15"/>
      <c r="M18" s="15" t="n">
        <f aca="false">F18*2.511711692</f>
        <v>263095.295709808</v>
      </c>
      <c r="N18" s="15"/>
      <c r="Q18" s="15"/>
      <c r="R18" s="15"/>
      <c r="S18" s="15"/>
      <c r="V18" s="15"/>
      <c r="W18" s="15"/>
      <c r="X18" s="15"/>
    </row>
    <row r="19" s="13" customFormat="true" ht="12" hidden="false" customHeight="false" outlineLevel="0" collapsed="false">
      <c r="B19" s="13" t="n">
        <v>2017</v>
      </c>
      <c r="C19" s="13" t="n">
        <v>4</v>
      </c>
      <c r="D19" s="13" t="n">
        <v>172</v>
      </c>
      <c r="E19" s="14" t="n">
        <v>22662884.6551798</v>
      </c>
      <c r="F19" s="14" t="n">
        <v>109369.71561</v>
      </c>
      <c r="G19" s="15" t="n">
        <f aca="false">E19-F19*0.7</f>
        <v>22586325.8542528</v>
      </c>
      <c r="H19" s="15" t="n">
        <v>82408987.5633976</v>
      </c>
      <c r="I19" s="15"/>
      <c r="J19" s="15" t="n">
        <f aca="false">G19*3.8235866717</f>
        <v>86360774.4989941</v>
      </c>
      <c r="K19" s="14"/>
      <c r="L19" s="15"/>
      <c r="M19" s="15" t="n">
        <f aca="false">F19*2.511711692</f>
        <v>274705.193448352</v>
      </c>
      <c r="N19" s="15"/>
      <c r="Q19" s="15"/>
      <c r="R19" s="15"/>
      <c r="S19" s="15"/>
      <c r="V19" s="15"/>
      <c r="W19" s="15"/>
      <c r="X19" s="15"/>
    </row>
    <row r="20" s="9" customFormat="true" ht="12" hidden="false" customHeight="false" outlineLevel="0" collapsed="false">
      <c r="B20" s="9" t="n">
        <v>2018</v>
      </c>
      <c r="C20" s="10" t="n">
        <v>1</v>
      </c>
      <c r="D20" s="9" t="n">
        <v>173</v>
      </c>
      <c r="E20" s="11" t="n">
        <v>18737600.1383939</v>
      </c>
      <c r="F20" s="11" t="n">
        <v>101787.28845</v>
      </c>
      <c r="G20" s="12" t="n">
        <f aca="false">E20-F20*0.7</f>
        <v>18666349.0364789</v>
      </c>
      <c r="H20" s="12"/>
      <c r="I20" s="12"/>
      <c r="J20" s="12" t="n">
        <f aca="false">G20*3.8235866717</f>
        <v>71372403.3851809</v>
      </c>
      <c r="K20" s="11"/>
      <c r="L20" s="12"/>
      <c r="M20" s="12" t="n">
        <f aca="false">F20*2.511711692</f>
        <v>255660.322496842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="13" customFormat="true" ht="12" hidden="false" customHeight="false" outlineLevel="0" collapsed="false">
      <c r="B21" s="13" t="n">
        <v>2018</v>
      </c>
      <c r="C21" s="13" t="n">
        <v>2</v>
      </c>
      <c r="D21" s="13" t="n">
        <v>174</v>
      </c>
      <c r="E21" s="14" t="n">
        <v>21663267.29916</v>
      </c>
      <c r="F21" s="14" t="n">
        <v>104336.3911</v>
      </c>
      <c r="G21" s="15" t="n">
        <f aca="false">E21-F21*0.7</f>
        <v>21590231.82539</v>
      </c>
      <c r="H21" s="15"/>
      <c r="I21" s="15"/>
      <c r="J21" s="15" t="n">
        <f aca="false">G21*3.8235866717</f>
        <v>82552122.6464744</v>
      </c>
      <c r="K21" s="14"/>
      <c r="L21" s="15"/>
      <c r="M21" s="15" t="n">
        <f aca="false">F21*2.511711692</f>
        <v>262062.933426955</v>
      </c>
      <c r="N21" s="15"/>
      <c r="Q21" s="15"/>
      <c r="R21" s="15"/>
      <c r="S21" s="15"/>
      <c r="V21" s="15"/>
      <c r="W21" s="15"/>
      <c r="X21" s="15"/>
    </row>
    <row r="22" s="13" customFormat="true" ht="12" hidden="false" customHeight="false" outlineLevel="0" collapsed="false">
      <c r="B22" s="13" t="n">
        <v>2018</v>
      </c>
      <c r="C22" s="13" t="n">
        <v>3</v>
      </c>
      <c r="D22" s="13" t="n">
        <v>175</v>
      </c>
      <c r="E22" s="14" t="n">
        <v>18902189.5424478</v>
      </c>
      <c r="F22" s="14" t="n">
        <v>102671.56648</v>
      </c>
      <c r="G22" s="15" t="n">
        <f aca="false">E22-F22*0.7</f>
        <v>18830319.4459118</v>
      </c>
      <c r="H22" s="15"/>
      <c r="I22" s="15"/>
      <c r="J22" s="15" t="n">
        <f aca="false">G22*3.8235866717</f>
        <v>71999358.4572417</v>
      </c>
      <c r="K22" s="14"/>
      <c r="L22" s="15"/>
      <c r="M22" s="15" t="n">
        <f aca="false">F22*2.511711692</f>
        <v>257881.373963771</v>
      </c>
      <c r="N22" s="15"/>
      <c r="Q22" s="15"/>
      <c r="R22" s="15"/>
      <c r="S22" s="15"/>
      <c r="V22" s="15"/>
      <c r="W22" s="15"/>
      <c r="X22" s="15"/>
    </row>
    <row r="23" s="13" customFormat="true" ht="12" hidden="false" customHeight="false" outlineLevel="0" collapsed="false">
      <c r="B23" s="13" t="n">
        <v>2018</v>
      </c>
      <c r="C23" s="13" t="n">
        <v>4</v>
      </c>
      <c r="D23" s="13" t="n">
        <v>176</v>
      </c>
      <c r="E23" s="14" t="n">
        <v>21884115.099022</v>
      </c>
      <c r="F23" s="14" t="n">
        <v>102975.61858</v>
      </c>
      <c r="G23" s="15" t="n">
        <f aca="false">E23-F23*0.7</f>
        <v>21812032.166016</v>
      </c>
      <c r="H23" s="15"/>
      <c r="I23" s="15"/>
      <c r="J23" s="15" t="n">
        <f aca="false">G23*3.8235866717</f>
        <v>83400195.4726705</v>
      </c>
      <c r="K23" s="14"/>
      <c r="L23" s="15"/>
      <c r="M23" s="15" t="n">
        <f aca="false">F23*2.511711692</f>
        <v>258645.065178318</v>
      </c>
      <c r="N23" s="15"/>
      <c r="Q23" s="15"/>
      <c r="R23" s="15"/>
      <c r="S23" s="15"/>
      <c r="V23" s="15"/>
      <c r="W23" s="15"/>
      <c r="X23" s="15"/>
    </row>
    <row r="24" s="9" customFormat="true" ht="12" hidden="false" customHeight="false" outlineLevel="0" collapsed="false">
      <c r="B24" s="9" t="n">
        <v>2019</v>
      </c>
      <c r="C24" s="10" t="n">
        <v>1</v>
      </c>
      <c r="D24" s="9" t="n">
        <v>177</v>
      </c>
      <c r="E24" s="11" t="n">
        <v>17649888.7189907</v>
      </c>
      <c r="F24" s="11" t="n">
        <v>103869.43183</v>
      </c>
      <c r="G24" s="12" t="n">
        <f aca="false">E24-F24*0.7</f>
        <v>17577180.1167097</v>
      </c>
      <c r="H24" s="12"/>
      <c r="I24" s="12"/>
      <c r="J24" s="12" t="n">
        <f aca="false">G24*3.8235866717</f>
        <v>67207871.6203215</v>
      </c>
      <c r="K24" s="11"/>
      <c r="L24" s="12"/>
      <c r="M24" s="12" t="n">
        <f aca="false">F24*2.511711692</f>
        <v>260890.066368808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="13" customFormat="true" ht="12" hidden="false" customHeight="false" outlineLevel="0" collapsed="false">
      <c r="B25" s="13" t="n">
        <v>2019</v>
      </c>
      <c r="C25" s="13" t="n">
        <v>2</v>
      </c>
      <c r="D25" s="13" t="n">
        <v>178</v>
      </c>
      <c r="E25" s="14" t="n">
        <v>20552379.3976467</v>
      </c>
      <c r="F25" s="14" t="n">
        <v>108520.90911</v>
      </c>
      <c r="G25" s="15" t="n">
        <f aca="false">E25-F25*0.7</f>
        <v>20476414.7612697</v>
      </c>
      <c r="H25" s="15" t="n">
        <v>1000</v>
      </c>
      <c r="I25" s="15"/>
      <c r="J25" s="15" t="n">
        <f aca="false">G25*3.8235866717</f>
        <v>78293346.565392</v>
      </c>
      <c r="K25" s="14"/>
      <c r="L25" s="15"/>
      <c r="M25" s="15" t="n">
        <f aca="false">F25*2.511711692</f>
        <v>272573.236238056</v>
      </c>
      <c r="N25" s="15"/>
      <c r="Q25" s="15"/>
      <c r="R25" s="15"/>
      <c r="S25" s="15"/>
      <c r="V25" s="15"/>
      <c r="W25" s="15"/>
      <c r="X25" s="15"/>
    </row>
    <row r="26" s="13" customFormat="true" ht="12" hidden="false" customHeight="false" outlineLevel="0" collapsed="false">
      <c r="B26" s="13" t="n">
        <v>2019</v>
      </c>
      <c r="C26" s="13" t="n">
        <v>3</v>
      </c>
      <c r="D26" s="13" t="n">
        <v>179</v>
      </c>
      <c r="E26" s="14" t="n">
        <v>17774997.9613318</v>
      </c>
      <c r="F26" s="14" t="n">
        <v>103681.15397</v>
      </c>
      <c r="G26" s="15" t="n">
        <f aca="false">E26-F26*0.7</f>
        <v>17702421.1535528</v>
      </c>
      <c r="H26" s="15"/>
      <c r="I26" s="15"/>
      <c r="J26" s="15" t="n">
        <f aca="false">G26*3.8235866717</f>
        <v>67686741.5795446</v>
      </c>
      <c r="K26" s="14"/>
      <c r="L26" s="15"/>
      <c r="M26" s="15" t="n">
        <f aca="false">F26*2.511711692</f>
        <v>260417.166666501</v>
      </c>
      <c r="N26" s="15"/>
      <c r="Q26" s="15"/>
      <c r="R26" s="15"/>
      <c r="S26" s="15"/>
      <c r="V26" s="15"/>
      <c r="W26" s="15"/>
      <c r="X26" s="15"/>
    </row>
    <row r="27" s="13" customFormat="true" ht="12" hidden="false" customHeight="false" outlineLevel="0" collapsed="false">
      <c r="B27" s="13" t="n">
        <v>2019</v>
      </c>
      <c r="C27" s="13" t="n">
        <v>4</v>
      </c>
      <c r="D27" s="13" t="n">
        <v>180</v>
      </c>
      <c r="E27" s="14" t="n">
        <v>20556426.4139823</v>
      </c>
      <c r="F27" s="14" t="n">
        <v>109352.1747</v>
      </c>
      <c r="G27" s="15" t="n">
        <f aca="false">E27-F27*0.7</f>
        <v>20479879.8916923</v>
      </c>
      <c r="H27" s="15"/>
      <c r="I27" s="15"/>
      <c r="J27" s="15" t="n">
        <f aca="false">G27*3.8235866717</f>
        <v>78306595.7918915</v>
      </c>
      <c r="K27" s="14"/>
      <c r="L27" s="15"/>
      <c r="M27" s="15" t="n">
        <f aca="false">F27*2.511711692</f>
        <v>274661.135739617</v>
      </c>
      <c r="N27" s="15"/>
      <c r="Q27" s="15"/>
      <c r="R27" s="15"/>
      <c r="S27" s="15"/>
      <c r="V27" s="15"/>
      <c r="W27" s="15"/>
      <c r="X27" s="15"/>
    </row>
    <row r="28" s="9" customFormat="true" ht="12" hidden="false" customHeight="false" outlineLevel="0" collapsed="false">
      <c r="B28" s="9" t="n">
        <v>2020</v>
      </c>
      <c r="C28" s="10" t="n">
        <v>1</v>
      </c>
      <c r="D28" s="9" t="n">
        <v>181</v>
      </c>
      <c r="E28" s="11" t="n">
        <v>16664482.9306638</v>
      </c>
      <c r="F28" s="11" t="n">
        <v>106917.86876</v>
      </c>
      <c r="G28" s="12" t="n">
        <f aca="false">E28-F28*0.7</f>
        <v>16589640.4225318</v>
      </c>
      <c r="H28" s="12"/>
      <c r="I28" s="12"/>
      <c r="J28" s="12" t="n">
        <f aca="false">G28*3.8235866717</f>
        <v>63431928.0078882</v>
      </c>
      <c r="K28" s="11"/>
      <c r="L28" s="12"/>
      <c r="M28" s="12" t="n">
        <f aca="false">F28*2.511711692</f>
        <v>268546.861048214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="13" customFormat="true" ht="12" hidden="false" customHeight="false" outlineLevel="0" collapsed="false">
      <c r="B29" s="13" t="n">
        <v>2020</v>
      </c>
      <c r="C29" s="13" t="n">
        <v>2</v>
      </c>
      <c r="D29" s="13" t="n">
        <v>182</v>
      </c>
      <c r="E29" s="14" t="n">
        <v>19608851.2227804</v>
      </c>
      <c r="F29" s="14" t="n">
        <v>101308.33028</v>
      </c>
      <c r="G29" s="15" t="n">
        <f aca="false">E29-F29*0.7</f>
        <v>19537935.3915844</v>
      </c>
      <c r="H29" s="15"/>
      <c r="I29" s="15"/>
      <c r="J29" s="15" t="n">
        <f aca="false">G29*3.8235866717</f>
        <v>74704989.3557978</v>
      </c>
      <c r="K29" s="14"/>
      <c r="L29" s="15"/>
      <c r="M29" s="15" t="n">
        <f aca="false">F29*2.511711692</f>
        <v>254457.317661274</v>
      </c>
      <c r="N29" s="15"/>
      <c r="Q29" s="15"/>
      <c r="R29" s="15"/>
      <c r="S29" s="15"/>
      <c r="V29" s="15"/>
      <c r="W29" s="15"/>
      <c r="X29" s="15"/>
    </row>
    <row r="30" s="13" customFormat="true" ht="12" hidden="false" customHeight="false" outlineLevel="0" collapsed="false">
      <c r="B30" s="13" t="n">
        <v>2020</v>
      </c>
      <c r="C30" s="13" t="n">
        <v>3</v>
      </c>
      <c r="D30" s="13" t="n">
        <v>183</v>
      </c>
      <c r="E30" s="14" t="n">
        <v>16828400.8983251</v>
      </c>
      <c r="F30" s="14" t="n">
        <v>106180.27888</v>
      </c>
      <c r="G30" s="15" t="n">
        <f aca="false">E30-F30*0.7</f>
        <v>16754074.7031091</v>
      </c>
      <c r="H30" s="15"/>
      <c r="I30" s="15"/>
      <c r="J30" s="15" t="n">
        <f aca="false">G30*3.8235866717</f>
        <v>64060656.7314741</v>
      </c>
      <c r="K30" s="14"/>
      <c r="L30" s="15"/>
      <c r="M30" s="15" t="n">
        <f aca="false">F30*2.511711692</f>
        <v>266694.247922717</v>
      </c>
      <c r="N30" s="15"/>
      <c r="Q30" s="15"/>
      <c r="R30" s="15"/>
      <c r="S30" s="15"/>
      <c r="V30" s="15"/>
      <c r="W30" s="15"/>
      <c r="X30" s="15"/>
    </row>
    <row r="31" s="13" customFormat="true" ht="12" hidden="false" customHeight="false" outlineLevel="0" collapsed="false">
      <c r="B31" s="13" t="n">
        <v>2020</v>
      </c>
      <c r="C31" s="13" t="n">
        <v>4</v>
      </c>
      <c r="D31" s="13" t="n">
        <v>184</v>
      </c>
      <c r="E31" s="14" t="n">
        <v>19816063.5129274</v>
      </c>
      <c r="F31" s="14" t="n">
        <v>104915.21245</v>
      </c>
      <c r="G31" s="15" t="n">
        <f aca="false">E31-F31*0.7</f>
        <v>19742622.8642124</v>
      </c>
      <c r="H31" s="15"/>
      <c r="I31" s="15"/>
      <c r="J31" s="15" t="n">
        <f aca="false">G31*3.8235866717</f>
        <v>75487629.6480022</v>
      </c>
      <c r="K31" s="14"/>
      <c r="L31" s="15"/>
      <c r="M31" s="15" t="n">
        <f aca="false">F31*2.511711692</f>
        <v>263516.765779329</v>
      </c>
      <c r="N31" s="15"/>
      <c r="Q31" s="15"/>
      <c r="R31" s="15"/>
      <c r="S31" s="15"/>
      <c r="V31" s="15"/>
      <c r="W31" s="15"/>
      <c r="X31" s="15"/>
    </row>
    <row r="32" s="9" customFormat="true" ht="12" hidden="false" customHeight="false" outlineLevel="0" collapsed="false">
      <c r="B32" s="9" t="n">
        <v>2021</v>
      </c>
      <c r="C32" s="10" t="n">
        <v>1</v>
      </c>
      <c r="D32" s="9" t="n">
        <v>185</v>
      </c>
      <c r="E32" s="11" t="n">
        <v>15943836.138097</v>
      </c>
      <c r="F32" s="11" t="n">
        <v>109251.1773</v>
      </c>
      <c r="G32" s="12" t="n">
        <f aca="false">E32-F32*0.7</f>
        <v>15867360.313987</v>
      </c>
      <c r="H32" s="12"/>
      <c r="I32" s="12"/>
      <c r="J32" s="12" t="n">
        <f aca="false">G32*3.8235866717</f>
        <v>60670227.4116222</v>
      </c>
      <c r="K32" s="11"/>
      <c r="L32" s="12"/>
      <c r="M32" s="12" t="n">
        <f aca="false">F32*2.511711692</f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="13" customFormat="true" ht="12" hidden="false" customHeight="false" outlineLevel="0" collapsed="false">
      <c r="B33" s="13" t="n">
        <v>2021</v>
      </c>
      <c r="C33" s="13" t="n">
        <v>2</v>
      </c>
      <c r="D33" s="13" t="n">
        <v>186</v>
      </c>
      <c r="E33" s="14" t="n">
        <v>18992168.1608424</v>
      </c>
      <c r="F33" s="14" t="n">
        <v>103938.55499</v>
      </c>
      <c r="G33" s="15" t="n">
        <f aca="false">E33-F33*0.7</f>
        <v>18919411.1723494</v>
      </c>
      <c r="H33" s="15"/>
      <c r="I33" s="15"/>
      <c r="J33" s="15" t="n">
        <f aca="false">G33*3.8235866717</f>
        <v>72340008.3950072</v>
      </c>
      <c r="K33" s="14"/>
      <c r="L33" s="15"/>
      <c r="M33" s="15" t="n">
        <f aca="false">F33*2.511711692</f>
        <v>261063.683817968</v>
      </c>
      <c r="N33" s="15"/>
      <c r="Q33" s="15"/>
      <c r="R33" s="15"/>
      <c r="S33" s="15"/>
      <c r="V33" s="15"/>
      <c r="W33" s="15"/>
      <c r="X33" s="15"/>
    </row>
    <row r="34" s="13" customFormat="true" ht="12" hidden="false" customHeight="false" outlineLevel="0" collapsed="false">
      <c r="B34" s="13" t="n">
        <v>2021</v>
      </c>
      <c r="C34" s="13" t="n">
        <v>3</v>
      </c>
      <c r="D34" s="13" t="n">
        <v>187</v>
      </c>
      <c r="E34" s="14" t="n">
        <v>16335315.1858969</v>
      </c>
      <c r="F34" s="14" t="n">
        <v>103993.63531</v>
      </c>
      <c r="G34" s="15" t="n">
        <f aca="false">E34-F34*0.7</f>
        <v>16262519.6411799</v>
      </c>
      <c r="H34" s="15"/>
      <c r="I34" s="15"/>
      <c r="J34" s="15" t="n">
        <f aca="false">G34*3.8235866717</f>
        <v>62181153.3482749</v>
      </c>
      <c r="K34" s="14"/>
      <c r="L34" s="15"/>
      <c r="M34" s="15" t="n">
        <f aca="false">F34*2.511711692</f>
        <v>261202.029701711</v>
      </c>
      <c r="N34" s="15"/>
      <c r="Q34" s="15"/>
      <c r="R34" s="15"/>
      <c r="S34" s="15"/>
      <c r="V34" s="15"/>
      <c r="W34" s="15"/>
      <c r="X34" s="15"/>
    </row>
    <row r="35" s="13" customFormat="true" ht="12" hidden="false" customHeight="false" outlineLevel="0" collapsed="false">
      <c r="B35" s="13" t="n">
        <v>2021</v>
      </c>
      <c r="C35" s="13" t="n">
        <v>4</v>
      </c>
      <c r="D35" s="13" t="n">
        <v>188</v>
      </c>
      <c r="E35" s="14" t="n">
        <v>19171836.1067797</v>
      </c>
      <c r="F35" s="14" t="n">
        <v>108278.08951</v>
      </c>
      <c r="G35" s="15" t="n">
        <f aca="false">E35-F35*0.7</f>
        <v>19096041.4441227</v>
      </c>
      <c r="H35" s="15"/>
      <c r="I35" s="15"/>
      <c r="J35" s="15" t="n">
        <f aca="false">G35*3.8235866717</f>
        <v>73015369.5479784</v>
      </c>
      <c r="K35" s="14"/>
      <c r="L35" s="15"/>
      <c r="M35" s="15" t="n">
        <f aca="false">F35*2.511711692</f>
        <v>271963.34340969</v>
      </c>
      <c r="N35" s="15"/>
      <c r="Q35" s="15"/>
      <c r="R35" s="15"/>
      <c r="S35" s="15"/>
      <c r="V35" s="15"/>
      <c r="W35" s="15"/>
      <c r="X35" s="15"/>
    </row>
    <row r="36" s="9" customFormat="true" ht="12" hidden="false" customHeight="false" outlineLevel="0" collapsed="false">
      <c r="B36" s="9" t="n">
        <v>2022</v>
      </c>
      <c r="C36" s="10" t="n">
        <v>1</v>
      </c>
      <c r="D36" s="9" t="n">
        <v>189</v>
      </c>
      <c r="E36" s="11" t="n">
        <v>15469353.3955445</v>
      </c>
      <c r="F36" s="11" t="n">
        <v>111949.23416</v>
      </c>
      <c r="G36" s="12" t="n">
        <f aca="false">E36-F36*0.7</f>
        <v>15390988.9316325</v>
      </c>
      <c r="H36" s="12"/>
      <c r="I36" s="12"/>
      <c r="J36" s="12" t="n">
        <f aca="false">G36*3.8235866717</f>
        <v>58848780.1432722</v>
      </c>
      <c r="K36" s="11"/>
      <c r="L36" s="12"/>
      <c r="M36" s="12" t="n">
        <f aca="false">F36*2.511711692</f>
        <v>281184.200350118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="13" customFormat="true" ht="12" hidden="false" customHeight="false" outlineLevel="0" collapsed="false">
      <c r="B37" s="13" t="n">
        <v>2022</v>
      </c>
      <c r="C37" s="13" t="n">
        <v>2</v>
      </c>
      <c r="D37" s="13" t="n">
        <v>190</v>
      </c>
      <c r="E37" s="14" t="n">
        <v>18190866.5495164</v>
      </c>
      <c r="F37" s="14" t="n">
        <v>114824.91044</v>
      </c>
      <c r="G37" s="15" t="n">
        <f aca="false">E37-F37*0.7</f>
        <v>18110489.1122084</v>
      </c>
      <c r="H37" s="15"/>
      <c r="I37" s="15"/>
      <c r="J37" s="15" t="n">
        <f aca="false">G37*3.8235866717</f>
        <v>69247024.787408</v>
      </c>
      <c r="K37" s="14"/>
      <c r="L37" s="15"/>
      <c r="M37" s="15" t="n">
        <f aca="false">F37*2.511711692</f>
        <v>288407.070085001</v>
      </c>
      <c r="N37" s="15"/>
      <c r="Q37" s="15"/>
      <c r="R37" s="15"/>
      <c r="S37" s="15"/>
      <c r="V37" s="15"/>
      <c r="W37" s="15"/>
      <c r="X37" s="15"/>
    </row>
    <row r="38" s="13" customFormat="true" ht="12" hidden="false" customHeight="false" outlineLevel="0" collapsed="false">
      <c r="B38" s="13" t="n">
        <v>2022</v>
      </c>
      <c r="C38" s="13" t="n">
        <v>3</v>
      </c>
      <c r="D38" s="13" t="n">
        <v>191</v>
      </c>
      <c r="E38" s="14" t="n">
        <v>15593961.3718784</v>
      </c>
      <c r="F38" s="14" t="n">
        <v>113998.75342</v>
      </c>
      <c r="G38" s="15" t="n">
        <f aca="false">E38-F38*0.7</f>
        <v>15514162.2444844</v>
      </c>
      <c r="H38" s="15"/>
      <c r="I38" s="15"/>
      <c r="J38" s="15" t="n">
        <f aca="false">G38*3.8235866717</f>
        <v>59319743.9806019</v>
      </c>
      <c r="K38" s="14"/>
      <c r="L38" s="15"/>
      <c r="M38" s="15" t="n">
        <f aca="false">F38*2.511711692</f>
        <v>286332.001838439</v>
      </c>
      <c r="N38" s="15"/>
      <c r="Q38" s="15"/>
      <c r="R38" s="15"/>
      <c r="S38" s="15"/>
      <c r="V38" s="15"/>
      <c r="W38" s="15"/>
      <c r="X38" s="15"/>
    </row>
    <row r="39" s="13" customFormat="true" ht="12" hidden="false" customHeight="false" outlineLevel="0" collapsed="false">
      <c r="B39" s="13" t="n">
        <v>2022</v>
      </c>
      <c r="C39" s="13" t="n">
        <v>4</v>
      </c>
      <c r="D39" s="13" t="n">
        <v>192</v>
      </c>
      <c r="E39" s="14" t="n">
        <v>18413333.6393119</v>
      </c>
      <c r="F39" s="14" t="n">
        <v>112597.52851</v>
      </c>
      <c r="G39" s="15" t="n">
        <f aca="false">E39-F39*0.7</f>
        <v>18334515.3693549</v>
      </c>
      <c r="H39" s="15"/>
      <c r="I39" s="15"/>
      <c r="J39" s="15" t="n">
        <f aca="false">G39*3.8235866717</f>
        <v>70103608.5983442</v>
      </c>
      <c r="K39" s="14"/>
      <c r="L39" s="15"/>
      <c r="M39" s="15" t="n">
        <f aca="false">F39*2.511711692</f>
        <v>282812.52884887</v>
      </c>
      <c r="N39" s="15"/>
      <c r="Q39" s="15"/>
      <c r="R39" s="15"/>
      <c r="S39" s="15"/>
      <c r="V39" s="15"/>
      <c r="W39" s="15"/>
      <c r="X39" s="15"/>
    </row>
    <row r="40" s="9" customFormat="true" ht="12" hidden="false" customHeight="false" outlineLevel="0" collapsed="false">
      <c r="B40" s="9" t="n">
        <v>2023</v>
      </c>
      <c r="C40" s="10" t="n">
        <v>1</v>
      </c>
      <c r="D40" s="9" t="n">
        <v>193</v>
      </c>
      <c r="E40" s="11" t="n">
        <v>15840017.8477024</v>
      </c>
      <c r="F40" s="11" t="n">
        <v>114744.61285</v>
      </c>
      <c r="G40" s="12" t="n">
        <f aca="false">E40-F40*0.7</f>
        <v>15759696.6187074</v>
      </c>
      <c r="H40" s="12"/>
      <c r="I40" s="12"/>
      <c r="J40" s="12" t="n">
        <f aca="false">G40*3.8235866717</f>
        <v>60258565.9413252</v>
      </c>
      <c r="K40" s="11"/>
      <c r="L40" s="12"/>
      <c r="M40" s="12" t="n">
        <f aca="false">F40*2.511711692</f>
        <v>288205.385689358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="13" customFormat="true" ht="12" hidden="false" customHeight="false" outlineLevel="0" collapsed="false">
      <c r="B41" s="13" t="n">
        <v>2023</v>
      </c>
      <c r="C41" s="13" t="n">
        <v>2</v>
      </c>
      <c r="D41" s="13" t="n">
        <v>194</v>
      </c>
      <c r="E41" s="14" t="n">
        <v>18647116.0204618</v>
      </c>
      <c r="F41" s="14" t="n">
        <v>112760.72391</v>
      </c>
      <c r="G41" s="15" t="n">
        <f aca="false">E41-F41*0.7</f>
        <v>18568183.5137248</v>
      </c>
      <c r="H41" s="15"/>
      <c r="I41" s="15"/>
      <c r="J41" s="15" t="n">
        <f aca="false">G41*3.8235866717</f>
        <v>70997059.0007578</v>
      </c>
      <c r="K41" s="14"/>
      <c r="L41" s="15"/>
      <c r="M41" s="15" t="n">
        <f aca="false">F41*2.511711692</f>
        <v>283222.428643131</v>
      </c>
      <c r="N41" s="15"/>
      <c r="Q41" s="15"/>
      <c r="R41" s="15"/>
      <c r="S41" s="15"/>
      <c r="V41" s="15"/>
      <c r="W41" s="15"/>
      <c r="X41" s="15"/>
    </row>
    <row r="42" s="13" customFormat="true" ht="12" hidden="false" customHeight="false" outlineLevel="0" collapsed="false">
      <c r="B42" s="13" t="n">
        <v>2023</v>
      </c>
      <c r="C42" s="13" t="n">
        <v>3</v>
      </c>
      <c r="D42" s="13" t="n">
        <v>195</v>
      </c>
      <c r="E42" s="14" t="n">
        <v>16019176.1376973</v>
      </c>
      <c r="F42" s="14" t="n">
        <v>112834.82548</v>
      </c>
      <c r="G42" s="15" t="n">
        <f aca="false">E42-F42*0.7</f>
        <v>15940191.7598613</v>
      </c>
      <c r="H42" s="15"/>
      <c r="I42" s="15"/>
      <c r="J42" s="15" t="n">
        <f aca="false">G42*3.8235866717</f>
        <v>60948704.7573478</v>
      </c>
      <c r="K42" s="14"/>
      <c r="L42" s="15"/>
      <c r="M42" s="15" t="n">
        <f aca="false">F42*2.511711692</f>
        <v>283408.550422896</v>
      </c>
      <c r="N42" s="15"/>
      <c r="Q42" s="15"/>
      <c r="R42" s="15"/>
      <c r="S42" s="15"/>
      <c r="V42" s="15"/>
      <c r="W42" s="15"/>
      <c r="X42" s="15"/>
    </row>
    <row r="43" s="13" customFormat="true" ht="12" hidden="false" customHeight="false" outlineLevel="0" collapsed="false">
      <c r="B43" s="13" t="n">
        <v>2023</v>
      </c>
      <c r="C43" s="13" t="n">
        <v>4</v>
      </c>
      <c r="D43" s="13" t="n">
        <v>196</v>
      </c>
      <c r="E43" s="14" t="n">
        <v>18916174.183544</v>
      </c>
      <c r="F43" s="14" t="n">
        <v>113732.35679</v>
      </c>
      <c r="G43" s="15" t="n">
        <f aca="false">E43-F43*0.7</f>
        <v>18836561.533791</v>
      </c>
      <c r="H43" s="15"/>
      <c r="I43" s="15"/>
      <c r="J43" s="15" t="n">
        <f aca="false">G43*3.8235866717</f>
        <v>72023225.6212602</v>
      </c>
      <c r="K43" s="14"/>
      <c r="L43" s="15"/>
      <c r="M43" s="15" t="n">
        <f aca="false">F43*2.511711692</f>
        <v>285662.890308159</v>
      </c>
      <c r="N43" s="15"/>
      <c r="Q43" s="15"/>
      <c r="R43" s="15"/>
      <c r="S43" s="15"/>
      <c r="V43" s="15"/>
      <c r="W43" s="15"/>
      <c r="X43" s="15"/>
    </row>
    <row r="44" s="9" customFormat="true" ht="12" hidden="false" customHeight="false" outlineLevel="0" collapsed="false">
      <c r="B44" s="9" t="n">
        <v>2024</v>
      </c>
      <c r="C44" s="10" t="n">
        <v>1</v>
      </c>
      <c r="D44" s="9" t="n">
        <v>197</v>
      </c>
      <c r="E44" s="11" t="n">
        <v>16269829.6496795</v>
      </c>
      <c r="F44" s="11" t="n">
        <v>113694.00789</v>
      </c>
      <c r="G44" s="12" t="n">
        <f aca="false">E44-F44*0.7</f>
        <v>16190243.8441565</v>
      </c>
      <c r="H44" s="12"/>
      <c r="I44" s="12"/>
      <c r="J44" s="12" t="n">
        <f aca="false">G44*3.8235866717</f>
        <v>61904800.5740898</v>
      </c>
      <c r="K44" s="11"/>
      <c r="L44" s="12"/>
      <c r="M44" s="12" t="n">
        <f aca="false">F44*2.511711692</f>
        <v>285566.568927653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="13" customFormat="true" ht="12" hidden="false" customHeight="false" outlineLevel="0" collapsed="false">
      <c r="B45" s="13" t="n">
        <v>2024</v>
      </c>
      <c r="C45" s="13" t="n">
        <v>2</v>
      </c>
      <c r="D45" s="13" t="n">
        <v>198</v>
      </c>
      <c r="E45" s="14" t="n">
        <v>19180313.4468057</v>
      </c>
      <c r="F45" s="14" t="n">
        <v>112371.5046</v>
      </c>
      <c r="G45" s="15" t="n">
        <f aca="false">E45-F45*0.7</f>
        <v>19101653.3935857</v>
      </c>
      <c r="H45" s="15"/>
      <c r="I45" s="15"/>
      <c r="J45" s="15" t="n">
        <f aca="false">G45*3.8235866717</f>
        <v>73036827.3231474</v>
      </c>
      <c r="K45" s="14"/>
      <c r="L45" s="15"/>
      <c r="M45" s="15" t="n">
        <f aca="false">F45*2.511711692</f>
        <v>282244.821951452</v>
      </c>
      <c r="N45" s="15"/>
      <c r="Q45" s="15"/>
      <c r="R45" s="15"/>
      <c r="S45" s="15"/>
      <c r="V45" s="15"/>
      <c r="W45" s="15"/>
      <c r="X45" s="15"/>
    </row>
    <row r="46" s="13" customFormat="true" ht="12" hidden="false" customHeight="false" outlineLevel="0" collapsed="false">
      <c r="B46" s="13" t="n">
        <v>2024</v>
      </c>
      <c r="C46" s="13" t="n">
        <v>3</v>
      </c>
      <c r="D46" s="13" t="n">
        <v>199</v>
      </c>
      <c r="E46" s="14" t="n">
        <v>16474923.4971564</v>
      </c>
      <c r="F46" s="14" t="n">
        <v>117254.20458</v>
      </c>
      <c r="G46" s="15" t="n">
        <f aca="false">E46-F46*0.7</f>
        <v>16392845.5539504</v>
      </c>
      <c r="H46" s="15"/>
      <c r="I46" s="15"/>
      <c r="J46" s="15" t="n">
        <f aca="false">G46*3.8235866717</f>
        <v>62679465.7713214</v>
      </c>
      <c r="K46" s="14"/>
      <c r="L46" s="15"/>
      <c r="M46" s="15" t="n">
        <f aca="false">F46*2.511711692</f>
        <v>294508.756579746</v>
      </c>
      <c r="N46" s="15"/>
      <c r="Q46" s="15"/>
      <c r="R46" s="15"/>
      <c r="S46" s="15"/>
      <c r="V46" s="15"/>
      <c r="W46" s="15"/>
      <c r="X46" s="15"/>
    </row>
    <row r="47" s="13" customFormat="true" ht="12" hidden="false" customHeight="false" outlineLevel="0" collapsed="false">
      <c r="B47" s="13" t="n">
        <v>2024</v>
      </c>
      <c r="C47" s="13" t="n">
        <v>4</v>
      </c>
      <c r="D47" s="13" t="n">
        <v>200</v>
      </c>
      <c r="E47" s="14" t="n">
        <v>19382922.5193311</v>
      </c>
      <c r="F47" s="14" t="n">
        <v>121182.34889</v>
      </c>
      <c r="G47" s="15" t="n">
        <f aca="false">E47-F47*0.7</f>
        <v>19298094.8751081</v>
      </c>
      <c r="H47" s="15"/>
      <c r="I47" s="15"/>
      <c r="J47" s="15" t="n">
        <f aca="false">G47*3.8235866717</f>
        <v>73787938.3536654</v>
      </c>
      <c r="K47" s="14"/>
      <c r="L47" s="15"/>
      <c r="M47" s="15" t="n">
        <f aca="false">F47*2.511711692</f>
        <v>304375.122571036</v>
      </c>
      <c r="N47" s="15"/>
      <c r="Q47" s="15"/>
      <c r="R47" s="15"/>
      <c r="S47" s="15"/>
      <c r="V47" s="15"/>
      <c r="W47" s="15"/>
      <c r="X47" s="15"/>
    </row>
    <row r="48" s="9" customFormat="true" ht="12" hidden="false" customHeight="false" outlineLevel="0" collapsed="false">
      <c r="B48" s="9" t="n">
        <v>2025</v>
      </c>
      <c r="C48" s="10" t="n">
        <v>1</v>
      </c>
      <c r="D48" s="9" t="n">
        <v>201</v>
      </c>
      <c r="E48" s="11" t="n">
        <v>16559706.3889361</v>
      </c>
      <c r="F48" s="11" t="n">
        <v>123393.45716</v>
      </c>
      <c r="G48" s="12" t="n">
        <f aca="false">E48-F48*0.7</f>
        <v>16473330.9689241</v>
      </c>
      <c r="H48" s="12"/>
      <c r="I48" s="12"/>
      <c r="J48" s="12" t="n">
        <f aca="false">G48*3.8235866717</f>
        <v>62987208.731281</v>
      </c>
      <c r="K48" s="11"/>
      <c r="L48" s="12"/>
      <c r="M48" s="12" t="n">
        <f aca="false">F48*2.511711692</f>
        <v>309928.789065073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="13" customFormat="true" ht="12" hidden="false" customHeight="false" outlineLevel="0" collapsed="false">
      <c r="B49" s="13" t="n">
        <v>2025</v>
      </c>
      <c r="C49" s="13" t="n">
        <v>2</v>
      </c>
      <c r="D49" s="13" t="n">
        <v>202</v>
      </c>
      <c r="E49" s="14" t="n">
        <v>19604588.2829915</v>
      </c>
      <c r="F49" s="14" t="n">
        <v>117186.73182</v>
      </c>
      <c r="G49" s="15" t="n">
        <f aca="false">E49-F49*0.7</f>
        <v>19522557.5707175</v>
      </c>
      <c r="H49" s="15"/>
      <c r="I49" s="15"/>
      <c r="J49" s="15" t="n">
        <f aca="false">G49*3.8235866717</f>
        <v>74646190.9248914</v>
      </c>
      <c r="K49" s="14"/>
      <c r="L49" s="15"/>
      <c r="M49" s="15" t="n">
        <f aca="false">F49*2.511711692</f>
        <v>294339.284459562</v>
      </c>
      <c r="N49" s="15"/>
      <c r="Q49" s="15"/>
      <c r="R49" s="15"/>
      <c r="S49" s="15"/>
      <c r="V49" s="15"/>
      <c r="W49" s="15"/>
      <c r="X49" s="15"/>
    </row>
    <row r="50" s="13" customFormat="true" ht="12" hidden="false" customHeight="false" outlineLevel="0" collapsed="false">
      <c r="B50" s="13" t="n">
        <v>2025</v>
      </c>
      <c r="C50" s="13" t="n">
        <v>3</v>
      </c>
      <c r="D50" s="13" t="n">
        <v>203</v>
      </c>
      <c r="E50" s="14" t="n">
        <v>16649296.1944576</v>
      </c>
      <c r="F50" s="14" t="n">
        <v>123214.47314</v>
      </c>
      <c r="G50" s="15" t="n">
        <f aca="false">E50-F50*0.7</f>
        <v>16563046.0632596</v>
      </c>
      <c r="H50" s="15"/>
      <c r="I50" s="15"/>
      <c r="J50" s="15" t="n">
        <f aca="false">G50*3.8235866717</f>
        <v>63330242.1702326</v>
      </c>
      <c r="K50" s="14"/>
      <c r="L50" s="15"/>
      <c r="M50" s="15" t="n">
        <f aca="false">F50*2.511711692</f>
        <v>309479.232809358</v>
      </c>
      <c r="N50" s="15"/>
      <c r="Q50" s="15"/>
      <c r="R50" s="15"/>
      <c r="S50" s="15"/>
      <c r="V50" s="15"/>
      <c r="W50" s="15"/>
      <c r="X50" s="15"/>
    </row>
    <row r="51" s="13" customFormat="true" ht="12" hidden="false" customHeight="false" outlineLevel="0" collapsed="false">
      <c r="B51" s="13" t="n">
        <v>2025</v>
      </c>
      <c r="C51" s="13" t="n">
        <v>4</v>
      </c>
      <c r="D51" s="13" t="n">
        <v>204</v>
      </c>
      <c r="E51" s="14" t="n">
        <v>19823606.5296531</v>
      </c>
      <c r="F51" s="14" t="n">
        <v>122198.69497</v>
      </c>
      <c r="G51" s="15" t="n">
        <f aca="false">E51-F51*0.7</f>
        <v>19738067.4431741</v>
      </c>
      <c r="H51" s="15"/>
      <c r="I51" s="15"/>
      <c r="J51" s="15" t="n">
        <f aca="false">G51*3.8235866717</f>
        <v>75470211.6008362</v>
      </c>
      <c r="K51" s="14"/>
      <c r="L51" s="15"/>
      <c r="M51" s="15" t="n">
        <f aca="false">F51*2.511711692</f>
        <v>306927.890903291</v>
      </c>
      <c r="N51" s="15"/>
      <c r="Q51" s="15"/>
      <c r="R51" s="15"/>
      <c r="S51" s="15"/>
      <c r="V51" s="15"/>
      <c r="W51" s="15"/>
      <c r="X51" s="15"/>
    </row>
    <row r="52" s="9" customFormat="true" ht="12" hidden="false" customHeight="false" outlineLevel="0" collapsed="false">
      <c r="B52" s="9" t="n">
        <v>2026</v>
      </c>
      <c r="C52" s="10" t="n">
        <v>1</v>
      </c>
      <c r="D52" s="9" t="n">
        <v>205</v>
      </c>
      <c r="E52" s="11" t="n">
        <v>17009873.811727</v>
      </c>
      <c r="F52" s="11" t="n">
        <v>123806.60712</v>
      </c>
      <c r="G52" s="12" t="n">
        <f aca="false">E52-F52*0.7</f>
        <v>16923209.186743</v>
      </c>
      <c r="H52" s="12"/>
      <c r="I52" s="12"/>
      <c r="J52" s="12" t="n">
        <f aca="false">G52*3.8235866717</f>
        <v>64707357.0888215</v>
      </c>
      <c r="K52" s="11"/>
      <c r="L52" s="12"/>
      <c r="M52" s="12" t="n">
        <f aca="false">F52*2.511711692</f>
        <v>310966.502650154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="13" customFormat="true" ht="12" hidden="false" customHeight="false" outlineLevel="0" collapsed="false">
      <c r="B53" s="13" t="n">
        <v>2026</v>
      </c>
      <c r="C53" s="13" t="n">
        <v>2</v>
      </c>
      <c r="D53" s="13" t="n">
        <v>206</v>
      </c>
      <c r="E53" s="14" t="n">
        <v>20047467.6528891</v>
      </c>
      <c r="F53" s="14" t="n">
        <v>123364.67656</v>
      </c>
      <c r="G53" s="15" t="n">
        <f aca="false">E53-F53*0.7</f>
        <v>19961112.3792971</v>
      </c>
      <c r="H53" s="15"/>
      <c r="I53" s="15"/>
      <c r="J53" s="15" t="n">
        <f aca="false">G53*3.8235866717</f>
        <v>76323043.2457863</v>
      </c>
      <c r="K53" s="14"/>
      <c r="L53" s="15"/>
      <c r="M53" s="15" t="n">
        <f aca="false">F53*2.511711692</f>
        <v>309856.50049555</v>
      </c>
      <c r="N53" s="15"/>
      <c r="Q53" s="15"/>
      <c r="R53" s="15"/>
      <c r="S53" s="15"/>
      <c r="V53" s="15"/>
      <c r="W53" s="15"/>
      <c r="X53" s="15"/>
    </row>
    <row r="54" s="13" customFormat="true" ht="12" hidden="false" customHeight="false" outlineLevel="0" collapsed="false">
      <c r="B54" s="13" t="n">
        <v>2026</v>
      </c>
      <c r="C54" s="13" t="n">
        <v>3</v>
      </c>
      <c r="D54" s="13" t="n">
        <v>207</v>
      </c>
      <c r="E54" s="14" t="n">
        <v>17245502.5280775</v>
      </c>
      <c r="F54" s="14" t="n">
        <v>116390.11653</v>
      </c>
      <c r="G54" s="15" t="n">
        <f aca="false">E54-F54*0.7</f>
        <v>17164029.4465065</v>
      </c>
      <c r="H54" s="15"/>
      <c r="I54" s="15"/>
      <c r="J54" s="15" t="n">
        <f aca="false">G54*3.8235866717</f>
        <v>65628154.2243286</v>
      </c>
      <c r="K54" s="14"/>
      <c r="L54" s="15"/>
      <c r="M54" s="15" t="n">
        <f aca="false">F54*2.511711692</f>
        <v>292338.416521643</v>
      </c>
      <c r="N54" s="15"/>
      <c r="Q54" s="15"/>
      <c r="R54" s="15"/>
      <c r="S54" s="15"/>
      <c r="V54" s="15"/>
      <c r="W54" s="15"/>
      <c r="X54" s="15"/>
    </row>
    <row r="55" s="13" customFormat="true" ht="12" hidden="false" customHeight="false" outlineLevel="0" collapsed="false">
      <c r="B55" s="13" t="n">
        <v>2026</v>
      </c>
      <c r="C55" s="13" t="n">
        <v>4</v>
      </c>
      <c r="D55" s="13" t="n">
        <v>208</v>
      </c>
      <c r="E55" s="14" t="n">
        <v>20239641.886896</v>
      </c>
      <c r="F55" s="14" t="n">
        <v>116691.26029</v>
      </c>
      <c r="G55" s="15" t="n">
        <f aca="false">E55-F55*0.7</f>
        <v>20157958.004693</v>
      </c>
      <c r="H55" s="15"/>
      <c r="I55" s="15"/>
      <c r="J55" s="15" t="n">
        <f aca="false">G55*3.8235866717</f>
        <v>77075699.5554325</v>
      </c>
      <c r="K55" s="14"/>
      <c r="L55" s="15"/>
      <c r="M55" s="15" t="n">
        <f aca="false">F55*2.511711692</f>
        <v>293094.802824608</v>
      </c>
      <c r="N55" s="15"/>
      <c r="Q55" s="15"/>
      <c r="R55" s="15"/>
      <c r="S55" s="15"/>
      <c r="V55" s="15"/>
      <c r="W55" s="15"/>
      <c r="X55" s="15"/>
    </row>
    <row r="56" s="9" customFormat="true" ht="12" hidden="false" customHeight="false" outlineLevel="0" collapsed="false">
      <c r="B56" s="9" t="n">
        <v>2027</v>
      </c>
      <c r="C56" s="10" t="n">
        <v>1</v>
      </c>
      <c r="D56" s="9" t="n">
        <v>209</v>
      </c>
      <c r="E56" s="11" t="n">
        <v>17324305.6042309</v>
      </c>
      <c r="F56" s="11" t="n">
        <v>122596.79331</v>
      </c>
      <c r="G56" s="12" t="n">
        <f aca="false">E56-F56*0.7</f>
        <v>17238487.8489139</v>
      </c>
      <c r="H56" s="12"/>
      <c r="I56" s="12"/>
      <c r="J56" s="12" t="n">
        <f aca="false">G56*3.8235866717</f>
        <v>65912852.3793696</v>
      </c>
      <c r="K56" s="11"/>
      <c r="L56" s="12"/>
      <c r="M56" s="12" t="n">
        <f aca="false">F56*2.511711692</f>
        <v>307927.799158434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="13" customFormat="true" ht="12" hidden="false" customHeight="false" outlineLevel="0" collapsed="false">
      <c r="B57" s="13" t="n">
        <v>2027</v>
      </c>
      <c r="C57" s="13" t="n">
        <v>2</v>
      </c>
      <c r="D57" s="13" t="n">
        <v>210</v>
      </c>
      <c r="E57" s="14" t="n">
        <v>20385107.0224486</v>
      </c>
      <c r="F57" s="14" t="n">
        <v>123428.29659</v>
      </c>
      <c r="G57" s="15" t="n">
        <f aca="false">E57-F57*0.7</f>
        <v>20298707.2148356</v>
      </c>
      <c r="H57" s="15"/>
      <c r="I57" s="15"/>
      <c r="J57" s="15" t="n">
        <f aca="false">G57*3.8235866717</f>
        <v>77613866.359386</v>
      </c>
      <c r="K57" s="14"/>
      <c r="L57" s="15"/>
      <c r="M57" s="15" t="n">
        <f aca="false">F57*2.511711692</f>
        <v>310016.295668747</v>
      </c>
      <c r="N57" s="15"/>
      <c r="Q57" s="15"/>
      <c r="R57" s="15"/>
      <c r="S57" s="15"/>
      <c r="V57" s="15"/>
      <c r="W57" s="15"/>
      <c r="X57" s="15"/>
    </row>
    <row r="58" s="13" customFormat="true" ht="12" hidden="false" customHeight="false" outlineLevel="0" collapsed="false">
      <c r="B58" s="13" t="n">
        <v>2027</v>
      </c>
      <c r="C58" s="13" t="n">
        <v>3</v>
      </c>
      <c r="D58" s="13" t="n">
        <v>211</v>
      </c>
      <c r="E58" s="14" t="n">
        <v>17387934.2808299</v>
      </c>
      <c r="F58" s="14" t="n">
        <v>126346.38275</v>
      </c>
      <c r="G58" s="15" t="n">
        <f aca="false">E58-F58*0.7</f>
        <v>17299491.8129049</v>
      </c>
      <c r="H58" s="15"/>
      <c r="I58" s="15"/>
      <c r="J58" s="15" t="n">
        <f aca="false">G58*3.8235866717</f>
        <v>66146106.3230064</v>
      </c>
      <c r="K58" s="14"/>
      <c r="L58" s="15"/>
      <c r="M58" s="15" t="n">
        <f aca="false">F58*2.511711692</f>
        <v>317345.686795082</v>
      </c>
      <c r="N58" s="15"/>
      <c r="Q58" s="15"/>
      <c r="R58" s="15"/>
      <c r="S58" s="15"/>
      <c r="V58" s="15"/>
      <c r="W58" s="15"/>
      <c r="X58" s="15"/>
    </row>
    <row r="59" s="13" customFormat="true" ht="12" hidden="false" customHeight="false" outlineLevel="0" collapsed="false">
      <c r="B59" s="13" t="n">
        <v>2027</v>
      </c>
      <c r="C59" s="13" t="n">
        <v>4</v>
      </c>
      <c r="D59" s="13" t="n">
        <v>212</v>
      </c>
      <c r="E59" s="14" t="n">
        <v>20705224.0749926</v>
      </c>
      <c r="F59" s="14" t="n">
        <v>133261.02671</v>
      </c>
      <c r="G59" s="15" t="n">
        <f aca="false">E59-F59*0.7</f>
        <v>20611941.3562956</v>
      </c>
      <c r="H59" s="15"/>
      <c r="I59" s="15"/>
      <c r="J59" s="15" t="n">
        <f aca="false">G59*3.8235866717</f>
        <v>78811544.2477939</v>
      </c>
      <c r="K59" s="14"/>
      <c r="L59" s="15"/>
      <c r="M59" s="15" t="n">
        <f aca="false">F59*2.511711692</f>
        <v>334713.278875431</v>
      </c>
      <c r="N59" s="15"/>
      <c r="Q59" s="15"/>
      <c r="R59" s="15"/>
      <c r="S59" s="15"/>
      <c r="V59" s="15"/>
      <c r="W59" s="15"/>
      <c r="X59" s="15"/>
    </row>
    <row r="60" s="9" customFormat="true" ht="12" hidden="false" customHeight="false" outlineLevel="0" collapsed="false">
      <c r="B60" s="9" t="n">
        <v>2028</v>
      </c>
      <c r="C60" s="10" t="n">
        <v>1</v>
      </c>
      <c r="D60" s="9" t="n">
        <v>213</v>
      </c>
      <c r="E60" s="11" t="n">
        <v>17756383.6888884</v>
      </c>
      <c r="F60" s="11" t="n">
        <v>129540.30077</v>
      </c>
      <c r="G60" s="12" t="n">
        <f aca="false">E60-F60*0.7</f>
        <v>17665705.4783494</v>
      </c>
      <c r="H60" s="12"/>
      <c r="I60" s="12"/>
      <c r="J60" s="12" t="n">
        <f aca="false">G60*3.8235866717</f>
        <v>67546356.0131945</v>
      </c>
      <c r="K60" s="11"/>
      <c r="L60" s="12"/>
      <c r="M60" s="12" t="n">
        <f aca="false">F60*2.511711692</f>
        <v>325367.888029206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="13" customFormat="true" ht="12" hidden="false" customHeight="false" outlineLevel="0" collapsed="false">
      <c r="B61" s="13" t="n">
        <v>2028</v>
      </c>
      <c r="C61" s="13" t="n">
        <v>2</v>
      </c>
      <c r="D61" s="13" t="n">
        <v>214</v>
      </c>
      <c r="E61" s="14" t="n">
        <v>20945756.077745</v>
      </c>
      <c r="F61" s="14" t="n">
        <v>127351.47646</v>
      </c>
      <c r="G61" s="15" t="n">
        <f aca="false">E61-F61*0.7</f>
        <v>20856610.044223</v>
      </c>
      <c r="H61" s="15"/>
      <c r="I61" s="15"/>
      <c r="J61" s="15" t="n">
        <f aca="false">G61*3.8235866717</f>
        <v>79747056.1819354</v>
      </c>
      <c r="K61" s="14"/>
      <c r="L61" s="15"/>
      <c r="M61" s="15" t="n">
        <f aca="false">F61*2.511711692</f>
        <v>319870.192418045</v>
      </c>
      <c r="N61" s="15"/>
      <c r="Q61" s="15"/>
      <c r="R61" s="15"/>
      <c r="S61" s="15"/>
      <c r="V61" s="15"/>
      <c r="W61" s="15"/>
      <c r="X61" s="15"/>
    </row>
    <row r="62" s="13" customFormat="true" ht="12" hidden="false" customHeight="false" outlineLevel="0" collapsed="false">
      <c r="B62" s="13" t="n">
        <v>2028</v>
      </c>
      <c r="C62" s="13" t="n">
        <v>3</v>
      </c>
      <c r="D62" s="13" t="n">
        <v>215</v>
      </c>
      <c r="E62" s="14" t="n">
        <v>17839075.1158458</v>
      </c>
      <c r="F62" s="14" t="n">
        <v>127679.44494</v>
      </c>
      <c r="G62" s="15" t="n">
        <f aca="false">E62-F62*0.7</f>
        <v>17749699.5043878</v>
      </c>
      <c r="H62" s="15"/>
      <c r="I62" s="15"/>
      <c r="J62" s="15" t="n">
        <f aca="false">G62*3.8235866717</f>
        <v>67867514.4516573</v>
      </c>
      <c r="K62" s="14"/>
      <c r="L62" s="15"/>
      <c r="M62" s="15" t="n">
        <f aca="false">F62*2.511711692</f>
        <v>320693.954683868</v>
      </c>
      <c r="N62" s="15"/>
      <c r="Q62" s="15"/>
      <c r="R62" s="15"/>
      <c r="S62" s="15"/>
      <c r="V62" s="15"/>
      <c r="W62" s="15"/>
      <c r="X62" s="15"/>
    </row>
    <row r="63" s="13" customFormat="true" ht="12" hidden="false" customHeight="false" outlineLevel="0" collapsed="false">
      <c r="B63" s="13" t="n">
        <v>2028</v>
      </c>
      <c r="C63" s="13" t="n">
        <v>4</v>
      </c>
      <c r="D63" s="13" t="n">
        <v>216</v>
      </c>
      <c r="E63" s="14" t="n">
        <v>21123407.2976813</v>
      </c>
      <c r="F63" s="14" t="n">
        <v>130548.19492</v>
      </c>
      <c r="G63" s="15" t="n">
        <f aca="false">E63-F63*0.7</f>
        <v>21032023.5612373</v>
      </c>
      <c r="H63" s="15"/>
      <c r="I63" s="15"/>
      <c r="J63" s="15" t="n">
        <f aca="false">G63*3.8235866717</f>
        <v>80417764.9676273</v>
      </c>
      <c r="K63" s="14"/>
      <c r="L63" s="15"/>
      <c r="M63" s="15" t="n">
        <f aca="false">F63*2.511711692</f>
        <v>327899.427550059</v>
      </c>
      <c r="N63" s="15"/>
      <c r="Q63" s="15"/>
      <c r="R63" s="15"/>
      <c r="S63" s="15"/>
      <c r="V63" s="15"/>
      <c r="W63" s="15"/>
      <c r="X63" s="15"/>
    </row>
    <row r="64" s="9" customFormat="true" ht="12" hidden="false" customHeight="false" outlineLevel="0" collapsed="false">
      <c r="B64" s="9" t="n">
        <v>2029</v>
      </c>
      <c r="C64" s="10" t="n">
        <v>1</v>
      </c>
      <c r="D64" s="9" t="n">
        <v>217</v>
      </c>
      <c r="E64" s="11" t="n">
        <v>18022000.3353425</v>
      </c>
      <c r="F64" s="11" t="n">
        <v>128801.33422</v>
      </c>
      <c r="G64" s="12" t="n">
        <f aca="false">E64-F64*0.7</f>
        <v>17931839.4013885</v>
      </c>
      <c r="H64" s="12"/>
      <c r="I64" s="12"/>
      <c r="J64" s="12" t="n">
        <f aca="false">G64*3.8235866717</f>
        <v>68563942.134214</v>
      </c>
      <c r="K64" s="11"/>
      <c r="L64" s="12"/>
      <c r="M64" s="12" t="n">
        <f aca="false">F64*2.511711692</f>
        <v>323511.817105574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="13" customFormat="true" ht="12" hidden="false" customHeight="false" outlineLevel="0" collapsed="false">
      <c r="B65" s="13" t="n">
        <v>2029</v>
      </c>
      <c r="C65" s="13" t="n">
        <v>2</v>
      </c>
      <c r="D65" s="13" t="n">
        <v>218</v>
      </c>
      <c r="E65" s="14" t="n">
        <v>21227142.599361</v>
      </c>
      <c r="F65" s="14" t="n">
        <v>126892.76553</v>
      </c>
      <c r="G65" s="15" t="n">
        <f aca="false">E65-F65*0.7</f>
        <v>21138317.66349</v>
      </c>
      <c r="H65" s="15"/>
      <c r="I65" s="15"/>
      <c r="J65" s="15" t="n">
        <f aca="false">G65*3.8235866717</f>
        <v>80824189.680281</v>
      </c>
      <c r="K65" s="14"/>
      <c r="L65" s="15"/>
      <c r="M65" s="15" t="n">
        <f aca="false">F65*2.511711692</f>
        <v>318718.042811916</v>
      </c>
      <c r="N65" s="15"/>
      <c r="Q65" s="15"/>
      <c r="R65" s="15"/>
      <c r="S65" s="15"/>
      <c r="V65" s="15"/>
      <c r="W65" s="15"/>
      <c r="X65" s="15"/>
    </row>
    <row r="66" s="13" customFormat="true" ht="12" hidden="false" customHeight="false" outlineLevel="0" collapsed="false">
      <c r="B66" s="13" t="n">
        <v>2029</v>
      </c>
      <c r="C66" s="13" t="n">
        <v>3</v>
      </c>
      <c r="D66" s="13" t="n">
        <v>219</v>
      </c>
      <c r="E66" s="14" t="n">
        <v>18156235.2074956</v>
      </c>
      <c r="F66" s="14" t="n">
        <v>131401.86488</v>
      </c>
      <c r="G66" s="15" t="n">
        <f aca="false">E66-F66*0.7</f>
        <v>18064253.9020796</v>
      </c>
      <c r="H66" s="15"/>
      <c r="I66" s="15"/>
      <c r="J66" s="15" t="n">
        <f aca="false">G66*3.8235866717</f>
        <v>69070240.4541963</v>
      </c>
      <c r="K66" s="14"/>
      <c r="L66" s="15"/>
      <c r="M66" s="15" t="n">
        <f aca="false">F66*2.511711692</f>
        <v>330043.6003697</v>
      </c>
      <c r="N66" s="15"/>
      <c r="Q66" s="15"/>
      <c r="R66" s="15"/>
      <c r="S66" s="15"/>
      <c r="V66" s="15"/>
      <c r="W66" s="15"/>
      <c r="X66" s="15"/>
    </row>
    <row r="67" s="13" customFormat="true" ht="12" hidden="false" customHeight="false" outlineLevel="0" collapsed="false">
      <c r="B67" s="13" t="n">
        <v>2029</v>
      </c>
      <c r="C67" s="13" t="n">
        <v>4</v>
      </c>
      <c r="D67" s="13" t="n">
        <v>220</v>
      </c>
      <c r="E67" s="14" t="n">
        <v>21500261.3881027</v>
      </c>
      <c r="F67" s="14" t="n">
        <v>135025.22679</v>
      </c>
      <c r="G67" s="15" t="n">
        <f aca="false">E67-F67*0.7</f>
        <v>21405743.7293497</v>
      </c>
      <c r="H67" s="15"/>
      <c r="I67" s="15"/>
      <c r="J67" s="15" t="n">
        <f aca="false">G67*3.8235866717</f>
        <v>81846716.4213674</v>
      </c>
      <c r="K67" s="14"/>
      <c r="L67" s="15"/>
      <c r="M67" s="15" t="n">
        <f aca="false">F67*2.511711692</f>
        <v>339144.440843395</v>
      </c>
      <c r="N67" s="15"/>
      <c r="Q67" s="15"/>
      <c r="R67" s="15"/>
      <c r="S67" s="15"/>
      <c r="V67" s="15"/>
      <c r="W67" s="15"/>
      <c r="X67" s="15"/>
    </row>
    <row r="68" s="9" customFormat="true" ht="12" hidden="false" customHeight="false" outlineLevel="0" collapsed="false">
      <c r="B68" s="9" t="n">
        <v>2030</v>
      </c>
      <c r="C68" s="10" t="n">
        <v>1</v>
      </c>
      <c r="D68" s="9" t="n">
        <v>221</v>
      </c>
      <c r="E68" s="11" t="n">
        <v>18351354.9903165</v>
      </c>
      <c r="F68" s="11" t="n">
        <v>136339.42211</v>
      </c>
      <c r="G68" s="12" t="n">
        <f aca="false">E68-F68*0.7</f>
        <v>18255917.3948395</v>
      </c>
      <c r="H68" s="12"/>
      <c r="I68" s="12"/>
      <c r="J68" s="12" t="n">
        <f aca="false">G68*3.8235866717</f>
        <v>69803082.4305645</v>
      </c>
      <c r="K68" s="11"/>
      <c r="L68" s="12"/>
      <c r="M68" s="12" t="n">
        <f aca="false">F68*2.511711692</f>
        <v>342445.32059421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="13" customFormat="true" ht="12" hidden="false" customHeight="false" outlineLevel="0" collapsed="false">
      <c r="B69" s="13" t="n">
        <v>2030</v>
      </c>
      <c r="C69" s="13" t="n">
        <v>2</v>
      </c>
      <c r="D69" s="13" t="n">
        <v>222</v>
      </c>
      <c r="E69" s="14" t="n">
        <v>21772843.6372877</v>
      </c>
      <c r="F69" s="14" t="n">
        <v>136618.03502</v>
      </c>
      <c r="G69" s="15" t="n">
        <f aca="false">E69-F69*0.7</f>
        <v>21677211.0127737</v>
      </c>
      <c r="H69" s="15"/>
      <c r="I69" s="15"/>
      <c r="J69" s="15" t="n">
        <f aca="false">G69*3.8235866717</f>
        <v>82884695.10807</v>
      </c>
      <c r="K69" s="14"/>
      <c r="L69" s="15"/>
      <c r="M69" s="15" t="n">
        <f aca="false">F69*2.511711692</f>
        <v>343145.115897799</v>
      </c>
      <c r="N69" s="15"/>
      <c r="Q69" s="15"/>
      <c r="R69" s="15"/>
      <c r="S69" s="15"/>
      <c r="V69" s="15"/>
      <c r="W69" s="15"/>
      <c r="X69" s="15"/>
    </row>
    <row r="70" s="13" customFormat="true" ht="12" hidden="false" customHeight="false" outlineLevel="0" collapsed="false">
      <c r="B70" s="13" t="n">
        <v>2030</v>
      </c>
      <c r="C70" s="13" t="n">
        <v>3</v>
      </c>
      <c r="D70" s="13" t="n">
        <v>223</v>
      </c>
      <c r="E70" s="14" t="n">
        <v>18528063.4250746</v>
      </c>
      <c r="F70" s="14" t="n">
        <v>136431.09609</v>
      </c>
      <c r="G70" s="15" t="n">
        <f aca="false">E70-F70*0.7</f>
        <v>18432561.6578116</v>
      </c>
      <c r="H70" s="15"/>
      <c r="I70" s="15"/>
      <c r="J70" s="15" t="n">
        <f aca="false">G70*3.8235866717</f>
        <v>70478497.0800969</v>
      </c>
      <c r="K70" s="14"/>
      <c r="L70" s="15"/>
      <c r="M70" s="15" t="n">
        <f aca="false">F70*2.511711692</f>
        <v>342675.579201628</v>
      </c>
      <c r="N70" s="15"/>
      <c r="Q70" s="15"/>
      <c r="R70" s="15"/>
      <c r="S70" s="15"/>
      <c r="V70" s="15"/>
      <c r="W70" s="15"/>
      <c r="X70" s="15"/>
    </row>
    <row r="71" s="13" customFormat="true" ht="12" hidden="false" customHeight="false" outlineLevel="0" collapsed="false">
      <c r="B71" s="13" t="n">
        <v>2030</v>
      </c>
      <c r="C71" s="13" t="n">
        <v>4</v>
      </c>
      <c r="D71" s="13" t="n">
        <v>224</v>
      </c>
      <c r="E71" s="14" t="n">
        <v>21941822.1303728</v>
      </c>
      <c r="F71" s="14" t="n">
        <v>131219.08901</v>
      </c>
      <c r="G71" s="15" t="n">
        <f aca="false">E71-F71*0.7</f>
        <v>21849968.7680658</v>
      </c>
      <c r="H71" s="15"/>
      <c r="I71" s="15"/>
      <c r="J71" s="15" t="n">
        <f aca="false">G71*3.8235866717</f>
        <v>83545249.3586377</v>
      </c>
      <c r="K71" s="14"/>
      <c r="L71" s="15"/>
      <c r="M71" s="15" t="n">
        <f aca="false">F71*2.511711692</f>
        <v>329584.520080006</v>
      </c>
      <c r="N71" s="15"/>
      <c r="Q71" s="15"/>
      <c r="R71" s="15"/>
      <c r="S71" s="15"/>
      <c r="V71" s="15"/>
      <c r="W71" s="15"/>
      <c r="X71" s="15"/>
    </row>
    <row r="72" s="9" customFormat="true" ht="12" hidden="false" customHeight="false" outlineLevel="0" collapsed="false">
      <c r="B72" s="9" t="n">
        <v>2031</v>
      </c>
      <c r="C72" s="10" t="n">
        <v>1</v>
      </c>
      <c r="D72" s="9" t="n">
        <v>225</v>
      </c>
      <c r="E72" s="11" t="n">
        <v>18583316.9369105</v>
      </c>
      <c r="F72" s="11" t="n">
        <v>132672.61711</v>
      </c>
      <c r="G72" s="12" t="n">
        <f aca="false">E72-F72*0.7</f>
        <v>18490446.1049335</v>
      </c>
      <c r="H72" s="12"/>
      <c r="I72" s="12"/>
      <c r="J72" s="12" t="n">
        <f aca="false">G72*3.8235866717</f>
        <v>70699823.2806109</v>
      </c>
      <c r="K72" s="11"/>
      <c r="L72" s="12"/>
      <c r="M72" s="12" t="n">
        <f aca="false">F72*2.511711692</f>
        <v>333235.363603426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="13" customFormat="true" ht="12" hidden="false" customHeight="false" outlineLevel="0" collapsed="false">
      <c r="B73" s="13" t="n">
        <v>2031</v>
      </c>
      <c r="C73" s="13" t="n">
        <v>2</v>
      </c>
      <c r="D73" s="13" t="n">
        <v>226</v>
      </c>
      <c r="E73" s="14" t="n">
        <v>21956504.9215165</v>
      </c>
      <c r="F73" s="14" t="n">
        <v>133473.10367</v>
      </c>
      <c r="G73" s="15" t="n">
        <f aca="false">E73-F73*0.7</f>
        <v>21863073.7489475</v>
      </c>
      <c r="H73" s="15"/>
      <c r="I73" s="15"/>
      <c r="J73" s="15" t="n">
        <f aca="false">G73*3.8235866717</f>
        <v>83595357.3888698</v>
      </c>
      <c r="K73" s="14"/>
      <c r="L73" s="15"/>
      <c r="M73" s="15" t="n">
        <f aca="false">F73*2.511711692</f>
        <v>335245.955055467</v>
      </c>
      <c r="N73" s="15"/>
      <c r="Q73" s="15"/>
      <c r="R73" s="15"/>
      <c r="S73" s="15"/>
      <c r="V73" s="15"/>
      <c r="W73" s="15"/>
      <c r="X73" s="15"/>
    </row>
    <row r="74" s="13" customFormat="true" ht="12" hidden="false" customHeight="false" outlineLevel="0" collapsed="false">
      <c r="B74" s="13" t="n">
        <v>2031</v>
      </c>
      <c r="C74" s="13" t="n">
        <v>3</v>
      </c>
      <c r="D74" s="13" t="n">
        <v>227</v>
      </c>
      <c r="E74" s="14" t="n">
        <v>18660390.322163</v>
      </c>
      <c r="F74" s="14" t="n">
        <v>135088.84839</v>
      </c>
      <c r="G74" s="15" t="n">
        <f aca="false">E74-F74*0.7</f>
        <v>18565828.12829</v>
      </c>
      <c r="H74" s="15"/>
      <c r="I74" s="15"/>
      <c r="J74" s="15" t="n">
        <f aca="false">G74*3.8235866717</f>
        <v>70988052.9804026</v>
      </c>
      <c r="K74" s="14"/>
      <c r="L74" s="15"/>
      <c r="M74" s="15" t="n">
        <f aca="false">F74*2.511711692</f>
        <v>339304.239959978</v>
      </c>
      <c r="N74" s="15"/>
      <c r="Q74" s="15"/>
      <c r="R74" s="15"/>
      <c r="S74" s="15"/>
      <c r="V74" s="15"/>
      <c r="W74" s="15"/>
      <c r="X74" s="15"/>
    </row>
    <row r="75" s="13" customFormat="true" ht="12" hidden="false" customHeight="false" outlineLevel="0" collapsed="false">
      <c r="B75" s="13" t="n">
        <v>2031</v>
      </c>
      <c r="C75" s="13" t="n">
        <v>4</v>
      </c>
      <c r="D75" s="13" t="n">
        <v>228</v>
      </c>
      <c r="E75" s="14" t="n">
        <v>22235728.3253827</v>
      </c>
      <c r="F75" s="14" t="n">
        <v>136298.38903</v>
      </c>
      <c r="G75" s="15" t="n">
        <f aca="false">E75-F75*0.7</f>
        <v>22140319.4530617</v>
      </c>
      <c r="H75" s="15"/>
      <c r="I75" s="15"/>
      <c r="J75" s="15" t="n">
        <f aca="false">G75*3.8235866717</f>
        <v>84655430.367907</v>
      </c>
      <c r="K75" s="14"/>
      <c r="L75" s="15"/>
      <c r="M75" s="15" t="n">
        <f aca="false">F75*2.511711692</f>
        <v>342342.257327416</v>
      </c>
      <c r="N75" s="15"/>
      <c r="Q75" s="15"/>
      <c r="R75" s="15"/>
      <c r="S75" s="15"/>
      <c r="V75" s="15"/>
      <c r="W75" s="15"/>
      <c r="X75" s="15"/>
    </row>
    <row r="76" s="9" customFormat="true" ht="12" hidden="false" customHeight="false" outlineLevel="0" collapsed="false">
      <c r="B76" s="9" t="n">
        <v>2032</v>
      </c>
      <c r="C76" s="10" t="n">
        <v>1</v>
      </c>
      <c r="D76" s="9" t="n">
        <v>229</v>
      </c>
      <c r="E76" s="11" t="n">
        <v>18866062.4978974</v>
      </c>
      <c r="F76" s="11" t="n">
        <v>137391.06195</v>
      </c>
      <c r="G76" s="12" t="n">
        <f aca="false">E76-F76*0.7</f>
        <v>18769888.7545324</v>
      </c>
      <c r="H76" s="12"/>
      <c r="I76" s="12"/>
      <c r="J76" s="12" t="n">
        <f aca="false">G76*3.8235866717</f>
        <v>71768296.4711218</v>
      </c>
      <c r="K76" s="11"/>
      <c r="L76" s="12"/>
      <c r="M76" s="12" t="n">
        <f aca="false">F76*2.511711692</f>
        <v>345086.736676111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="13" customFormat="true" ht="12" hidden="false" customHeight="false" outlineLevel="0" collapsed="false">
      <c r="B77" s="13" t="n">
        <v>2032</v>
      </c>
      <c r="C77" s="13" t="n">
        <v>2</v>
      </c>
      <c r="D77" s="13" t="n">
        <v>230</v>
      </c>
      <c r="E77" s="14" t="n">
        <v>22138738.4061716</v>
      </c>
      <c r="F77" s="14" t="n">
        <v>133276.32409</v>
      </c>
      <c r="G77" s="15" t="n">
        <f aca="false">E77-F77*0.7</f>
        <v>22045444.9793086</v>
      </c>
      <c r="H77" s="15"/>
      <c r="I77" s="15"/>
      <c r="J77" s="15" t="n">
        <f aca="false">G77*3.8235866717</f>
        <v>84292669.5945801</v>
      </c>
      <c r="K77" s="14"/>
      <c r="L77" s="15"/>
      <c r="M77" s="15" t="n">
        <f aca="false">F77*2.511711692</f>
        <v>334751.701483634</v>
      </c>
      <c r="N77" s="15"/>
      <c r="Q77" s="15"/>
      <c r="R77" s="15"/>
      <c r="S77" s="15"/>
      <c r="V77" s="15"/>
      <c r="W77" s="15"/>
      <c r="X77" s="15"/>
    </row>
    <row r="78" s="13" customFormat="true" ht="12" hidden="false" customHeight="false" outlineLevel="0" collapsed="false">
      <c r="B78" s="13" t="n">
        <v>2032</v>
      </c>
      <c r="C78" s="13" t="n">
        <v>3</v>
      </c>
      <c r="D78" s="13" t="n">
        <v>231</v>
      </c>
      <c r="E78" s="14" t="n">
        <v>18859547.181758</v>
      </c>
      <c r="F78" s="14" t="n">
        <v>133007.04772</v>
      </c>
      <c r="G78" s="15" t="n">
        <f aca="false">E78-F78*0.7</f>
        <v>18766442.248354</v>
      </c>
      <c r="H78" s="15"/>
      <c r="I78" s="15"/>
      <c r="J78" s="15" t="n">
        <f aca="false">G78*3.8235866717</f>
        <v>71755118.4560342</v>
      </c>
      <c r="K78" s="14"/>
      <c r="L78" s="15"/>
      <c r="M78" s="15" t="n">
        <f aca="false">F78*2.511711692</f>
        <v>334075.356876726</v>
      </c>
      <c r="N78" s="15"/>
      <c r="Q78" s="15"/>
      <c r="R78" s="15"/>
      <c r="S78" s="15"/>
      <c r="V78" s="15"/>
      <c r="W78" s="15"/>
      <c r="X78" s="15"/>
    </row>
    <row r="79" s="13" customFormat="true" ht="12" hidden="false" customHeight="false" outlineLevel="0" collapsed="false">
      <c r="B79" s="13" t="n">
        <v>2032</v>
      </c>
      <c r="C79" s="13" t="n">
        <v>4</v>
      </c>
      <c r="D79" s="13" t="n">
        <v>232</v>
      </c>
      <c r="E79" s="14" t="n">
        <v>22296548.2110416</v>
      </c>
      <c r="F79" s="14" t="n">
        <v>135412.88569</v>
      </c>
      <c r="G79" s="15" t="n">
        <f aca="false">E79-F79*0.7</f>
        <v>22201759.1910586</v>
      </c>
      <c r="H79" s="15"/>
      <c r="I79" s="15"/>
      <c r="J79" s="15" t="n">
        <f aca="false">G79*3.8235866717</f>
        <v>84890350.5312246</v>
      </c>
      <c r="K79" s="14"/>
      <c r="L79" s="15"/>
      <c r="M79" s="15" t="n">
        <f aca="false">F79*2.511711692</f>
        <v>340118.128235033</v>
      </c>
      <c r="N79" s="15"/>
      <c r="Q79" s="15"/>
      <c r="R79" s="15"/>
      <c r="S79" s="15"/>
      <c r="V79" s="15"/>
      <c r="W79" s="15"/>
      <c r="X79" s="15"/>
    </row>
    <row r="80" s="9" customFormat="true" ht="12" hidden="false" customHeight="false" outlineLevel="0" collapsed="false">
      <c r="B80" s="9" t="n">
        <v>2033</v>
      </c>
      <c r="C80" s="10" t="n">
        <v>1</v>
      </c>
      <c r="D80" s="9" t="n">
        <v>233</v>
      </c>
      <c r="E80" s="11" t="n">
        <v>18752804.6753553</v>
      </c>
      <c r="F80" s="11" t="n">
        <v>140145.70339</v>
      </c>
      <c r="G80" s="12" t="n">
        <f aca="false">E80-F80*0.7</f>
        <v>18654702.6829823</v>
      </c>
      <c r="H80" s="12"/>
      <c r="I80" s="12"/>
      <c r="J80" s="12" t="n">
        <f aca="false">G80*3.8235866717</f>
        <v>71327872.5431774</v>
      </c>
      <c r="K80" s="11"/>
      <c r="L80" s="12"/>
      <c r="M80" s="12" t="n">
        <f aca="false">F80*2.511711692</f>
        <v>352005.601788227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="13" customFormat="true" ht="12" hidden="false" customHeight="false" outlineLevel="0" collapsed="false">
      <c r="B81" s="13" t="n">
        <v>2033</v>
      </c>
      <c r="C81" s="13" t="n">
        <v>2</v>
      </c>
      <c r="D81" s="13" t="n">
        <v>234</v>
      </c>
      <c r="E81" s="14" t="n">
        <v>22470492.9449294</v>
      </c>
      <c r="F81" s="14" t="n">
        <v>135274.81603</v>
      </c>
      <c r="G81" s="15" t="n">
        <f aca="false">E81-F81*0.7</f>
        <v>22375800.5737084</v>
      </c>
      <c r="H81" s="15"/>
      <c r="I81" s="15"/>
      <c r="J81" s="15" t="n">
        <f aca="false">G81*3.8235866717</f>
        <v>85555812.8422487</v>
      </c>
      <c r="K81" s="14"/>
      <c r="L81" s="15"/>
      <c r="M81" s="15" t="n">
        <f aca="false">F81*2.511711692</f>
        <v>339771.3370557</v>
      </c>
      <c r="N81" s="15"/>
      <c r="Q81" s="15"/>
      <c r="R81" s="15"/>
      <c r="S81" s="15"/>
      <c r="V81" s="15"/>
      <c r="W81" s="15"/>
      <c r="X81" s="15"/>
    </row>
    <row r="82" s="13" customFormat="true" ht="12" hidden="false" customHeight="false" outlineLevel="0" collapsed="false">
      <c r="B82" s="13" t="n">
        <v>2033</v>
      </c>
      <c r="C82" s="13" t="n">
        <v>3</v>
      </c>
      <c r="D82" s="13" t="n">
        <v>235</v>
      </c>
      <c r="E82" s="14" t="n">
        <v>19170694.4046494</v>
      </c>
      <c r="F82" s="14" t="n">
        <v>138794.74438</v>
      </c>
      <c r="G82" s="15" t="n">
        <f aca="false">E82-F82*0.7</f>
        <v>19073538.0835834</v>
      </c>
      <c r="H82" s="15"/>
      <c r="I82" s="15"/>
      <c r="J82" s="15" t="n">
        <f aca="false">G82*3.8235866717</f>
        <v>72929325.9985518</v>
      </c>
      <c r="K82" s="14"/>
      <c r="L82" s="15"/>
      <c r="M82" s="15" t="n">
        <f aca="false">F82*2.511711692</f>
        <v>348612.382247397</v>
      </c>
      <c r="N82" s="15"/>
      <c r="Q82" s="15"/>
      <c r="R82" s="15"/>
      <c r="S82" s="15"/>
      <c r="V82" s="15"/>
      <c r="W82" s="15"/>
      <c r="X82" s="15"/>
    </row>
    <row r="83" s="13" customFormat="true" ht="12" hidden="false" customHeight="false" outlineLevel="0" collapsed="false">
      <c r="B83" s="13" t="n">
        <v>2033</v>
      </c>
      <c r="C83" s="13" t="n">
        <v>4</v>
      </c>
      <c r="D83" s="13" t="n">
        <v>236</v>
      </c>
      <c r="E83" s="14" t="n">
        <v>22731960.1937792</v>
      </c>
      <c r="F83" s="14" t="n">
        <v>143930.62757</v>
      </c>
      <c r="G83" s="15" t="n">
        <f aca="false">E83-F83*0.7</f>
        <v>22631208.7544802</v>
      </c>
      <c r="H83" s="15"/>
      <c r="I83" s="15"/>
      <c r="J83" s="15" t="n">
        <f aca="false">G83*3.8235866717</f>
        <v>86532388.1580909</v>
      </c>
      <c r="K83" s="14"/>
      <c r="L83" s="15"/>
      <c r="M83" s="15" t="n">
        <f aca="false">F83*2.511711692</f>
        <v>361512.240104467</v>
      </c>
      <c r="N83" s="15"/>
      <c r="Q83" s="15"/>
      <c r="R83" s="15"/>
      <c r="S83" s="15"/>
      <c r="V83" s="15"/>
      <c r="W83" s="15"/>
      <c r="X83" s="15"/>
    </row>
    <row r="84" s="9" customFormat="true" ht="12" hidden="false" customHeight="false" outlineLevel="0" collapsed="false">
      <c r="B84" s="9" t="n">
        <v>2034</v>
      </c>
      <c r="C84" s="10" t="n">
        <v>1</v>
      </c>
      <c r="D84" s="9" t="n">
        <v>237</v>
      </c>
      <c r="E84" s="11" t="n">
        <v>19271063.6489054</v>
      </c>
      <c r="F84" s="11" t="n">
        <v>141325.47515</v>
      </c>
      <c r="G84" s="12" t="n">
        <f aca="false">E84-F84*0.7</f>
        <v>19172135.8163004</v>
      </c>
      <c r="H84" s="12"/>
      <c r="I84" s="12"/>
      <c r="J84" s="12" t="n">
        <f aca="false">G84*3.8235866717</f>
        <v>73306322.9752284</v>
      </c>
      <c r="K84" s="11"/>
      <c r="L84" s="12"/>
      <c r="M84" s="12" t="n">
        <f aca="false">F84*2.511711692</f>
        <v>354968.84831171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="13" customFormat="true" ht="12" hidden="false" customHeight="false" outlineLevel="0" collapsed="false">
      <c r="B85" s="13" t="n">
        <v>2034</v>
      </c>
      <c r="C85" s="13" t="n">
        <v>2</v>
      </c>
      <c r="D85" s="13" t="n">
        <v>238</v>
      </c>
      <c r="E85" s="14" t="n">
        <v>22877920.2052684</v>
      </c>
      <c r="F85" s="14" t="n">
        <v>143419.67747</v>
      </c>
      <c r="G85" s="15" t="n">
        <f aca="false">E85-F85*0.7</f>
        <v>22777526.4310394</v>
      </c>
      <c r="H85" s="15"/>
      <c r="I85" s="15"/>
      <c r="J85" s="15" t="n">
        <f aca="false">G85*3.8235866717</f>
        <v>87091846.4760167</v>
      </c>
      <c r="K85" s="14"/>
      <c r="L85" s="15"/>
      <c r="M85" s="15" t="n">
        <f aca="false">F85*2.511711692</f>
        <v>360228.880764268</v>
      </c>
      <c r="N85" s="15"/>
      <c r="Q85" s="15"/>
      <c r="R85" s="15"/>
      <c r="S85" s="15"/>
      <c r="V85" s="15"/>
      <c r="W85" s="15"/>
      <c r="X85" s="15"/>
    </row>
    <row r="86" s="13" customFormat="true" ht="12" hidden="false" customHeight="false" outlineLevel="0" collapsed="false">
      <c r="B86" s="13" t="n">
        <v>2034</v>
      </c>
      <c r="C86" s="13" t="n">
        <v>3</v>
      </c>
      <c r="D86" s="13" t="n">
        <v>239</v>
      </c>
      <c r="E86" s="14" t="n">
        <v>19228846.4798809</v>
      </c>
      <c r="F86" s="14" t="n">
        <v>139943.29026</v>
      </c>
      <c r="G86" s="15" t="n">
        <f aca="false">E86-F86*0.7</f>
        <v>19130886.1766989</v>
      </c>
      <c r="H86" s="15"/>
      <c r="I86" s="15"/>
      <c r="J86" s="15" t="n">
        <f aca="false">G86*3.8235866717</f>
        <v>73148601.4030357</v>
      </c>
      <c r="K86" s="14"/>
      <c r="L86" s="15"/>
      <c r="M86" s="15" t="n">
        <f aca="false">F86*2.511711692</f>
        <v>351497.198362992</v>
      </c>
      <c r="N86" s="15"/>
      <c r="Q86" s="15"/>
      <c r="R86" s="15"/>
      <c r="S86" s="15"/>
      <c r="V86" s="15"/>
      <c r="W86" s="15"/>
      <c r="X86" s="15"/>
    </row>
    <row r="87" s="13" customFormat="true" ht="12" hidden="false" customHeight="false" outlineLevel="0" collapsed="false">
      <c r="B87" s="13" t="n">
        <v>2034</v>
      </c>
      <c r="C87" s="13" t="n">
        <v>4</v>
      </c>
      <c r="D87" s="13" t="n">
        <v>240</v>
      </c>
      <c r="E87" s="14" t="n">
        <v>22985991.4503752</v>
      </c>
      <c r="F87" s="14" t="n">
        <v>135706.05163</v>
      </c>
      <c r="G87" s="15" t="n">
        <f aca="false">E87-F87*0.7</f>
        <v>22890997.2142342</v>
      </c>
      <c r="H87" s="15"/>
      <c r="I87" s="15"/>
      <c r="J87" s="15" t="n">
        <f aca="false">G87*3.8235866717</f>
        <v>87525711.8502677</v>
      </c>
      <c r="K87" s="14"/>
      <c r="L87" s="15"/>
      <c r="M87" s="15" t="n">
        <f aca="false">F87*2.511711692</f>
        <v>340854.476554227</v>
      </c>
      <c r="N87" s="15"/>
      <c r="Q87" s="15"/>
      <c r="R87" s="15"/>
      <c r="S87" s="15"/>
      <c r="V87" s="15"/>
      <c r="W87" s="15"/>
      <c r="X87" s="15"/>
    </row>
    <row r="88" s="9" customFormat="true" ht="12" hidden="false" customHeight="false" outlineLevel="0" collapsed="false">
      <c r="B88" s="9" t="n">
        <v>2035</v>
      </c>
      <c r="C88" s="10" t="n">
        <v>1</v>
      </c>
      <c r="D88" s="9" t="n">
        <v>241</v>
      </c>
      <c r="E88" s="11" t="n">
        <v>19529710.8248911</v>
      </c>
      <c r="F88" s="11" t="n">
        <v>136217.09378</v>
      </c>
      <c r="G88" s="12" t="n">
        <f aca="false">E88-F88*0.7</f>
        <v>19434358.8592451</v>
      </c>
      <c r="H88" s="12"/>
      <c r="I88" s="12"/>
      <c r="J88" s="12" t="n">
        <f aca="false">G88*3.8235866717</f>
        <v>74308955.5072444</v>
      </c>
      <c r="K88" s="11"/>
      <c r="L88" s="12"/>
      <c r="M88" s="12" t="n">
        <f aca="false">F88*2.511711692</f>
        <v>342138.067097486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="13" customFormat="true" ht="12" hidden="false" customHeight="false" outlineLevel="0" collapsed="false">
      <c r="B89" s="13" t="n">
        <v>2035</v>
      </c>
      <c r="C89" s="13" t="n">
        <v>2</v>
      </c>
      <c r="D89" s="13" t="n">
        <v>242</v>
      </c>
      <c r="E89" s="14" t="n">
        <v>22982203.6020131</v>
      </c>
      <c r="F89" s="14" t="n">
        <v>141146.33779</v>
      </c>
      <c r="G89" s="15" t="n">
        <f aca="false">E89-F89*0.7</f>
        <v>22883401.1655601</v>
      </c>
      <c r="H89" s="15"/>
      <c r="I89" s="15"/>
      <c r="J89" s="15" t="n">
        <f aca="false">G89*3.8235866717</f>
        <v>87496667.6997999</v>
      </c>
      <c r="K89" s="14"/>
      <c r="L89" s="15"/>
      <c r="M89" s="15" t="n">
        <f aca="false">F89*2.511711692</f>
        <v>354518.906910124</v>
      </c>
      <c r="N89" s="15"/>
      <c r="Q89" s="15"/>
      <c r="R89" s="15"/>
      <c r="S89" s="15"/>
      <c r="V89" s="15"/>
      <c r="W89" s="15"/>
      <c r="X89" s="15"/>
    </row>
    <row r="90" s="13" customFormat="true" ht="12" hidden="false" customHeight="false" outlineLevel="0" collapsed="false">
      <c r="B90" s="13" t="n">
        <v>2035</v>
      </c>
      <c r="C90" s="13" t="n">
        <v>3</v>
      </c>
      <c r="D90" s="13" t="n">
        <v>243</v>
      </c>
      <c r="E90" s="14" t="n">
        <v>19622374.0840555</v>
      </c>
      <c r="F90" s="14" t="n">
        <v>142241.70282</v>
      </c>
      <c r="G90" s="15" t="n">
        <f aca="false">E90-F90*0.7</f>
        <v>19522804.8920815</v>
      </c>
      <c r="H90" s="15"/>
      <c r="I90" s="15"/>
      <c r="J90" s="15" t="n">
        <f aca="false">G90*3.8235866717</f>
        <v>74647136.5795624</v>
      </c>
      <c r="K90" s="14"/>
      <c r="L90" s="15"/>
      <c r="M90" s="15" t="n">
        <f aca="false">F90*2.511711692</f>
        <v>357270.148062983</v>
      </c>
      <c r="N90" s="15"/>
      <c r="Q90" s="15"/>
      <c r="R90" s="15"/>
      <c r="S90" s="15"/>
      <c r="V90" s="15"/>
      <c r="W90" s="15"/>
      <c r="X90" s="15"/>
    </row>
    <row r="91" s="13" customFormat="true" ht="12" hidden="false" customHeight="false" outlineLevel="0" collapsed="false">
      <c r="B91" s="13" t="n">
        <v>2035</v>
      </c>
      <c r="C91" s="13" t="n">
        <v>4</v>
      </c>
      <c r="D91" s="13" t="n">
        <v>244</v>
      </c>
      <c r="E91" s="14" t="n">
        <v>23137511.8651827</v>
      </c>
      <c r="F91" s="14" t="n">
        <v>140023.74363</v>
      </c>
      <c r="G91" s="15" t="n">
        <f aca="false">E91-F91*0.7</f>
        <v>23039495.2446417</v>
      </c>
      <c r="H91" s="15"/>
      <c r="I91" s="15"/>
      <c r="J91" s="15" t="n">
        <f aca="false">G91*3.8235866717</f>
        <v>88093506.9401076</v>
      </c>
      <c r="K91" s="14"/>
      <c r="L91" s="15"/>
      <c r="M91" s="15" t="n">
        <f aca="false">F91*2.511711692</f>
        <v>351699.274033082</v>
      </c>
      <c r="N91" s="15"/>
      <c r="Q91" s="15"/>
      <c r="R91" s="15"/>
      <c r="S91" s="15"/>
      <c r="V91" s="15"/>
      <c r="W91" s="15"/>
      <c r="X91" s="15"/>
    </row>
    <row r="92" s="9" customFormat="true" ht="12" hidden="false" customHeight="false" outlineLevel="0" collapsed="false">
      <c r="B92" s="9" t="n">
        <v>2036</v>
      </c>
      <c r="C92" s="10" t="n">
        <v>1</v>
      </c>
      <c r="D92" s="9" t="n">
        <v>245</v>
      </c>
      <c r="E92" s="11" t="n">
        <v>19656875.7436427</v>
      </c>
      <c r="F92" s="11" t="n">
        <v>144622.44609</v>
      </c>
      <c r="G92" s="12" t="n">
        <f aca="false">E92-F92*0.7</f>
        <v>19555640.0313797</v>
      </c>
      <c r="H92" s="12"/>
      <c r="I92" s="12"/>
      <c r="J92" s="12" t="n">
        <f aca="false">G92*3.8235866717</f>
        <v>74772684.5805464</v>
      </c>
      <c r="K92" s="11"/>
      <c r="L92" s="12"/>
      <c r="M92" s="12" t="n">
        <f aca="false">F92*2.511711692</f>
        <v>363249.888769893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="13" customFormat="true" ht="12" hidden="false" customHeight="false" outlineLevel="0" collapsed="false">
      <c r="B93" s="13" t="n">
        <v>2036</v>
      </c>
      <c r="C93" s="13" t="n">
        <v>2</v>
      </c>
      <c r="D93" s="13" t="n">
        <v>246</v>
      </c>
      <c r="E93" s="14" t="n">
        <v>23448570.2964739</v>
      </c>
      <c r="F93" s="14" t="n">
        <v>147053.4088</v>
      </c>
      <c r="G93" s="15" t="n">
        <f aca="false">E93-F93*0.7</f>
        <v>23345632.9103139</v>
      </c>
      <c r="H93" s="15"/>
      <c r="I93" s="15"/>
      <c r="J93" s="15" t="n">
        <f aca="false">G93*3.8235866717</f>
        <v>89264050.8382771</v>
      </c>
      <c r="K93" s="14"/>
      <c r="L93" s="15"/>
      <c r="M93" s="15" t="n">
        <f aca="false">F93*2.511711692</f>
        <v>369355.766231416</v>
      </c>
      <c r="N93" s="15"/>
      <c r="Q93" s="15"/>
      <c r="R93" s="15"/>
      <c r="S93" s="15"/>
      <c r="V93" s="15"/>
      <c r="W93" s="15"/>
      <c r="X93" s="15"/>
    </row>
    <row r="94" s="13" customFormat="true" ht="12" hidden="false" customHeight="false" outlineLevel="0" collapsed="false">
      <c r="B94" s="13" t="n">
        <v>2036</v>
      </c>
      <c r="C94" s="13" t="n">
        <v>3</v>
      </c>
      <c r="D94" s="13" t="n">
        <v>247</v>
      </c>
      <c r="E94" s="14" t="n">
        <v>19756960.7900876</v>
      </c>
      <c r="F94" s="14" t="n">
        <v>149776.28081</v>
      </c>
      <c r="G94" s="15" t="n">
        <f aca="false">E94-F94*0.7</f>
        <v>19652117.3935206</v>
      </c>
      <c r="H94" s="15"/>
      <c r="I94" s="15"/>
      <c r="J94" s="15" t="n">
        <f aca="false">G94*3.8235866717</f>
        <v>75141574.1365491</v>
      </c>
      <c r="K94" s="14"/>
      <c r="L94" s="15"/>
      <c r="M94" s="15" t="n">
        <f aca="false">F94*2.511711692</f>
        <v>376194.835694752</v>
      </c>
      <c r="N94" s="15"/>
      <c r="Q94" s="15"/>
      <c r="R94" s="15"/>
      <c r="S94" s="15"/>
      <c r="V94" s="15"/>
      <c r="W94" s="15"/>
      <c r="X94" s="15"/>
    </row>
    <row r="95" s="13" customFormat="true" ht="12" hidden="false" customHeight="false" outlineLevel="0" collapsed="false">
      <c r="B95" s="13" t="n">
        <v>2036</v>
      </c>
      <c r="C95" s="13" t="n">
        <v>4</v>
      </c>
      <c r="D95" s="13" t="n">
        <v>248</v>
      </c>
      <c r="E95" s="14" t="n">
        <v>23457819.9322775</v>
      </c>
      <c r="F95" s="14" t="n">
        <v>148093.69783</v>
      </c>
      <c r="G95" s="15" t="n">
        <f aca="false">E95-F95*0.7</f>
        <v>23354154.3437965</v>
      </c>
      <c r="H95" s="15"/>
      <c r="I95" s="15"/>
      <c r="J95" s="15" t="n">
        <f aca="false">G95*3.8235866717</f>
        <v>89296633.277765</v>
      </c>
      <c r="K95" s="14"/>
      <c r="L95" s="15"/>
      <c r="M95" s="15" t="n">
        <f aca="false">F95*2.511711692</f>
        <v>371968.672351126</v>
      </c>
      <c r="N95" s="15"/>
      <c r="Q95" s="15"/>
      <c r="R95" s="15"/>
      <c r="S95" s="15"/>
      <c r="V95" s="15"/>
      <c r="W95" s="15"/>
      <c r="X95" s="15"/>
    </row>
    <row r="96" s="9" customFormat="true" ht="12" hidden="false" customHeight="false" outlineLevel="0" collapsed="false">
      <c r="B96" s="9" t="n">
        <v>2037</v>
      </c>
      <c r="C96" s="10" t="n">
        <v>1</v>
      </c>
      <c r="D96" s="9" t="n">
        <v>249</v>
      </c>
      <c r="E96" s="11" t="n">
        <v>19905755.1420825</v>
      </c>
      <c r="F96" s="11" t="n">
        <v>146833.27487</v>
      </c>
      <c r="G96" s="12" t="n">
        <f aca="false">E96-F96*0.7</f>
        <v>19802971.8496735</v>
      </c>
      <c r="H96" s="12"/>
      <c r="I96" s="12"/>
      <c r="J96" s="12" t="n">
        <f aca="false">G96*3.8235866717</f>
        <v>75718379.2244619</v>
      </c>
      <c r="K96" s="11"/>
      <c r="L96" s="12"/>
      <c r="M96" s="12" t="n">
        <f aca="false">F96*2.511711692</f>
        <v>368802.853265629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="13" customFormat="true" ht="12" hidden="false" customHeight="false" outlineLevel="0" collapsed="false">
      <c r="B97" s="13" t="n">
        <v>2037</v>
      </c>
      <c r="C97" s="13" t="n">
        <v>2</v>
      </c>
      <c r="D97" s="13" t="n">
        <v>250</v>
      </c>
      <c r="E97" s="14" t="n">
        <v>23621725.678479</v>
      </c>
      <c r="F97" s="14" t="n">
        <v>147802.9757</v>
      </c>
      <c r="G97" s="15" t="n">
        <f aca="false">E97-F97*0.7</f>
        <v>23518263.595489</v>
      </c>
      <c r="H97" s="15"/>
      <c r="I97" s="15"/>
      <c r="J97" s="15" t="n">
        <f aca="false">G97*3.8235866717</f>
        <v>89924119.2252391</v>
      </c>
      <c r="K97" s="14"/>
      <c r="L97" s="15"/>
      <c r="M97" s="15" t="n">
        <f aca="false">F97*2.511711692</f>
        <v>371238.462178082</v>
      </c>
      <c r="N97" s="15"/>
      <c r="Q97" s="15"/>
      <c r="R97" s="15"/>
      <c r="S97" s="15"/>
      <c r="V97" s="15"/>
      <c r="W97" s="15"/>
      <c r="X97" s="15"/>
    </row>
    <row r="98" s="13" customFormat="true" ht="12" hidden="false" customHeight="false" outlineLevel="0" collapsed="false">
      <c r="B98" s="13" t="n">
        <v>2037</v>
      </c>
      <c r="C98" s="13" t="n">
        <v>3</v>
      </c>
      <c r="D98" s="13" t="n">
        <v>251</v>
      </c>
      <c r="E98" s="14" t="n">
        <v>19849511.5378267</v>
      </c>
      <c r="F98" s="14" t="n">
        <v>148979.50087</v>
      </c>
      <c r="G98" s="15" t="n">
        <f aca="false">E98-F98*0.7</f>
        <v>19745225.8872177</v>
      </c>
      <c r="H98" s="15"/>
      <c r="I98" s="15"/>
      <c r="J98" s="15" t="n">
        <f aca="false">G98*3.8235866717</f>
        <v>75497582.5320714</v>
      </c>
      <c r="K98" s="14"/>
      <c r="L98" s="15"/>
      <c r="M98" s="15" t="n">
        <f aca="false">F98*2.511711692</f>
        <v>374193.554203503</v>
      </c>
      <c r="N98" s="15"/>
      <c r="Q98" s="15"/>
      <c r="R98" s="15"/>
      <c r="S98" s="15"/>
      <c r="V98" s="15"/>
      <c r="W98" s="15"/>
      <c r="X98" s="15"/>
    </row>
    <row r="99" s="13" customFormat="true" ht="12" hidden="false" customHeight="false" outlineLevel="0" collapsed="false">
      <c r="B99" s="13" t="n">
        <v>2037</v>
      </c>
      <c r="C99" s="13" t="n">
        <v>4</v>
      </c>
      <c r="D99" s="13" t="n">
        <v>252</v>
      </c>
      <c r="E99" s="14" t="n">
        <v>23691710.5031516</v>
      </c>
      <c r="F99" s="14" t="n">
        <v>154755.04094</v>
      </c>
      <c r="G99" s="15" t="n">
        <f aca="false">E99-F99*0.7</f>
        <v>23583381.9744936</v>
      </c>
      <c r="H99" s="15"/>
      <c r="I99" s="15"/>
      <c r="J99" s="15" t="n">
        <f aca="false">G99*3.8235866717</f>
        <v>90173104.9912838</v>
      </c>
      <c r="K99" s="14"/>
      <c r="L99" s="15"/>
      <c r="M99" s="15" t="n">
        <f aca="false">F99*2.511711692</f>
        <v>388700.045724937</v>
      </c>
      <c r="N99" s="15"/>
      <c r="Q99" s="15"/>
      <c r="R99" s="15"/>
      <c r="S99" s="15"/>
      <c r="V99" s="15"/>
      <c r="W99" s="15"/>
      <c r="X99" s="15"/>
    </row>
    <row r="100" s="9" customFormat="true" ht="12" hidden="false" customHeight="false" outlineLevel="0" collapsed="false">
      <c r="B100" s="9" t="n">
        <v>2038</v>
      </c>
      <c r="C100" s="10" t="n">
        <v>1</v>
      </c>
      <c r="D100" s="9" t="n">
        <v>253</v>
      </c>
      <c r="E100" s="11" t="n">
        <v>20149953.1802292</v>
      </c>
      <c r="F100" s="11" t="n">
        <v>153128.13916</v>
      </c>
      <c r="G100" s="12" t="n">
        <f aca="false">E100-F100*0.7</f>
        <v>20042763.4828172</v>
      </c>
      <c r="H100" s="12"/>
      <c r="I100" s="12"/>
      <c r="J100" s="12" t="n">
        <f aca="false">G100*3.8235866717</f>
        <v>76635243.3169353</v>
      </c>
      <c r="K100" s="11"/>
      <c r="L100" s="12"/>
      <c r="M100" s="12" t="n">
        <f aca="false">F100*2.511711692</f>
        <v>384613.737502375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="13" customFormat="true" ht="12" hidden="false" customHeight="false" outlineLevel="0" collapsed="false">
      <c r="B101" s="13" t="n">
        <v>2038</v>
      </c>
      <c r="C101" s="13" t="n">
        <v>2</v>
      </c>
      <c r="D101" s="13" t="n">
        <v>254</v>
      </c>
      <c r="E101" s="14" t="n">
        <v>23701629.3396009</v>
      </c>
      <c r="F101" s="14" t="n">
        <v>155657.43409</v>
      </c>
      <c r="G101" s="15" t="n">
        <f aca="false">E101-F101*0.7</f>
        <v>23592669.1357379</v>
      </c>
      <c r="H101" s="15"/>
      <c r="I101" s="15"/>
      <c r="J101" s="15" t="n">
        <f aca="false">G101*3.8235866717</f>
        <v>90208615.2572354</v>
      </c>
      <c r="K101" s="14"/>
      <c r="L101" s="15"/>
      <c r="M101" s="15" t="n">
        <f aca="false">F101*2.511711692</f>
        <v>390966.597150572</v>
      </c>
      <c r="N101" s="15"/>
      <c r="Q101" s="15"/>
      <c r="R101" s="15"/>
      <c r="S101" s="15"/>
      <c r="V101" s="15"/>
      <c r="W101" s="15"/>
      <c r="X101" s="15"/>
    </row>
    <row r="102" s="13" customFormat="true" ht="12" hidden="false" customHeight="false" outlineLevel="0" collapsed="false">
      <c r="B102" s="13" t="n">
        <v>2038</v>
      </c>
      <c r="C102" s="13" t="n">
        <v>3</v>
      </c>
      <c r="D102" s="13" t="n">
        <v>255</v>
      </c>
      <c r="E102" s="14" t="n">
        <v>20033478.3956921</v>
      </c>
      <c r="F102" s="14" t="n">
        <v>156684.72951</v>
      </c>
      <c r="G102" s="15" t="n">
        <f aca="false">E102-F102*0.7</f>
        <v>19923799.0850351</v>
      </c>
      <c r="H102" s="15"/>
      <c r="I102" s="15"/>
      <c r="J102" s="15" t="n">
        <f aca="false">G102*3.8235866717</f>
        <v>76180372.6311689</v>
      </c>
      <c r="K102" s="14"/>
      <c r="L102" s="15"/>
      <c r="M102" s="15" t="n">
        <f aca="false">F102*2.511711692</f>
        <v>393546.867068124</v>
      </c>
      <c r="N102" s="15"/>
      <c r="Q102" s="15"/>
      <c r="R102" s="15"/>
      <c r="S102" s="15"/>
      <c r="V102" s="15"/>
      <c r="W102" s="15"/>
      <c r="X102" s="15"/>
    </row>
    <row r="103" s="13" customFormat="true" ht="12" hidden="false" customHeight="false" outlineLevel="0" collapsed="false">
      <c r="B103" s="13" t="n">
        <v>2038</v>
      </c>
      <c r="C103" s="13" t="n">
        <v>4</v>
      </c>
      <c r="D103" s="13" t="n">
        <v>256</v>
      </c>
      <c r="E103" s="14" t="n">
        <v>23961214.0982985</v>
      </c>
      <c r="F103" s="14" t="n">
        <v>154025.46663</v>
      </c>
      <c r="G103" s="15" t="n">
        <f aca="false">E103-F103*0.7</f>
        <v>23853396.2716575</v>
      </c>
      <c r="H103" s="15"/>
      <c r="I103" s="15"/>
      <c r="J103" s="15" t="n">
        <f aca="false">G103*3.8235866717</f>
        <v>91205528.0590881</v>
      </c>
      <c r="K103" s="14"/>
      <c r="L103" s="15"/>
      <c r="M103" s="15" t="n">
        <f aca="false">F103*2.511711692</f>
        <v>386867.565400327</v>
      </c>
      <c r="N103" s="15"/>
      <c r="Q103" s="15"/>
      <c r="R103" s="15"/>
      <c r="S103" s="15"/>
      <c r="V103" s="15"/>
      <c r="W103" s="15"/>
      <c r="X103" s="15"/>
    </row>
    <row r="104" s="9" customFormat="true" ht="12" hidden="false" customHeight="false" outlineLevel="0" collapsed="false">
      <c r="B104" s="9" t="n">
        <v>2039</v>
      </c>
      <c r="C104" s="10" t="n">
        <v>1</v>
      </c>
      <c r="D104" s="9" t="n">
        <v>257</v>
      </c>
      <c r="E104" s="11" t="n">
        <v>20215538.3297416</v>
      </c>
      <c r="F104" s="11" t="n">
        <v>151160.99893</v>
      </c>
      <c r="G104" s="12" t="n">
        <f aca="false">E104-F104*0.7</f>
        <v>20109725.6304906</v>
      </c>
      <c r="H104" s="12"/>
      <c r="I104" s="12"/>
      <c r="J104" s="12" t="n">
        <f aca="false">G104*3.8235866717</f>
        <v>76891278.8922877</v>
      </c>
      <c r="K104" s="11"/>
      <c r="L104" s="12"/>
      <c r="M104" s="12" t="n">
        <f aca="false">F104*2.511711692</f>
        <v>379672.84838688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="13" customFormat="true" ht="12" hidden="false" customHeight="false" outlineLevel="0" collapsed="false">
      <c r="B105" s="13" t="n">
        <v>2039</v>
      </c>
      <c r="C105" s="13" t="n">
        <v>2</v>
      </c>
      <c r="D105" s="13" t="n">
        <v>258</v>
      </c>
      <c r="E105" s="14" t="n">
        <v>24149566.28808</v>
      </c>
      <c r="F105" s="14" t="n">
        <v>158149.4278</v>
      </c>
      <c r="G105" s="15" t="n">
        <f aca="false">E105-F105*0.7</f>
        <v>24038861.68862</v>
      </c>
      <c r="H105" s="15"/>
      <c r="I105" s="15"/>
      <c r="J105" s="15" t="n">
        <f aca="false">G105*3.8235866717</f>
        <v>91914671.1554472</v>
      </c>
      <c r="K105" s="14"/>
      <c r="L105" s="15"/>
      <c r="M105" s="15" t="n">
        <f aca="false">F105*2.511711692</f>
        <v>397225.76688837</v>
      </c>
      <c r="N105" s="15"/>
      <c r="Q105" s="15"/>
      <c r="R105" s="15"/>
      <c r="S105" s="15"/>
      <c r="V105" s="15"/>
      <c r="W105" s="15"/>
      <c r="X105" s="15"/>
    </row>
    <row r="106" s="13" customFormat="true" ht="12" hidden="false" customHeight="false" outlineLevel="0" collapsed="false">
      <c r="B106" s="13" t="n">
        <v>2039</v>
      </c>
      <c r="C106" s="13" t="n">
        <v>3</v>
      </c>
      <c r="D106" s="13" t="n">
        <v>259</v>
      </c>
      <c r="E106" s="14" t="n">
        <v>20510604.0985539</v>
      </c>
      <c r="F106" s="14" t="n">
        <v>159388.12349</v>
      </c>
      <c r="G106" s="15" t="n">
        <f aca="false">E106-F106*0.7</f>
        <v>20399032.4121109</v>
      </c>
      <c r="H106" s="15"/>
      <c r="I106" s="15"/>
      <c r="J106" s="15" t="n">
        <f aca="false">G106*3.8235866717</f>
        <v>77997468.4465235</v>
      </c>
      <c r="K106" s="14"/>
      <c r="L106" s="15"/>
      <c r="M106" s="15" t="n">
        <f aca="false">F106*2.511711692</f>
        <v>400337.013335773</v>
      </c>
      <c r="N106" s="15"/>
      <c r="Q106" s="15"/>
      <c r="R106" s="15"/>
      <c r="S106" s="15"/>
      <c r="V106" s="15"/>
      <c r="W106" s="15"/>
      <c r="X106" s="15"/>
    </row>
    <row r="107" s="13" customFormat="true" ht="12" hidden="false" customHeight="false" outlineLevel="0" collapsed="false">
      <c r="B107" s="13" t="n">
        <v>2039</v>
      </c>
      <c r="C107" s="13" t="n">
        <v>4</v>
      </c>
      <c r="D107" s="13" t="n">
        <v>260</v>
      </c>
      <c r="E107" s="14" t="n">
        <v>24380080.7941044</v>
      </c>
      <c r="F107" s="14" t="n">
        <v>153739.09023</v>
      </c>
      <c r="G107" s="15" t="n">
        <f aca="false">E107-F107*0.7</f>
        <v>24272463.4309434</v>
      </c>
      <c r="H107" s="15"/>
      <c r="I107" s="15"/>
      <c r="J107" s="15" t="n">
        <f aca="false">G107*3.8235866717</f>
        <v>92807867.6638808</v>
      </c>
      <c r="K107" s="14"/>
      <c r="L107" s="15"/>
      <c r="M107" s="15" t="n">
        <f aca="false">F107*2.511711692</f>
        <v>386148.270448134</v>
      </c>
      <c r="N107" s="15"/>
      <c r="Q107" s="15"/>
      <c r="R107" s="15"/>
      <c r="S107" s="15"/>
      <c r="V107" s="15"/>
      <c r="W107" s="15"/>
      <c r="X107" s="15"/>
    </row>
    <row r="108" s="9" customFormat="true" ht="12" hidden="false" customHeight="false" outlineLevel="0" collapsed="false">
      <c r="B108" s="9" t="n">
        <v>2040</v>
      </c>
      <c r="C108" s="10" t="n">
        <v>1</v>
      </c>
      <c r="D108" s="9" t="n">
        <v>261</v>
      </c>
      <c r="E108" s="11" t="n">
        <v>20813618.3453973</v>
      </c>
      <c r="F108" s="11" t="n">
        <v>150993.37012</v>
      </c>
      <c r="G108" s="12" t="n">
        <f aca="false">E108-F108*0.7</f>
        <v>20707922.9863133</v>
      </c>
      <c r="H108" s="12"/>
      <c r="I108" s="12"/>
      <c r="J108" s="12" t="n">
        <f aca="false">G108*3.8235866717</f>
        <v>79178538.3290576</v>
      </c>
      <c r="K108" s="11"/>
      <c r="L108" s="12"/>
      <c r="M108" s="12" t="n">
        <f aca="false">F108*2.511711692</f>
        <v>379251.813144887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="13" customFormat="true" ht="12" hidden="false" customHeight="false" outlineLevel="0" collapsed="false">
      <c r="B109" s="13" t="n">
        <v>2040</v>
      </c>
      <c r="C109" s="13" t="n">
        <v>2</v>
      </c>
      <c r="D109" s="13" t="n">
        <v>262</v>
      </c>
      <c r="E109" s="14" t="n">
        <v>24822221.6249753</v>
      </c>
      <c r="F109" s="14" t="n">
        <v>147274.96135</v>
      </c>
      <c r="G109" s="15" t="n">
        <f aca="false">E109-F109*0.7</f>
        <v>24719129.1520303</v>
      </c>
      <c r="H109" s="15"/>
      <c r="I109" s="15"/>
      <c r="J109" s="15" t="n">
        <f aca="false">G109*3.8235866717</f>
        <v>94515732.761734</v>
      </c>
      <c r="K109" s="14"/>
      <c r="L109" s="15"/>
      <c r="M109" s="15" t="n">
        <f aca="false">F109*2.511711692</f>
        <v>369912.242361643</v>
      </c>
      <c r="N109" s="15"/>
      <c r="Q109" s="15"/>
      <c r="R109" s="15"/>
      <c r="S109" s="15"/>
      <c r="V109" s="15"/>
      <c r="W109" s="15"/>
      <c r="X109" s="15"/>
    </row>
    <row r="110" s="13" customFormat="true" ht="12" hidden="false" customHeight="false" outlineLevel="0" collapsed="false">
      <c r="B110" s="13" t="n">
        <v>2040</v>
      </c>
      <c r="C110" s="13" t="n">
        <v>3</v>
      </c>
      <c r="D110" s="13" t="n">
        <v>263</v>
      </c>
      <c r="E110" s="14" t="n">
        <v>20914940.5993046</v>
      </c>
      <c r="F110" s="14" t="n">
        <v>145929.13635</v>
      </c>
      <c r="G110" s="15" t="n">
        <f aca="false">E110-F110*0.7</f>
        <v>20812790.2038596</v>
      </c>
      <c r="H110" s="15"/>
      <c r="I110" s="15"/>
      <c r="J110" s="15" t="n">
        <f aca="false">G110*3.8235866717</f>
        <v>79579507.2243659</v>
      </c>
      <c r="K110" s="14"/>
      <c r="L110" s="15"/>
      <c r="M110" s="15" t="n">
        <f aca="false">F110*2.511711692</f>
        <v>366531.917973757</v>
      </c>
      <c r="N110" s="15"/>
      <c r="Q110" s="15"/>
      <c r="R110" s="15"/>
      <c r="S110" s="15"/>
      <c r="V110" s="15"/>
      <c r="W110" s="15"/>
      <c r="X110" s="15"/>
    </row>
    <row r="111" s="13" customFormat="true" ht="12" hidden="false" customHeight="false" outlineLevel="0" collapsed="false">
      <c r="B111" s="13" t="n">
        <v>2040</v>
      </c>
      <c r="C111" s="13" t="n">
        <v>4</v>
      </c>
      <c r="D111" s="13" t="n">
        <v>264</v>
      </c>
      <c r="E111" s="14" t="n">
        <v>24678723.2913647</v>
      </c>
      <c r="F111" s="14" t="n">
        <v>150535.51305</v>
      </c>
      <c r="G111" s="15" t="n">
        <f aca="false">E111-F111*0.7</f>
        <v>24573348.4322297</v>
      </c>
      <c r="H111" s="15"/>
      <c r="I111" s="15"/>
      <c r="J111" s="15" t="n">
        <f aca="false">G111*3.8235866717</f>
        <v>93958327.5445136</v>
      </c>
      <c r="K111" s="14"/>
      <c r="L111" s="15"/>
      <c r="M111" s="15" t="n">
        <f aca="false">F111*2.511711692</f>
        <v>378101.808188904</v>
      </c>
      <c r="N111" s="15"/>
      <c r="Q111" s="15"/>
      <c r="R111" s="15"/>
      <c r="S111" s="15"/>
      <c r="V111" s="15"/>
      <c r="W111" s="15"/>
      <c r="X111" s="15"/>
    </row>
    <row r="112" s="9" customFormat="true" ht="12" hidden="false" customHeight="false" outlineLevel="0" collapsed="false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="13" customFormat="true" ht="12" hidden="false" customHeight="false" outlineLevel="0" collapsed="false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="13" customFormat="true" ht="12" hidden="false" customHeight="false" outlineLevel="0" collapsed="false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="13" customFormat="true" ht="12" hidden="false" customHeight="false" outlineLevel="0" collapsed="false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18"/>
  <sheetViews>
    <sheetView windowProtection="false" showFormulas="false" showGridLines="true" showRowColHeaders="true" showZeros="true" rightToLeft="false" tabSelected="true" showOutlineSymbols="true" defaultGridColor="true" view="normal" topLeftCell="G16" colorId="64" zoomScale="125" zoomScaleNormal="125" zoomScalePageLayoutView="100" workbookViewId="0">
      <selection pane="topLeft" activeCell="J19" activeCellId="0" sqref="J19:K115"/>
    </sheetView>
  </sheetViews>
  <sheetFormatPr defaultRowHeight="12"/>
  <cols>
    <col collapsed="false" hidden="false" max="5" min="1" style="0" width="9.31632653061224"/>
    <col collapsed="false" hidden="false" max="9" min="6" style="0" width="13.1683673469388"/>
    <col collapsed="false" hidden="false" max="14" min="10" style="0" width="9.31632653061224"/>
    <col collapsed="false" hidden="false" max="18" min="15" style="0" width="17.7448979591837"/>
    <col collapsed="false" hidden="false" max="23" min="19" style="0" width="9.31632653061224"/>
    <col collapsed="false" hidden="false" max="24" min="24" style="0" width="12.6887755102041"/>
    <col collapsed="false" hidden="false" max="1025" min="25" style="0" width="9.31632653061224"/>
  </cols>
  <sheetData>
    <row r="1" s="3" customFormat="true" ht="50.25" hidden="false" customHeight="true" outlineLevel="0" collapsed="false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/>
      <c r="AB1" s="1"/>
      <c r="AC1" s="1"/>
      <c r="AD1" s="1"/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7" t="n">
        <v>13919743</v>
      </c>
      <c r="G2" s="6" t="n">
        <v>13367098</v>
      </c>
      <c r="H2" s="7" t="n">
        <f aca="false">F2-J2</f>
        <v>13919743</v>
      </c>
      <c r="I2" s="7" t="n">
        <f aca="false">G2-K2</f>
        <v>13367098</v>
      </c>
      <c r="J2" s="5"/>
      <c r="K2" s="5"/>
      <c r="L2" s="7" t="n">
        <f aca="false">H2-I2</f>
        <v>552645</v>
      </c>
      <c r="M2" s="7" t="n">
        <f aca="false">J2-K2</f>
        <v>0</v>
      </c>
      <c r="N2" s="7" t="n">
        <v>2431521</v>
      </c>
      <c r="O2" s="18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18" t="n">
        <v>13733232.3112091</v>
      </c>
      <c r="U2" s="4" t="n">
        <f aca="false">R2/N2</f>
        <v>4.53162765422445</v>
      </c>
      <c r="V2" s="5"/>
      <c r="W2" s="5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  <c r="AA2" s="7"/>
      <c r="AB2" s="7"/>
      <c r="AC2" s="7"/>
      <c r="AD2" s="7"/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7" t="n">
        <v>14482790</v>
      </c>
      <c r="G3" s="6" t="n">
        <v>13911325</v>
      </c>
      <c r="H3" s="7" t="n">
        <f aca="false">F3-J3</f>
        <v>14482790</v>
      </c>
      <c r="I3" s="7" t="n">
        <f aca="false">G3-K3</f>
        <v>13911325</v>
      </c>
      <c r="J3" s="5"/>
      <c r="K3" s="5"/>
      <c r="L3" s="7" t="n">
        <f aca="false">H3-I3</f>
        <v>571465</v>
      </c>
      <c r="M3" s="7" t="n">
        <f aca="false">J3-K3</f>
        <v>0</v>
      </c>
      <c r="N3" s="7" t="n">
        <v>2156056</v>
      </c>
      <c r="O3" s="18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18" t="n">
        <v>16270046.9661959</v>
      </c>
      <c r="U3" s="4" t="n">
        <f aca="false">R3/N3</f>
        <v>6.07133061363759</v>
      </c>
      <c r="V3" s="5"/>
      <c r="W3" s="5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  <c r="AA3" s="7"/>
      <c r="AB3" s="7"/>
      <c r="AC3" s="7"/>
      <c r="AD3" s="7"/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7" t="n">
        <v>15149966</v>
      </c>
      <c r="G4" s="6" t="n">
        <v>14531608</v>
      </c>
      <c r="H4" s="7" t="n">
        <f aca="false">F4-J4</f>
        <v>15149966</v>
      </c>
      <c r="I4" s="7" t="n">
        <f aca="false">G4-K4</f>
        <v>14531608</v>
      </c>
      <c r="J4" s="5"/>
      <c r="K4" s="5"/>
      <c r="L4" s="7" t="n">
        <f aca="false">H4-I4</f>
        <v>618358</v>
      </c>
      <c r="M4" s="7" t="n">
        <f aca="false">J4-K4</f>
        <v>0</v>
      </c>
      <c r="N4" s="7" t="n">
        <v>2697106</v>
      </c>
      <c r="O4" s="18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18" t="n">
        <v>17670963.688597</v>
      </c>
      <c r="U4" s="4" t="n">
        <f aca="false">R4/N4</f>
        <v>4.93250282519716</v>
      </c>
      <c r="V4" s="5"/>
      <c r="W4" s="5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  <c r="AA4" s="7"/>
      <c r="AB4" s="7"/>
      <c r="AC4" s="7"/>
      <c r="AD4" s="7"/>
    </row>
    <row r="5" customFormat="false" ht="12" hidden="false" customHeight="false" outlineLevel="0" collapsed="false">
      <c r="C5" s="4" t="n">
        <v>2014</v>
      </c>
      <c r="D5" s="4" t="n">
        <v>4</v>
      </c>
      <c r="E5" s="4" t="n">
        <v>160</v>
      </c>
      <c r="F5" s="7" t="n">
        <v>15745971</v>
      </c>
      <c r="G5" s="6" t="n">
        <v>15148486</v>
      </c>
      <c r="H5" s="7" t="n">
        <f aca="false">F5-J5</f>
        <v>15745971</v>
      </c>
      <c r="I5" s="7" t="n">
        <f aca="false">G5-K5</f>
        <v>15148486</v>
      </c>
      <c r="J5" s="5"/>
      <c r="K5" s="5"/>
      <c r="L5" s="7" t="n">
        <f aca="false">H5-I5</f>
        <v>597485</v>
      </c>
      <c r="M5" s="7" t="n">
        <f aca="false">J5-K5</f>
        <v>0</v>
      </c>
      <c r="N5" s="7" t="n">
        <v>2598761</v>
      </c>
      <c r="O5" s="18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18" t="n">
        <v>17161490.7544532</v>
      </c>
      <c r="U5" s="4" t="n">
        <f aca="false">R5/N5</f>
        <v>4.89221058342803</v>
      </c>
      <c r="V5" s="5"/>
      <c r="W5" s="5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  <c r="AA5" s="7"/>
      <c r="AB5" s="7"/>
      <c r="AC5" s="7"/>
      <c r="AD5" s="7"/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7" t="n">
        <v>16507879</v>
      </c>
      <c r="G6" s="6" t="n">
        <v>15853349</v>
      </c>
      <c r="H6" s="7" t="n">
        <f aca="false">F6-J6</f>
        <v>16507879</v>
      </c>
      <c r="I6" s="7" t="n">
        <f aca="false">G6-K6</f>
        <v>15853349</v>
      </c>
      <c r="J6" s="5"/>
      <c r="K6" s="5"/>
      <c r="L6" s="7" t="n">
        <f aca="false">H6-I6</f>
        <v>654530</v>
      </c>
      <c r="M6" s="7" t="n">
        <f aca="false">J6-K6</f>
        <v>0</v>
      </c>
      <c r="N6" s="7" t="n">
        <v>3002195</v>
      </c>
      <c r="O6" s="18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18" t="n">
        <v>18231627.4986104</v>
      </c>
      <c r="U6" s="4" t="n">
        <f aca="false">R6/N6</f>
        <v>4.65881999133767</v>
      </c>
      <c r="V6" s="5"/>
      <c r="W6" s="5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  <c r="AA6" s="7"/>
      <c r="AB6" s="7"/>
      <c r="AC6" s="7"/>
      <c r="AD6" s="7"/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7" t="n">
        <v>17877475</v>
      </c>
      <c r="G7" s="6" t="n">
        <v>17180984</v>
      </c>
      <c r="H7" s="7" t="n">
        <f aca="false">F7-J7</f>
        <v>17877475</v>
      </c>
      <c r="I7" s="7" t="n">
        <f aca="false">G7-K7</f>
        <v>17180984</v>
      </c>
      <c r="J7" s="5"/>
      <c r="K7" s="5"/>
      <c r="L7" s="7" t="n">
        <f aca="false">H7-I7</f>
        <v>696491</v>
      </c>
      <c r="M7" s="7" t="n">
        <f aca="false">J7-K7</f>
        <v>0</v>
      </c>
      <c r="N7" s="7" t="n">
        <v>2371185</v>
      </c>
      <c r="O7" s="18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18" t="n">
        <v>19687951.5296409</v>
      </c>
      <c r="U7" s="4" t="n">
        <f aca="false">R7/N7</f>
        <v>6.04753685474339</v>
      </c>
      <c r="V7" s="5"/>
      <c r="W7" s="5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  <c r="AA7" s="7"/>
      <c r="AB7" s="7"/>
      <c r="AC7" s="7"/>
      <c r="AD7" s="7"/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7" t="n">
        <v>18529945</v>
      </c>
      <c r="G8" s="6" t="n">
        <v>17797215</v>
      </c>
      <c r="H8" s="7" t="n">
        <f aca="false">F8-J8</f>
        <v>18529945</v>
      </c>
      <c r="I8" s="7" t="n">
        <f aca="false">G8-K8</f>
        <v>17797215</v>
      </c>
      <c r="J8" s="5"/>
      <c r="K8" s="5"/>
      <c r="L8" s="7" t="n">
        <f aca="false">H8-I8</f>
        <v>732730</v>
      </c>
      <c r="M8" s="7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5"/>
      <c r="W8" s="5"/>
      <c r="X8" s="7"/>
      <c r="Y8" s="7"/>
      <c r="Z8" s="7"/>
      <c r="AA8" s="7"/>
      <c r="AB8" s="7"/>
      <c r="AC8" s="7"/>
      <c r="AD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7" t="n">
        <v>19118239</v>
      </c>
      <c r="G9" s="6" t="n">
        <v>18342944</v>
      </c>
      <c r="H9" s="7" t="n">
        <f aca="false">F9-J9</f>
        <v>19118239</v>
      </c>
      <c r="I9" s="7" t="n">
        <f aca="false">G9-K9</f>
        <v>18342944</v>
      </c>
      <c r="J9" s="5"/>
      <c r="K9" s="5"/>
      <c r="L9" s="7" t="n">
        <f aca="false">H9-I9</f>
        <v>775295</v>
      </c>
      <c r="M9" s="7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5"/>
      <c r="W9" s="5"/>
      <c r="X9" s="7"/>
      <c r="Y9" s="7"/>
      <c r="Z9" s="7"/>
      <c r="AA9" s="7"/>
      <c r="AB9" s="7"/>
      <c r="AC9" s="7"/>
      <c r="AD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7" t="n">
        <v>20592277</v>
      </c>
      <c r="G10" s="6" t="n">
        <v>19759371</v>
      </c>
      <c r="H10" s="7" t="n">
        <f aca="false">F10-J10</f>
        <v>20592277</v>
      </c>
      <c r="I10" s="7" t="n">
        <f aca="false">G10-K10</f>
        <v>19759371</v>
      </c>
      <c r="J10" s="5"/>
      <c r="K10" s="5"/>
      <c r="L10" s="7" t="n">
        <f aca="false">H10-I10</f>
        <v>832906</v>
      </c>
      <c r="M10" s="7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5"/>
      <c r="W10" s="5"/>
      <c r="X10" s="7"/>
      <c r="Y10" s="7"/>
      <c r="Z10" s="7"/>
      <c r="AA10" s="7"/>
      <c r="AB10" s="7"/>
      <c r="AC10" s="7"/>
      <c r="AD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7" t="n">
        <v>20242858</v>
      </c>
      <c r="G11" s="6" t="n">
        <v>19409870</v>
      </c>
      <c r="H11" s="7" t="n">
        <f aca="false">F11-J11</f>
        <v>20242858</v>
      </c>
      <c r="I11" s="7" t="n">
        <f aca="false">G11-K11</f>
        <v>19409870</v>
      </c>
      <c r="J11" s="5"/>
      <c r="K11" s="5"/>
      <c r="L11" s="7" t="n">
        <f aca="false">H11-I11</f>
        <v>832988</v>
      </c>
      <c r="M11" s="7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5"/>
      <c r="W11" s="5"/>
      <c r="X11" s="7"/>
      <c r="Y11" s="7"/>
      <c r="Z11" s="7"/>
      <c r="AA11" s="7"/>
      <c r="AB11" s="7"/>
      <c r="AC11" s="7"/>
      <c r="AD11" s="7"/>
    </row>
    <row r="12" s="9" customFormat="true" ht="12.8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12" t="n">
        <v>17961457.0690947</v>
      </c>
      <c r="G12" s="12" t="n">
        <v>17255645.0718144</v>
      </c>
      <c r="H12" s="12" t="n">
        <f aca="false">F12-J12</f>
        <v>17961457.0690947</v>
      </c>
      <c r="I12" s="12" t="n">
        <f aca="false">G12-K12</f>
        <v>17255645.0718144</v>
      </c>
      <c r="J12" s="11" t="n">
        <v>0</v>
      </c>
      <c r="K12" s="11" t="n">
        <v>0</v>
      </c>
      <c r="L12" s="12" t="n">
        <f aca="false">H12-I12</f>
        <v>705811.997280363</v>
      </c>
      <c r="M12" s="12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94935467.9467323</v>
      </c>
      <c r="R12" s="12"/>
      <c r="S12" s="12"/>
      <c r="T12" s="10"/>
      <c r="U12" s="10"/>
      <c r="V12" s="12" t="n">
        <f aca="false">K12*P11</f>
        <v>0</v>
      </c>
      <c r="W12" s="12" t="n">
        <f aca="false">M12*5.5017049523</f>
        <v>0</v>
      </c>
      <c r="X12" s="12" t="n">
        <f aca="false">N12*5.1890047538+L12*5.5017049523</f>
        <v>17062704.6113431</v>
      </c>
      <c r="Y12" s="12" t="n">
        <f aca="false">N12*5.1890047538</f>
        <v>13179535.250513</v>
      </c>
      <c r="Z12" s="12" t="n">
        <f aca="false">L12*5.5017049523</f>
        <v>3883169.36083013</v>
      </c>
      <c r="AA12" s="12"/>
      <c r="AB12" s="12"/>
      <c r="AC12" s="12"/>
      <c r="AD12" s="12"/>
    </row>
    <row r="13" s="13" customFormat="true" ht="12.8" hidden="false" customHeight="false" outlineLevel="0" collapsed="false">
      <c r="C13" s="13" t="n">
        <v>2015</v>
      </c>
      <c r="D13" s="13" t="n">
        <v>2</v>
      </c>
      <c r="E13" s="13" t="n">
        <v>162</v>
      </c>
      <c r="F13" s="15" t="n">
        <v>20689184.2643273</v>
      </c>
      <c r="G13" s="15" t="n">
        <v>19873660.1122901</v>
      </c>
      <c r="H13" s="15" t="n">
        <f aca="false">F13-J13</f>
        <v>20689184.2643273</v>
      </c>
      <c r="I13" s="15" t="n">
        <f aca="false">G13-K13</f>
        <v>19873660.1122901</v>
      </c>
      <c r="J13" s="14" t="n">
        <v>0</v>
      </c>
      <c r="K13" s="14" t="n">
        <v>0</v>
      </c>
      <c r="L13" s="15" t="n">
        <f aca="false">H13-I13</f>
        <v>815524.152037207</v>
      </c>
      <c r="M13" s="15" t="n">
        <f aca="false">J13-K13</f>
        <v>0</v>
      </c>
      <c r="N13" s="15" t="n">
        <v>2236649.19177722</v>
      </c>
      <c r="Q13" s="15" t="n">
        <f aca="false">I13*5.5017049523</f>
        <v>109339014.260114</v>
      </c>
      <c r="R13" s="15"/>
      <c r="S13" s="15"/>
      <c r="V13" s="15" t="n">
        <f aca="false">K13*5.5017049523</f>
        <v>0</v>
      </c>
      <c r="W13" s="15" t="n">
        <f aca="false">M13*5.5017049523</f>
        <v>0</v>
      </c>
      <c r="X13" s="15" t="n">
        <f aca="false">N13*5.1890047538+L13*5.5017049523</f>
        <v>16092756.5546983</v>
      </c>
      <c r="Y13" s="15" t="n">
        <f aca="false">N13*5.1890047538</f>
        <v>11605983.2887149</v>
      </c>
      <c r="Z13" s="15" t="n">
        <f aca="false">L13*5.5017049523</f>
        <v>4486773.26598336</v>
      </c>
      <c r="AA13" s="15"/>
      <c r="AB13" s="15"/>
      <c r="AC13" s="15"/>
      <c r="AD13" s="15"/>
    </row>
    <row r="14" customFormat="false" ht="12.8" hidden="false" customHeight="false" outlineLevel="0" collapsed="false">
      <c r="A14" s="13"/>
      <c r="B14" s="13"/>
      <c r="C14" s="13" t="n">
        <v>2015</v>
      </c>
      <c r="D14" s="13" t="n">
        <v>3</v>
      </c>
      <c r="E14" s="13" t="n">
        <v>163</v>
      </c>
      <c r="F14" s="15" t="n">
        <v>20098988.3073259</v>
      </c>
      <c r="G14" s="15" t="n">
        <v>19305093.5325662</v>
      </c>
      <c r="H14" s="15" t="n">
        <f aca="false">F14-J14</f>
        <v>20098988.3073259</v>
      </c>
      <c r="I14" s="15" t="n">
        <f aca="false">G14-K14</f>
        <v>19305093.5325662</v>
      </c>
      <c r="J14" s="14" t="n">
        <v>0</v>
      </c>
      <c r="K14" s="14" t="n">
        <v>0</v>
      </c>
      <c r="L14" s="15" t="n">
        <f aca="false">H14-I14</f>
        <v>793894.774759751</v>
      </c>
      <c r="M14" s="15" t="n">
        <f aca="false">J14-K14</f>
        <v>0</v>
      </c>
      <c r="N14" s="15" t="n">
        <v>2734803.81853676</v>
      </c>
      <c r="O14" s="1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19" t="n">
        <v>22190060.6351791</v>
      </c>
      <c r="U14" s="13" t="n">
        <f aca="false">R20/N14</f>
        <v>7.59759176542595</v>
      </c>
      <c r="V14" s="15" t="n">
        <f aca="false">K14*5.5017049523</f>
        <v>0</v>
      </c>
      <c r="W14" s="15" t="n">
        <f aca="false">M14*5.5017049523</f>
        <v>0</v>
      </c>
      <c r="X14" s="15" t="n">
        <f aca="false">N14*5.1890047538+L14*5.5017049523</f>
        <v>18558684.8289984</v>
      </c>
      <c r="Y14" s="15" t="n">
        <f aca="false">N14*5.1890047538</f>
        <v>14190910.0150976</v>
      </c>
      <c r="Z14" s="15" t="n">
        <f aca="false">L14*5.5017049523</f>
        <v>4367774.81390081</v>
      </c>
      <c r="AA14" s="15"/>
      <c r="AB14" s="15"/>
      <c r="AC14" s="15"/>
      <c r="AD14" s="15"/>
    </row>
    <row r="15" customFormat="false" ht="12.8" hidden="false" customHeight="false" outlineLevel="0" collapsed="false">
      <c r="A15" s="13"/>
      <c r="B15" s="13"/>
      <c r="C15" s="13" t="n">
        <v>2015</v>
      </c>
      <c r="D15" s="13" t="n">
        <v>4</v>
      </c>
      <c r="E15" s="13" t="n">
        <v>164</v>
      </c>
      <c r="F15" s="15" t="n">
        <v>21719874.0931624</v>
      </c>
      <c r="G15" s="15" t="n">
        <v>20860990.1667672</v>
      </c>
      <c r="H15" s="15" t="n">
        <f aca="false">F15-J15</f>
        <v>21719874.0931624</v>
      </c>
      <c r="I15" s="15" t="n">
        <f aca="false">G15-K15</f>
        <v>20860990.1667672</v>
      </c>
      <c r="J15" s="14" t="n">
        <v>0</v>
      </c>
      <c r="K15" s="14" t="n">
        <v>0</v>
      </c>
      <c r="L15" s="15" t="n">
        <f aca="false">H15-I15</f>
        <v>858883.92639526</v>
      </c>
      <c r="M15" s="15" t="n">
        <f aca="false">J15-K15</f>
        <v>0</v>
      </c>
      <c r="N15" s="15" t="n">
        <v>2602828.7029223</v>
      </c>
      <c r="O15" s="1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19" t="n">
        <v>22729747.8617584</v>
      </c>
      <c r="U15" s="13" t="n">
        <f aca="false">R21/N15</f>
        <v>7.12123427116483</v>
      </c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18231416.4640906</v>
      </c>
      <c r="Y15" s="15" t="n">
        <f aca="false">N15*5.1890047538</f>
        <v>13506090.5127909</v>
      </c>
      <c r="Z15" s="15" t="n">
        <f aca="false">L15*5.5017049523</f>
        <v>4725325.95129967</v>
      </c>
      <c r="AA15" s="15"/>
      <c r="AB15" s="15"/>
      <c r="AC15" s="15"/>
      <c r="AD15" s="15"/>
    </row>
    <row r="16" s="9" customFormat="true" ht="12.8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12" t="n">
        <v>18966435.76753</v>
      </c>
      <c r="G16" s="12" t="n">
        <v>18219854.6591102</v>
      </c>
      <c r="H16" s="12" t="n">
        <f aca="false">F16-J16</f>
        <v>18966435.76753</v>
      </c>
      <c r="I16" s="12" t="n">
        <f aca="false">G16-K16</f>
        <v>18219854.6591102</v>
      </c>
      <c r="J16" s="11" t="n">
        <v>0</v>
      </c>
      <c r="K16" s="11" t="n">
        <v>0</v>
      </c>
      <c r="L16" s="12" t="n">
        <f aca="false">H16-I16</f>
        <v>746581.108419802</v>
      </c>
      <c r="M16" s="12" t="n">
        <f aca="false">J16-K16</f>
        <v>0</v>
      </c>
      <c r="N16" s="12" t="n">
        <v>2640788.59994282</v>
      </c>
      <c r="O16" s="2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20" t="n">
        <v>22762488.8207359</v>
      </c>
      <c r="U16" s="10" t="n">
        <f aca="false">R22/N16</f>
        <v>7.01183586244933</v>
      </c>
      <c r="V16" s="12" t="n">
        <f aca="false">K16*5.5017049523</f>
        <v>0</v>
      </c>
      <c r="W16" s="12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  <c r="AA16" s="12"/>
      <c r="AB16" s="12"/>
      <c r="AC16" s="12"/>
      <c r="AD16" s="12"/>
    </row>
    <row r="17" s="13" customFormat="true" ht="12.8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15" t="n">
        <v>19546962.2662324</v>
      </c>
      <c r="G17" s="15" t="n">
        <v>18776191.2728548</v>
      </c>
      <c r="H17" s="15" t="n">
        <f aca="false">F17-J17</f>
        <v>19546962.2662324</v>
      </c>
      <c r="I17" s="15" t="n">
        <f aca="false">G17-K17</f>
        <v>18776191.2728548</v>
      </c>
      <c r="J17" s="14" t="n">
        <v>0</v>
      </c>
      <c r="K17" s="14" t="n">
        <v>0</v>
      </c>
      <c r="L17" s="15" t="n">
        <f aca="false">H17-I17</f>
        <v>770770.993377637</v>
      </c>
      <c r="M17" s="15" t="n">
        <f aca="false">J17-K17</f>
        <v>0</v>
      </c>
      <c r="N17" s="15" t="n">
        <v>2605355.52042699</v>
      </c>
      <c r="O17" s="19" t="n">
        <v>104116643.411142</v>
      </c>
      <c r="P17" s="13" t="n">
        <v>5.91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19" t="n">
        <v>24440890.5830178</v>
      </c>
      <c r="U17" s="13" t="n">
        <f aca="false">R17/N17</f>
        <v>7.22112247420526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17759756.7721897</v>
      </c>
      <c r="Y17" s="15" t="n">
        <f aca="false">N17*5.1890047538</f>
        <v>13519202.1808347</v>
      </c>
      <c r="Z17" s="15" t="n">
        <f aca="false">L17*5.5017049523</f>
        <v>4240554.59135494</v>
      </c>
      <c r="AA17" s="15"/>
      <c r="AB17" s="15"/>
      <c r="AC17" s="15"/>
      <c r="AD17" s="15"/>
    </row>
    <row r="18" s="13" customFormat="true" ht="12.8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15" t="n">
        <v>18601393.2023953</v>
      </c>
      <c r="G18" s="15" t="n">
        <v>17865808.1729639</v>
      </c>
      <c r="H18" s="15" t="n">
        <f aca="false">F18-J18</f>
        <v>18601393.2023953</v>
      </c>
      <c r="I18" s="15" t="n">
        <f aca="false">G18-K18</f>
        <v>17865808.1729639</v>
      </c>
      <c r="J18" s="14" t="n">
        <v>0</v>
      </c>
      <c r="K18" s="14" t="n">
        <v>0</v>
      </c>
      <c r="L18" s="15" t="n">
        <f aca="false">H18-I18</f>
        <v>735585.029431414</v>
      </c>
      <c r="M18" s="15" t="n">
        <f aca="false">J18-K18</f>
        <v>0</v>
      </c>
      <c r="N18" s="15" t="n">
        <v>2268350.2564358</v>
      </c>
      <c r="O18" s="19" t="n">
        <v>90764685.8571572</v>
      </c>
      <c r="P18" s="13" t="n">
        <v>5.43</v>
      </c>
      <c r="Q18" s="15" t="n">
        <f aca="false">I18*5.5017049523</f>
        <v>98292405.3020374</v>
      </c>
      <c r="R18" s="15" t="n">
        <v>16989362.3248539</v>
      </c>
      <c r="S18" s="15" t="n">
        <v>3285681.62802909</v>
      </c>
      <c r="T18" s="19" t="n">
        <v>22167728.6392591</v>
      </c>
      <c r="U18" s="13" t="n">
        <f aca="false">R18/N18</f>
        <v>7.48974382446072</v>
      </c>
      <c r="V18" s="15" t="n">
        <f aca="false">K18*5.5017049523</f>
        <v>0</v>
      </c>
      <c r="W18" s="15" t="n">
        <f aca="false">M18*5.5017049523</f>
        <v>0</v>
      </c>
      <c r="X18" s="15" t="n">
        <f aca="false">N18*5.1890047538+L18*5.5017049523</f>
        <v>15817452.0631894</v>
      </c>
      <c r="Y18" s="15" t="n">
        <f aca="false">N18*5.1890047538</f>
        <v>11770480.2639288</v>
      </c>
      <c r="Z18" s="15" t="n">
        <f aca="false">L18*5.5017049523</f>
        <v>4046971.79926055</v>
      </c>
      <c r="AA18" s="15"/>
      <c r="AB18" s="15"/>
      <c r="AC18" s="15"/>
      <c r="AD18" s="15"/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15" t="n">
        <v>20346348.6429037</v>
      </c>
      <c r="G19" s="15" t="n">
        <v>19540370.1170789</v>
      </c>
      <c r="H19" s="15" t="n">
        <f aca="false">F19-J19</f>
        <v>20322932.2004529</v>
      </c>
      <c r="I19" s="15" t="n">
        <f aca="false">G19-K19</f>
        <v>19517656.1679017</v>
      </c>
      <c r="J19" s="14" t="n">
        <v>23416.4424507859</v>
      </c>
      <c r="K19" s="14" t="n">
        <v>22713.9491772623</v>
      </c>
      <c r="L19" s="15" t="n">
        <f aca="false">H19-I19</f>
        <v>805276.032551225</v>
      </c>
      <c r="M19" s="15" t="n">
        <f aca="false">J19-K19</f>
        <v>702.493273523578</v>
      </c>
      <c r="N19" s="15" t="n">
        <v>3682918.27389836</v>
      </c>
      <c r="O19" s="19" t="n">
        <v>112083822.294624</v>
      </c>
      <c r="P19" s="13" t="n">
        <v>6.14</v>
      </c>
      <c r="Q19" s="15" t="n">
        <f aca="false">I19*5.5017049523</f>
        <v>107380385.596233</v>
      </c>
      <c r="R19" s="15" t="n">
        <v>21412355.8556138</v>
      </c>
      <c r="S19" s="15" t="n">
        <v>4057434.36706539</v>
      </c>
      <c r="T19" s="19" t="n">
        <v>27652287.4723871</v>
      </c>
      <c r="U19" s="13" t="n">
        <f aca="false">R19/N19</f>
        <v>5.81396443341353</v>
      </c>
      <c r="V19" s="15" t="n">
        <f aca="false">K19*5.5017049523</f>
        <v>124965.446674834</v>
      </c>
      <c r="W19" s="15" t="n">
        <f aca="false">M19*5.5017049523</f>
        <v>3864.91072190211</v>
      </c>
      <c r="X19" s="15" t="n">
        <f aca="false">N19*5.1890047538+L19*5.5017049523</f>
        <v>23541071.5673711</v>
      </c>
      <c r="Y19" s="15" t="n">
        <f aca="false">N19*5.1890047538</f>
        <v>19110680.4311155</v>
      </c>
      <c r="Z19" s="15" t="n">
        <f aca="false">L19*5.5017049523</f>
        <v>4430391.13625557</v>
      </c>
      <c r="AA19" s="15"/>
      <c r="AB19" s="15"/>
      <c r="AC19" s="15"/>
      <c r="AD19" s="15"/>
    </row>
    <row r="20" s="9" customFormat="true" ht="12.8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12" t="n">
        <v>19478248.1486329</v>
      </c>
      <c r="G20" s="12" t="n">
        <v>18705902.6088775</v>
      </c>
      <c r="H20" s="12" t="n">
        <f aca="false">F20-J20</f>
        <v>19407323.0851807</v>
      </c>
      <c r="I20" s="12" t="n">
        <f aca="false">G20-K20</f>
        <v>18637105.2973289</v>
      </c>
      <c r="J20" s="11" t="n">
        <v>70925.0634521937</v>
      </c>
      <c r="K20" s="11" t="n">
        <v>68797.3115486279</v>
      </c>
      <c r="L20" s="12" t="n">
        <f aca="false">H20-I20</f>
        <v>770217.787851848</v>
      </c>
      <c r="M20" s="12" t="n">
        <f aca="false">J20-K20</f>
        <v>2127.7519035658</v>
      </c>
      <c r="N20" s="12" t="n">
        <v>4044937.09037772</v>
      </c>
      <c r="O20" s="20" t="n">
        <v>99073334.5554007</v>
      </c>
      <c r="P20" s="10" t="n">
        <v>5.69</v>
      </c>
      <c r="Q20" s="12" t="n">
        <f aca="false">I20*5.5017049523</f>
        <v>102535854.510851</v>
      </c>
      <c r="R20" s="12" t="n">
        <v>20777922.9717703</v>
      </c>
      <c r="S20" s="12" t="n">
        <v>3586454.71090551</v>
      </c>
      <c r="T20" s="20" t="n">
        <v>25889654.8342129</v>
      </c>
      <c r="U20" s="10" t="n">
        <f aca="false">R20/N20</f>
        <v>5.1367728366401</v>
      </c>
      <c r="V20" s="12" t="n">
        <f aca="false">K20*5.5017049523</f>
        <v>378502.509652012</v>
      </c>
      <c r="W20" s="12" t="n">
        <f aca="false">M20*5.5017049523</f>
        <v>11706.2631851137</v>
      </c>
      <c r="X20" s="12" t="n">
        <f aca="false">N20*5.1890047538+L20*5.5017049523</f>
        <v>25226708.808566</v>
      </c>
      <c r="Y20" s="12" t="n">
        <f aca="false">N20*5.1890047538</f>
        <v>20989197.7907919</v>
      </c>
      <c r="Z20" s="12" t="n">
        <f aca="false">L20*5.5017049523</f>
        <v>4237511.01777406</v>
      </c>
      <c r="AA20" s="12"/>
      <c r="AB20" s="12"/>
      <c r="AC20" s="12"/>
      <c r="AD20" s="12"/>
    </row>
    <row r="21" s="13" customFormat="true" ht="12.8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15" t="n">
        <v>20836062.4985348</v>
      </c>
      <c r="G21" s="15" t="n">
        <v>20007746.7764659</v>
      </c>
      <c r="H21" s="15" t="n">
        <f aca="false">F21-J21</f>
        <v>20731500.503539</v>
      </c>
      <c r="I21" s="15" t="n">
        <f aca="false">G21-K21</f>
        <v>19906321.6413199</v>
      </c>
      <c r="J21" s="14" t="n">
        <v>104561.994995789</v>
      </c>
      <c r="K21" s="14" t="n">
        <v>101425.135145915</v>
      </c>
      <c r="L21" s="15" t="n">
        <f aca="false">H21-I21</f>
        <v>825178.862219084</v>
      </c>
      <c r="M21" s="15" t="n">
        <f aca="false">J21-K21</f>
        <v>3136.85984987367</v>
      </c>
      <c r="N21" s="15" t="n">
        <v>3730411.45502646</v>
      </c>
      <c r="O21" s="19" t="n">
        <v>118311548.494431</v>
      </c>
      <c r="Q21" s="15" t="n">
        <f aca="false">I21*5.5017049523</f>
        <v>109518708.356127</v>
      </c>
      <c r="R21" s="15" t="n">
        <v>18535352.9612218</v>
      </c>
      <c r="S21" s="15" t="n">
        <v>4282878.0554984</v>
      </c>
      <c r="T21" s="19" t="n">
        <v>24020927.7863425</v>
      </c>
      <c r="U21" s="13" t="n">
        <f aca="false">R21/N21</f>
        <v>4.96871543117496</v>
      </c>
      <c r="V21" s="15" t="n">
        <f aca="false">K21*5.5017049523</f>
        <v>558011.168319978</v>
      </c>
      <c r="W21" s="15" t="n">
        <f aca="false">M21*5.5017049523</f>
        <v>17258.077370721</v>
      </c>
      <c r="X21" s="15" t="n">
        <f aca="false">N21*5.1890047538+L21*5.5017049523</f>
        <v>23897013.4065663</v>
      </c>
      <c r="Y21" s="15" t="n">
        <f aca="false">N21*5.1890047538</f>
        <v>19357122.7737623</v>
      </c>
      <c r="Z21" s="15" t="n">
        <f aca="false">L21*5.5017049523</f>
        <v>4539890.63280401</v>
      </c>
      <c r="AA21" s="15"/>
      <c r="AB21" s="15"/>
      <c r="AC21" s="15"/>
      <c r="AD21" s="15"/>
    </row>
    <row r="22" s="13" customFormat="true" ht="12.8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15" t="n">
        <v>19987465.4744821</v>
      </c>
      <c r="G22" s="15" t="n">
        <v>19192889.0743965</v>
      </c>
      <c r="H22" s="15" t="n">
        <f aca="false">F22-J22</f>
        <v>19861660.6267398</v>
      </c>
      <c r="I22" s="15" t="n">
        <f aca="false">G22-K22</f>
        <v>19070858.3720865</v>
      </c>
      <c r="J22" s="14" t="n">
        <v>125804.847742236</v>
      </c>
      <c r="K22" s="14" t="n">
        <v>122030.702309969</v>
      </c>
      <c r="L22" s="15" t="n">
        <f aca="false">H22-I22</f>
        <v>790802.254653294</v>
      </c>
      <c r="M22" s="15" t="n">
        <f aca="false">J22-K22</f>
        <v>3774.14543226706</v>
      </c>
      <c r="N22" s="15" t="n">
        <v>3334119.18104674</v>
      </c>
      <c r="O22" s="19" t="n">
        <v>103254577.736778</v>
      </c>
      <c r="Q22" s="15" t="n">
        <f aca="false">I22*5.5017049523</f>
        <v>104922235.95032</v>
      </c>
      <c r="R22" s="15" t="n">
        <v>18516776.2102264</v>
      </c>
      <c r="S22" s="15" t="n">
        <v>3737815.71407136</v>
      </c>
      <c r="T22" s="19" t="n">
        <v>24278813.7103198</v>
      </c>
      <c r="U22" s="13" t="n">
        <f aca="false">R22/N22</f>
        <v>5.55372354878241</v>
      </c>
      <c r="V22" s="15" t="n">
        <f aca="false">K22*5.5017049523</f>
        <v>671376.919231404</v>
      </c>
      <c r="W22" s="15" t="n">
        <f aca="false">M22*5.5017049523</f>
        <v>20764.2346154041</v>
      </c>
      <c r="X22" s="15" t="n">
        <f aca="false">N22*5.1890047538+L22*5.5017049523</f>
        <v>21651520.9609033</v>
      </c>
      <c r="Y22" s="15" t="n">
        <f aca="false">N22*5.1890047538</f>
        <v>17300760.2801873</v>
      </c>
      <c r="Z22" s="15" t="n">
        <f aca="false">L22*5.5017049523</f>
        <v>4350760.68071603</v>
      </c>
      <c r="AA22" s="15"/>
      <c r="AB22" s="15"/>
      <c r="AC22" s="15"/>
      <c r="AD22" s="15"/>
    </row>
    <row r="23" customFormat="false" ht="12.8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15" t="n">
        <v>21788404.2769421</v>
      </c>
      <c r="G23" s="15" t="n">
        <v>20921150.8556207</v>
      </c>
      <c r="H23" s="15" t="n">
        <f aca="false">F23-J23</f>
        <v>21614175.551178</v>
      </c>
      <c r="I23" s="15" t="n">
        <f aca="false">G23-K23</f>
        <v>20752148.9916295</v>
      </c>
      <c r="J23" s="14" t="n">
        <v>174228.725764161</v>
      </c>
      <c r="K23" s="14" t="n">
        <v>169001.863991236</v>
      </c>
      <c r="L23" s="15" t="n">
        <f aca="false">H23-I23</f>
        <v>862026.559548497</v>
      </c>
      <c r="M23" s="15" t="n">
        <f aca="false">J23-K23</f>
        <v>5226.86177292484</v>
      </c>
      <c r="N23" s="15" t="n">
        <v>3810173.35549795</v>
      </c>
      <c r="O23" s="21" t="n">
        <v>124728426.724285</v>
      </c>
      <c r="Q23" s="15" t="n">
        <f aca="false">I23*5.5017049523</f>
        <v>114172200.878115</v>
      </c>
      <c r="R23" s="15" t="n">
        <v>18747481.3987943</v>
      </c>
      <c r="S23" s="15" t="n">
        <v>4515169.04741912</v>
      </c>
      <c r="T23" s="21" t="n">
        <v>24785174.0476736</v>
      </c>
      <c r="V23" s="15" t="n">
        <f aca="false">K23*5.5017049523</f>
        <v>929798.392068514</v>
      </c>
      <c r="W23" s="15" t="n">
        <f aca="false">M23*5.5017049523</f>
        <v>28756.6513010881</v>
      </c>
      <c r="X23" s="15" t="n">
        <f aca="false">N23*5.1890047538+L23*5.5017049523</f>
        <v>24513623.446163</v>
      </c>
      <c r="Y23" s="15" t="n">
        <f aca="false">N23*5.1890047538</f>
        <v>19771007.6544809</v>
      </c>
      <c r="Z23" s="15" t="n">
        <f aca="false">L23*5.5017049523</f>
        <v>4742615.7916821</v>
      </c>
      <c r="AA23" s="15"/>
      <c r="AB23" s="15"/>
      <c r="AC23" s="15"/>
      <c r="AD23" s="15"/>
    </row>
    <row r="24" s="9" customFormat="true" ht="12.8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12" t="n">
        <v>20443348.7438362</v>
      </c>
      <c r="G24" s="12" t="n">
        <v>19627256.4641353</v>
      </c>
      <c r="H24" s="12" t="n">
        <f aca="false">F24-J24</f>
        <v>20256617.4232528</v>
      </c>
      <c r="I24" s="12" t="n">
        <f aca="false">G24-K24</f>
        <v>19446127.0831694</v>
      </c>
      <c r="J24" s="11" t="n">
        <v>186731.320583379</v>
      </c>
      <c r="K24" s="11" t="n">
        <v>181129.380965877</v>
      </c>
      <c r="L24" s="12" t="n">
        <f aca="false">H24-I24</f>
        <v>810490.340083428</v>
      </c>
      <c r="M24" s="12" t="n">
        <f aca="false">J24-K24</f>
        <v>5601.93961750137</v>
      </c>
      <c r="N24" s="12" t="n">
        <v>4075268.38928181</v>
      </c>
      <c r="O24" s="10"/>
      <c r="P24" s="10"/>
      <c r="Q24" s="12" t="n">
        <f aca="false">I24*5.5017049523</f>
        <v>106986853.676528</v>
      </c>
      <c r="R24" s="12"/>
      <c r="S24" s="12"/>
      <c r="T24" s="10"/>
      <c r="U24" s="10"/>
      <c r="V24" s="12" t="n">
        <f aca="false">K24*5.5017049523</f>
        <v>996520.412267</v>
      </c>
      <c r="W24" s="12" t="n">
        <f aca="false">M24*5.5017049523</f>
        <v>30820.2189360928</v>
      </c>
      <c r="X24" s="12" t="n">
        <f aca="false">N24*5.1890047538+L24*5.5017049523</f>
        <v>25605665.7628225</v>
      </c>
      <c r="Y24" s="12" t="n">
        <f aca="false">N24*5.1890047538</f>
        <v>21146587.0449942</v>
      </c>
      <c r="Z24" s="12" t="n">
        <f aca="false">L24*5.5017049523</f>
        <v>4459078.71782831</v>
      </c>
      <c r="AA24" s="12"/>
      <c r="AB24" s="12"/>
      <c r="AC24" s="12"/>
      <c r="AD24" s="12"/>
    </row>
    <row r="25" s="13" customFormat="true" ht="12.8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15" t="n">
        <v>20200558.5732573</v>
      </c>
      <c r="G25" s="15" t="n">
        <v>19393087.4233756</v>
      </c>
      <c r="H25" s="15" t="n">
        <f aca="false">F25-J25</f>
        <v>19982368.1967558</v>
      </c>
      <c r="I25" s="15" t="n">
        <f aca="false">G25-K25</f>
        <v>19181442.7581691</v>
      </c>
      <c r="J25" s="14" t="n">
        <v>218190.376501555</v>
      </c>
      <c r="K25" s="14" t="n">
        <v>211644.665206508</v>
      </c>
      <c r="L25" s="15" t="n">
        <f aca="false">H25-I25</f>
        <v>800925.438586641</v>
      </c>
      <c r="M25" s="15" t="n">
        <f aca="false">J25-K25</f>
        <v>6545.71129504667</v>
      </c>
      <c r="N25" s="15" t="n">
        <v>3035742.35236284</v>
      </c>
      <c r="Q25" s="15" t="n">
        <f aca="false">I25*5.5017049523</f>
        <v>105530638.614878</v>
      </c>
      <c r="R25" s="15"/>
      <c r="S25" s="15"/>
      <c r="V25" s="15" t="n">
        <f aca="false">K25*5.5017049523</f>
        <v>1164406.50269452</v>
      </c>
      <c r="W25" s="15" t="n">
        <f aca="false">M25*5.5017049523</f>
        <v>36012.5722482843</v>
      </c>
      <c r="X25" s="15" t="n">
        <f aca="false">N25*5.1890047538+L25*5.5017049523</f>
        <v>20158936.9496179</v>
      </c>
      <c r="Y25" s="15" t="n">
        <f aca="false">N25*5.1890047538</f>
        <v>15752481.4977228</v>
      </c>
      <c r="Z25" s="15" t="n">
        <f aca="false">L25*5.5017049523</f>
        <v>4406455.45189517</v>
      </c>
      <c r="AA25" s="15"/>
      <c r="AB25" s="15"/>
      <c r="AC25" s="15"/>
      <c r="AD25" s="15"/>
    </row>
    <row r="26" s="13" customFormat="true" ht="12.8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15" t="n">
        <v>20067284.3064526</v>
      </c>
      <c r="G26" s="15" t="n">
        <v>19263728.4290218</v>
      </c>
      <c r="H26" s="15" t="n">
        <f aca="false">F26-J26</f>
        <v>19823436.6752537</v>
      </c>
      <c r="I26" s="15" t="n">
        <f aca="false">G26-K26</f>
        <v>19027196.2267588</v>
      </c>
      <c r="J26" s="14" t="n">
        <v>243847.631198937</v>
      </c>
      <c r="K26" s="14" t="n">
        <v>236532.202262969</v>
      </c>
      <c r="L26" s="15" t="n">
        <f aca="false">H26-I26</f>
        <v>796240.448494878</v>
      </c>
      <c r="M26" s="15" t="n">
        <f aca="false">J26-K26</f>
        <v>7315.42893596808</v>
      </c>
      <c r="N26" s="15" t="n">
        <v>2894836.52334709</v>
      </c>
      <c r="Q26" s="15" t="n">
        <f aca="false">I26*5.5017049523</f>
        <v>104682019.709143</v>
      </c>
      <c r="R26" s="15"/>
      <c r="S26" s="15"/>
      <c r="V26" s="15" t="n">
        <f aca="false">K26*5.5017049523</f>
        <v>1301330.3885686</v>
      </c>
      <c r="W26" s="15" t="n">
        <f aca="false">M26*5.5017049523</f>
        <v>40247.3316052143</v>
      </c>
      <c r="X26" s="15" t="n">
        <f aca="false">N26*5.1890047538+L26*5.5017049523</f>
        <v>19402000.4998278</v>
      </c>
      <c r="Y26" s="15" t="n">
        <f aca="false">N26*5.1890047538</f>
        <v>15021320.4811219</v>
      </c>
      <c r="Z26" s="15" t="n">
        <f aca="false">L26*5.5017049523</f>
        <v>4380680.01870584</v>
      </c>
      <c r="AA26" s="15"/>
      <c r="AB26" s="15"/>
      <c r="AC26" s="15"/>
      <c r="AD26" s="15"/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15" t="n">
        <v>20390163.7871444</v>
      </c>
      <c r="G27" s="15" t="n">
        <v>19568610.0232405</v>
      </c>
      <c r="H27" s="15" t="n">
        <f aca="false">F27-J27</f>
        <v>20132098.1689615</v>
      </c>
      <c r="I27" s="15" t="n">
        <f aca="false">G27-K27</f>
        <v>19318286.373603</v>
      </c>
      <c r="J27" s="14" t="n">
        <v>258065.618182964</v>
      </c>
      <c r="K27" s="14" t="n">
        <v>250323.649637475</v>
      </c>
      <c r="L27" s="15" t="n">
        <f aca="false">H27-I27</f>
        <v>813811.795358487</v>
      </c>
      <c r="M27" s="15" t="n">
        <f aca="false">J27-K27</f>
        <v>7741.96854548896</v>
      </c>
      <c r="N27" s="15" t="n">
        <v>2965370.36589521</v>
      </c>
      <c r="Q27" s="15" t="n">
        <f aca="false">I27*5.5017049523</f>
        <v>106283511.811601</v>
      </c>
      <c r="R27" s="15"/>
      <c r="S27" s="15"/>
      <c r="V27" s="15" t="n">
        <f aca="false">K27*5.5017049523</f>
        <v>1377206.8628883</v>
      </c>
      <c r="W27" s="15" t="n">
        <f aca="false">M27*5.5017049523</f>
        <v>42594.0266872674</v>
      </c>
      <c r="X27" s="15" t="n">
        <f aca="false">N27*5.1890047538+L27*5.5017049523</f>
        <v>19864673.3101718</v>
      </c>
      <c r="Y27" s="15" t="n">
        <f aca="false">N27*5.1890047538</f>
        <v>15387320.9254079</v>
      </c>
      <c r="Z27" s="15" t="n">
        <f aca="false">L27*5.5017049523</f>
        <v>4477352.38476394</v>
      </c>
      <c r="AA27" s="15"/>
      <c r="AB27" s="15"/>
      <c r="AC27" s="15"/>
      <c r="AD27" s="15"/>
    </row>
    <row r="28" s="9" customFormat="true" ht="12.8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12" t="n">
        <v>20597427.9331738</v>
      </c>
      <c r="G28" s="12" t="n">
        <v>19766493.6157047</v>
      </c>
      <c r="H28" s="12" t="n">
        <f aca="false">F28-J28</f>
        <v>20307537.6909188</v>
      </c>
      <c r="I28" s="12" t="n">
        <f aca="false">G28-K28</f>
        <v>19485300.0807173</v>
      </c>
      <c r="J28" s="11" t="n">
        <v>289890.242255052</v>
      </c>
      <c r="K28" s="11" t="n">
        <v>281193.534987401</v>
      </c>
      <c r="L28" s="12" t="n">
        <f aca="false">H28-I28</f>
        <v>822237.610201441</v>
      </c>
      <c r="M28" s="12" t="n">
        <f aca="false">J28-K28</f>
        <v>8696.70726765157</v>
      </c>
      <c r="N28" s="12" t="n">
        <v>3391696.81182898</v>
      </c>
      <c r="O28" s="10"/>
      <c r="P28" s="10"/>
      <c r="Q28" s="12" t="n">
        <f aca="false">I28*5.5017049523</f>
        <v>107202371.951134</v>
      </c>
      <c r="R28" s="12"/>
      <c r="S28" s="12"/>
      <c r="T28" s="10"/>
      <c r="U28" s="10"/>
      <c r="V28" s="12" t="n">
        <f aca="false">K28*5.5017049523</f>
        <v>1547043.86399493</v>
      </c>
      <c r="W28" s="12" t="n">
        <f aca="false">M28*5.5017049523</f>
        <v>47846.717443142</v>
      </c>
      <c r="X28" s="12" t="n">
        <f aca="false">N28*5.1890047538+L28*5.5017049523</f>
        <v>22123239.6120415</v>
      </c>
      <c r="Y28" s="12" t="n">
        <f aca="false">N28*5.1890047538</f>
        <v>17599530.8800289</v>
      </c>
      <c r="Z28" s="12" t="n">
        <f aca="false">L28*5.5017049523</f>
        <v>4523708.73201258</v>
      </c>
      <c r="AA28" s="12"/>
      <c r="AB28" s="12"/>
      <c r="AC28" s="12"/>
      <c r="AD28" s="12"/>
    </row>
    <row r="29" s="13" customFormat="true" ht="12.8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15" t="n">
        <v>20826840.8707341</v>
      </c>
      <c r="G29" s="15" t="n">
        <v>19986378.6866317</v>
      </c>
      <c r="H29" s="15" t="n">
        <f aca="false">F29-J29</f>
        <v>20514500.8304521</v>
      </c>
      <c r="I29" s="15" t="n">
        <f aca="false">G29-K29</f>
        <v>19683408.8475581</v>
      </c>
      <c r="J29" s="14" t="n">
        <v>312340.040282037</v>
      </c>
      <c r="K29" s="14" t="n">
        <v>302969.839073576</v>
      </c>
      <c r="L29" s="15" t="n">
        <f aca="false">H29-I29</f>
        <v>831091.982894026</v>
      </c>
      <c r="M29" s="15" t="n">
        <f aca="false">J29-K29</f>
        <v>9370.20120846113</v>
      </c>
      <c r="N29" s="15" t="n">
        <v>2845667.33419974</v>
      </c>
      <c r="Q29" s="15" t="n">
        <f aca="false">I29*5.5017049523</f>
        <v>108292307.934756</v>
      </c>
      <c r="R29" s="15"/>
      <c r="S29" s="15"/>
      <c r="V29" s="15" t="n">
        <f aca="false">K29*5.5017049523</f>
        <v>1666850.66402862</v>
      </c>
      <c r="W29" s="15" t="n">
        <f aca="false">M29*5.5017049523</f>
        <v>51552.0823926381</v>
      </c>
      <c r="X29" s="15" t="n">
        <f aca="false">N29*5.1890047538+L29*5.5017049523</f>
        <v>19338604.2030007</v>
      </c>
      <c r="Y29" s="15" t="n">
        <f aca="false">N29*5.1890047538</f>
        <v>14766181.3248958</v>
      </c>
      <c r="Z29" s="15" t="n">
        <f aca="false">L29*5.5017049523</f>
        <v>4572422.87810489</v>
      </c>
      <c r="AA29" s="15"/>
      <c r="AB29" s="15"/>
      <c r="AC29" s="15"/>
      <c r="AD29" s="15"/>
    </row>
    <row r="30" s="13" customFormat="true" ht="12.8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15" t="n">
        <v>21019129.1029931</v>
      </c>
      <c r="G30" s="15" t="n">
        <v>20169968.8538639</v>
      </c>
      <c r="H30" s="15" t="n">
        <f aca="false">F30-J30</f>
        <v>20676681.4481302</v>
      </c>
      <c r="I30" s="15" t="n">
        <f aca="false">G30-K30</f>
        <v>19837794.6286468</v>
      </c>
      <c r="J30" s="14" t="n">
        <v>342447.654862938</v>
      </c>
      <c r="K30" s="14" t="n">
        <v>332174.225217049</v>
      </c>
      <c r="L30" s="15" t="n">
        <f aca="false">H30-I30</f>
        <v>838886.819483358</v>
      </c>
      <c r="M30" s="15" t="n">
        <f aca="false">J30-K30</f>
        <v>10273.4296458881</v>
      </c>
      <c r="N30" s="15" t="n">
        <v>2804511.60465177</v>
      </c>
      <c r="Q30" s="15" t="n">
        <f aca="false">I30*5.5017049523</f>
        <v>109141692.951137</v>
      </c>
      <c r="R30" s="15"/>
      <c r="S30" s="15"/>
      <c r="V30" s="15" t="n">
        <f aca="false">K30*5.5017049523</f>
        <v>1827524.57990306</v>
      </c>
      <c r="W30" s="15" t="n">
        <f aca="false">M30*5.5017049523</f>
        <v>56521.3787598882</v>
      </c>
      <c r="X30" s="15" t="n">
        <f aca="false">N30*5.1890047538+L30*5.5017049523</f>
        <v>19167931.8177961</v>
      </c>
      <c r="Y30" s="15" t="n">
        <f aca="false">N30*5.1890047538</f>
        <v>14552624.0486253</v>
      </c>
      <c r="Z30" s="15" t="n">
        <f aca="false">L30*5.5017049523</f>
        <v>4615307.76917079</v>
      </c>
      <c r="AA30" s="15"/>
      <c r="AB30" s="15"/>
      <c r="AC30" s="15"/>
      <c r="AD30" s="15"/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15" t="n">
        <v>21123225.4607257</v>
      </c>
      <c r="G31" s="15" t="n">
        <v>20269079.031961</v>
      </c>
      <c r="H31" s="15" t="n">
        <f aca="false">F31-J31</f>
        <v>20742761.482046</v>
      </c>
      <c r="I31" s="15" t="n">
        <f aca="false">G31-K31</f>
        <v>19900028.9726417</v>
      </c>
      <c r="J31" s="14" t="n">
        <v>380463.978679693</v>
      </c>
      <c r="K31" s="14" t="n">
        <v>369050.059319302</v>
      </c>
      <c r="L31" s="15" t="n">
        <f aca="false">H31-I31</f>
        <v>842732.509404235</v>
      </c>
      <c r="M31" s="15" t="n">
        <f aca="false">J31-K31</f>
        <v>11413.9193603909</v>
      </c>
      <c r="N31" s="15" t="n">
        <v>2849595.69918449</v>
      </c>
      <c r="Q31" s="15" t="n">
        <f aca="false">I31*5.5017049523</f>
        <v>109484087.949697</v>
      </c>
      <c r="R31" s="15"/>
      <c r="S31" s="15"/>
      <c r="V31" s="15" t="n">
        <f aca="false">K31*5.5017049523</f>
        <v>2030404.53900361</v>
      </c>
      <c r="W31" s="15" t="n">
        <f aca="false">M31*5.5017049523</f>
        <v>62796.0166702153</v>
      </c>
      <c r="X31" s="15" t="n">
        <f aca="false">N31*5.1890047538+L31*5.5017049523</f>
        <v>19423031.2499298</v>
      </c>
      <c r="Y31" s="15" t="n">
        <f aca="false">N31*5.1890047538</f>
        <v>14786565.6294764</v>
      </c>
      <c r="Z31" s="15" t="n">
        <f aca="false">L31*5.5017049523</f>
        <v>4636465.62045348</v>
      </c>
      <c r="AA31" s="15"/>
      <c r="AB31" s="15"/>
      <c r="AC31" s="15"/>
      <c r="AD31" s="15"/>
    </row>
    <row r="32" s="9" customFormat="true" ht="12.8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12" t="n">
        <v>21606064.7877252</v>
      </c>
      <c r="G32" s="12" t="n">
        <v>20731633.2062497</v>
      </c>
      <c r="H32" s="12" t="n">
        <f aca="false">F32-J32</f>
        <v>21182493.4997458</v>
      </c>
      <c r="I32" s="12" t="n">
        <f aca="false">G32-K32</f>
        <v>20320769.0569097</v>
      </c>
      <c r="J32" s="11" t="n">
        <v>423571.28797942</v>
      </c>
      <c r="K32" s="11" t="n">
        <v>410864.149340038</v>
      </c>
      <c r="L32" s="12" t="n">
        <f aca="false">H32-I32</f>
        <v>861724.442836117</v>
      </c>
      <c r="M32" s="12" t="n">
        <f aca="false">J32-K32</f>
        <v>12707.1386393826</v>
      </c>
      <c r="N32" s="12" t="n">
        <v>3400436.27350299</v>
      </c>
      <c r="O32" s="10"/>
      <c r="P32" s="10"/>
      <c r="Q32" s="12" t="n">
        <f aca="false">I32*5.5017049523</f>
        <v>111798875.754945</v>
      </c>
      <c r="R32" s="12"/>
      <c r="S32" s="12"/>
      <c r="T32" s="10"/>
      <c r="U32" s="10"/>
      <c r="V32" s="12" t="n">
        <f aca="false">K32*5.5017049523</f>
        <v>2260453.32514661</v>
      </c>
      <c r="W32" s="12" t="n">
        <f aca="false">M32*5.5017049523</f>
        <v>69910.927581854</v>
      </c>
      <c r="X32" s="12" t="n">
        <f aca="false">N32*5.1890047538+L32*5.5017049523</f>
        <v>22385833.6228704</v>
      </c>
      <c r="Y32" s="12" t="n">
        <f aca="false">N32*5.1890047538</f>
        <v>17644879.988201</v>
      </c>
      <c r="Z32" s="12" t="n">
        <f aca="false">L32*5.5017049523</f>
        <v>4740953.63466942</v>
      </c>
      <c r="AA32" s="12"/>
      <c r="AB32" s="12"/>
      <c r="AC32" s="12"/>
      <c r="AD32" s="12"/>
    </row>
    <row r="33" s="13" customFormat="true" ht="12.8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15" t="n">
        <v>21670815.3245122</v>
      </c>
      <c r="G33" s="15" t="n">
        <v>20792866.569768</v>
      </c>
      <c r="H33" s="15" t="n">
        <f aca="false">F33-J33</f>
        <v>21228923.9993691</v>
      </c>
      <c r="I33" s="15" t="n">
        <f aca="false">G33-K33</f>
        <v>20364231.9843792</v>
      </c>
      <c r="J33" s="14" t="n">
        <v>441891.325143057</v>
      </c>
      <c r="K33" s="14" t="n">
        <v>428634.585388765</v>
      </c>
      <c r="L33" s="15" t="n">
        <f aca="false">H33-I33</f>
        <v>864692.01498989</v>
      </c>
      <c r="M33" s="15" t="n">
        <f aca="false">J33-K33</f>
        <v>13256.7397542917</v>
      </c>
      <c r="N33" s="15" t="n">
        <v>2879276.40318377</v>
      </c>
      <c r="Q33" s="15" t="n">
        <f aca="false">I33*5.5017049523</f>
        <v>112037995.958245</v>
      </c>
      <c r="R33" s="15"/>
      <c r="S33" s="15"/>
      <c r="V33" s="15" t="n">
        <f aca="false">K33*5.5017049523</f>
        <v>2358221.02116043</v>
      </c>
      <c r="W33" s="15" t="n">
        <f aca="false">M33*5.5017049523</f>
        <v>72934.670757539</v>
      </c>
      <c r="X33" s="15" t="n">
        <f aca="false">N33*5.1890047538+L33*5.5017049523</f>
        <v>19697859.2847089</v>
      </c>
      <c r="Y33" s="15" t="n">
        <f aca="false">N33*5.1890047538</f>
        <v>14940578.9436247</v>
      </c>
      <c r="Z33" s="15" t="n">
        <f aca="false">L33*5.5017049523</f>
        <v>4757280.34108414</v>
      </c>
      <c r="AA33" s="15"/>
      <c r="AB33" s="15"/>
      <c r="AC33" s="15"/>
      <c r="AD33" s="15"/>
    </row>
    <row r="34" s="13" customFormat="true" ht="12.8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15" t="n">
        <v>21773610.7622678</v>
      </c>
      <c r="G34" s="15" t="n">
        <v>20889557.9609017</v>
      </c>
      <c r="H34" s="15" t="n">
        <f aca="false">F34-J34</f>
        <v>21321478.1427418</v>
      </c>
      <c r="I34" s="15" t="n">
        <f aca="false">G34-K34</f>
        <v>20450989.3199614</v>
      </c>
      <c r="J34" s="14" t="n">
        <v>452132.619526084</v>
      </c>
      <c r="K34" s="14" t="n">
        <v>438568.640940302</v>
      </c>
      <c r="L34" s="15" t="n">
        <f aca="false">H34-I34</f>
        <v>870488.822780311</v>
      </c>
      <c r="M34" s="15" t="n">
        <f aca="false">J34-K34</f>
        <v>13563.9785857824</v>
      </c>
      <c r="N34" s="15" t="n">
        <v>2807489.20319617</v>
      </c>
      <c r="Q34" s="15" t="n">
        <f aca="false">I34*5.5017049523</f>
        <v>112515309.221066</v>
      </c>
      <c r="R34" s="15"/>
      <c r="S34" s="15"/>
      <c r="V34" s="15" t="n">
        <f aca="false">K34*5.5017049523</f>
        <v>2412875.26378474</v>
      </c>
      <c r="W34" s="15" t="n">
        <f aca="false">M34*5.5017049523</f>
        <v>74625.0081582902</v>
      </c>
      <c r="X34" s="15" t="n">
        <f aca="false">N34*5.1890047538+L34*5.5017049523</f>
        <v>19357247.4888393</v>
      </c>
      <c r="Y34" s="15" t="n">
        <f aca="false">N34*5.1890047538</f>
        <v>14568074.8216271</v>
      </c>
      <c r="Z34" s="15" t="n">
        <f aca="false">L34*5.5017049523</f>
        <v>4789172.66721223</v>
      </c>
      <c r="AA34" s="15"/>
      <c r="AB34" s="15"/>
      <c r="AC34" s="15"/>
      <c r="AD34" s="15"/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15" t="n">
        <v>21854838.3275744</v>
      </c>
      <c r="G35" s="15" t="n">
        <v>20965360.1365598</v>
      </c>
      <c r="H35" s="15" t="n">
        <f aca="false">F35-J35</f>
        <v>21385052.4956615</v>
      </c>
      <c r="I35" s="15" t="n">
        <f aca="false">G35-K35</f>
        <v>20509667.8796043</v>
      </c>
      <c r="J35" s="14" t="n">
        <v>469785.831912904</v>
      </c>
      <c r="K35" s="14" t="n">
        <v>455692.256955517</v>
      </c>
      <c r="L35" s="15" t="n">
        <f aca="false">H35-I35</f>
        <v>875384.616057273</v>
      </c>
      <c r="M35" s="15" t="n">
        <f aca="false">J35-K35</f>
        <v>14093.5749573871</v>
      </c>
      <c r="N35" s="15" t="n">
        <v>2861993.66052671</v>
      </c>
      <c r="Q35" s="15" t="n">
        <f aca="false">I35*5.5017049523</f>
        <v>112838141.343247</v>
      </c>
      <c r="R35" s="15"/>
      <c r="S35" s="15"/>
      <c r="V35" s="15" t="n">
        <f aca="false">K35*5.5017049523</f>
        <v>2507084.34681693</v>
      </c>
      <c r="W35" s="15" t="n">
        <f aca="false">M35*5.5017049523</f>
        <v>77538.6911386679</v>
      </c>
      <c r="X35" s="15" t="n">
        <f aca="false">N35*5.1890047538+L35*5.5017049523</f>
        <v>19667006.5871481</v>
      </c>
      <c r="Y35" s="15" t="n">
        <f aca="false">N35*5.1890047538</f>
        <v>14850898.7098186</v>
      </c>
      <c r="Z35" s="15" t="n">
        <f aca="false">L35*5.5017049523</f>
        <v>4816107.87732953</v>
      </c>
      <c r="AA35" s="15"/>
      <c r="AB35" s="15"/>
      <c r="AC35" s="15"/>
      <c r="AD35" s="15"/>
    </row>
    <row r="36" s="9" customFormat="true" ht="12.8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12" t="n">
        <v>21927486.7201735</v>
      </c>
      <c r="G36" s="12" t="n">
        <v>21033631.254939</v>
      </c>
      <c r="H36" s="12" t="n">
        <f aca="false">F36-J36</f>
        <v>21417039.7117763</v>
      </c>
      <c r="I36" s="12" t="n">
        <f aca="false">G36-K36</f>
        <v>20538497.6567937</v>
      </c>
      <c r="J36" s="11" t="n">
        <v>510447.008397212</v>
      </c>
      <c r="K36" s="11" t="n">
        <v>495133.598145295</v>
      </c>
      <c r="L36" s="12" t="n">
        <f aca="false">H36-I36</f>
        <v>878542.054982644</v>
      </c>
      <c r="M36" s="12" t="n">
        <f aca="false">J36-K36</f>
        <v>15313.4102519164</v>
      </c>
      <c r="N36" s="12" t="n">
        <v>3383072.69148277</v>
      </c>
      <c r="O36" s="10"/>
      <c r="P36" s="10"/>
      <c r="Q36" s="12" t="n">
        <f aca="false">I36*5.5017049523</f>
        <v>112996754.271184</v>
      </c>
      <c r="R36" s="12"/>
      <c r="S36" s="12"/>
      <c r="T36" s="10"/>
      <c r="U36" s="10"/>
      <c r="V36" s="12" t="n">
        <f aca="false">K36*5.5017049523</f>
        <v>2724078.96896609</v>
      </c>
      <c r="W36" s="12" t="n">
        <f aca="false">M36*5.5017049523</f>
        <v>84249.8650195703</v>
      </c>
      <c r="X36" s="12" t="n">
        <f aca="false">N36*5.1890047538+L36*5.5017049523</f>
        <v>22388259.4532569</v>
      </c>
      <c r="Y36" s="12" t="n">
        <f aca="false">N36*5.1890047538</f>
        <v>17554780.2785551</v>
      </c>
      <c r="Z36" s="12" t="n">
        <f aca="false">L36*5.5017049523</f>
        <v>4833479.17470183</v>
      </c>
      <c r="AA36" s="12"/>
      <c r="AB36" s="12"/>
      <c r="AC36" s="12"/>
      <c r="AD36" s="12"/>
    </row>
    <row r="37" s="13" customFormat="true" ht="12.8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15" t="n">
        <v>22041938.0915529</v>
      </c>
      <c r="G37" s="15" t="n">
        <v>21142722.9173703</v>
      </c>
      <c r="H37" s="15" t="n">
        <f aca="false">F37-J37</f>
        <v>21502769.6228851</v>
      </c>
      <c r="I37" s="15" t="n">
        <f aca="false">G37-K37</f>
        <v>20619729.5027626</v>
      </c>
      <c r="J37" s="14" t="n">
        <v>539168.468667768</v>
      </c>
      <c r="K37" s="14" t="n">
        <v>522993.414607735</v>
      </c>
      <c r="L37" s="15" t="n">
        <f aca="false">H37-I37</f>
        <v>883040.120122533</v>
      </c>
      <c r="M37" s="15" t="n">
        <f aca="false">J37-K37</f>
        <v>16175.0540600331</v>
      </c>
      <c r="N37" s="15" t="n">
        <v>2846638.41984496</v>
      </c>
      <c r="Q37" s="15" t="n">
        <f aca="false">I37*5.5017049523</f>
        <v>113443667.920435</v>
      </c>
      <c r="R37" s="15"/>
      <c r="S37" s="15"/>
      <c r="V37" s="15" t="n">
        <f aca="false">K37*5.5017049523</f>
        <v>2877355.45916766</v>
      </c>
      <c r="W37" s="15" t="n">
        <f aca="false">M37*5.5017049523</f>
        <v>88990.3750258044</v>
      </c>
      <c r="X37" s="15" t="n">
        <f aca="false">N37*5.1890047538+L37*5.5017049523</f>
        <v>19629446.494883</v>
      </c>
      <c r="Y37" s="15" t="n">
        <f aca="false">N37*5.1890047538</f>
        <v>14771220.2929252</v>
      </c>
      <c r="Z37" s="15" t="n">
        <f aca="false">L37*5.5017049523</f>
        <v>4858226.20195773</v>
      </c>
      <c r="AA37" s="15"/>
      <c r="AB37" s="15"/>
      <c r="AC37" s="15"/>
      <c r="AD37" s="15"/>
    </row>
    <row r="38" s="13" customFormat="true" ht="12.8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15" t="n">
        <v>22132447.8734113</v>
      </c>
      <c r="G38" s="15" t="n">
        <v>21226703.1323734</v>
      </c>
      <c r="H38" s="15" t="n">
        <f aca="false">F38-J38</f>
        <v>21552211.444502</v>
      </c>
      <c r="I38" s="15" t="n">
        <f aca="false">G38-K38</f>
        <v>20663873.7963313</v>
      </c>
      <c r="J38" s="14" t="n">
        <v>580236.428909356</v>
      </c>
      <c r="K38" s="14" t="n">
        <v>562829.336042075</v>
      </c>
      <c r="L38" s="15" t="n">
        <f aca="false">H38-I38</f>
        <v>888337.648170646</v>
      </c>
      <c r="M38" s="15" t="n">
        <f aca="false">J38-K38</f>
        <v>17407.0928672807</v>
      </c>
      <c r="N38" s="15" t="n">
        <v>2747400.62238029</v>
      </c>
      <c r="Q38" s="15" t="n">
        <f aca="false">I38*5.5017049523</f>
        <v>113686536.798978</v>
      </c>
      <c r="R38" s="15"/>
      <c r="S38" s="15"/>
      <c r="V38" s="15" t="n">
        <f aca="false">K38*5.5017049523</f>
        <v>3096520.94540241</v>
      </c>
      <c r="W38" s="15" t="n">
        <f aca="false">M38*5.5017049523</f>
        <v>95768.6890330643</v>
      </c>
      <c r="X38" s="15" t="n">
        <f aca="false">N38*5.1890047538+L38*5.5017049523</f>
        <v>19143646.5283794</v>
      </c>
      <c r="Y38" s="15" t="n">
        <f aca="false">N38*5.1890047538</f>
        <v>14256274.8901244</v>
      </c>
      <c r="Z38" s="15" t="n">
        <f aca="false">L38*5.5017049523</f>
        <v>4887371.63825498</v>
      </c>
      <c r="AA38" s="15"/>
      <c r="AB38" s="15"/>
      <c r="AC38" s="15"/>
      <c r="AD38" s="15"/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15" t="n">
        <v>22300311.7158037</v>
      </c>
      <c r="G39" s="15" t="n">
        <v>21384784.8783864</v>
      </c>
      <c r="H39" s="15" t="n">
        <f aca="false">F39-J39</f>
        <v>21684806.9757572</v>
      </c>
      <c r="I39" s="15" t="n">
        <f aca="false">G39-K39</f>
        <v>20787745.2805412</v>
      </c>
      <c r="J39" s="14" t="n">
        <v>615504.740046519</v>
      </c>
      <c r="K39" s="14" t="n">
        <v>597039.597845123</v>
      </c>
      <c r="L39" s="15" t="n">
        <f aca="false">H39-I39</f>
        <v>897061.695215929</v>
      </c>
      <c r="M39" s="15" t="n">
        <f aca="false">J39-K39</f>
        <v>18465.1422013955</v>
      </c>
      <c r="N39" s="15" t="n">
        <v>2794867.37913903</v>
      </c>
      <c r="Q39" s="15" t="n">
        <f aca="false">I39*5.5017049523</f>
        <v>114368041.157105</v>
      </c>
      <c r="R39" s="15"/>
      <c r="S39" s="15"/>
      <c r="V39" s="15" t="n">
        <f aca="false">K39*5.5017049523</f>
        <v>3284735.71218372</v>
      </c>
      <c r="W39" s="15" t="n">
        <f aca="false">M39*5.5017049523</f>
        <v>101589.764294341</v>
      </c>
      <c r="X39" s="15" t="n">
        <f aca="false">N39*5.1890047538+L39*5.5017049523</f>
        <v>19437948.8876811</v>
      </c>
      <c r="Y39" s="15" t="n">
        <f aca="false">N39*5.1890047538</f>
        <v>14502580.116593</v>
      </c>
      <c r="Z39" s="15" t="n">
        <f aca="false">L39*5.5017049523</f>
        <v>4935368.77108811</v>
      </c>
      <c r="AA39" s="15"/>
      <c r="AB39" s="15"/>
      <c r="AC39" s="15"/>
      <c r="AD39" s="15"/>
    </row>
    <row r="40" s="9" customFormat="true" ht="12.8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12" t="n">
        <v>22433969.6833691</v>
      </c>
      <c r="G40" s="12" t="n">
        <v>21511844.7161601</v>
      </c>
      <c r="H40" s="12" t="n">
        <f aca="false">F40-J40</f>
        <v>21781231.1394709</v>
      </c>
      <c r="I40" s="12" t="n">
        <f aca="false">G40-K40</f>
        <v>20878688.3285788</v>
      </c>
      <c r="J40" s="11" t="n">
        <v>652738.5438982</v>
      </c>
      <c r="K40" s="11" t="n">
        <v>633156.387581254</v>
      </c>
      <c r="L40" s="12" t="n">
        <f aca="false">H40-I40</f>
        <v>902542.810892045</v>
      </c>
      <c r="M40" s="12" t="n">
        <f aca="false">J40-K40</f>
        <v>19582.1563169461</v>
      </c>
      <c r="N40" s="12" t="n">
        <v>3331203.49203246</v>
      </c>
      <c r="O40" s="10"/>
      <c r="P40" s="10"/>
      <c r="Q40" s="12" t="n">
        <f aca="false">I40*5.5017049523</f>
        <v>114868382.97487</v>
      </c>
      <c r="R40" s="12"/>
      <c r="S40" s="12"/>
      <c r="T40" s="10"/>
      <c r="U40" s="10"/>
      <c r="V40" s="12" t="n">
        <f aca="false">K40*5.5017049523</f>
        <v>3483439.63313616</v>
      </c>
      <c r="W40" s="12" t="n">
        <f aca="false">M40*5.5017049523</f>
        <v>107735.246385655</v>
      </c>
      <c r="X40" s="12" t="n">
        <f aca="false">N40*5.1890047538+L40*5.5017049523</f>
        <v>22251155.0083791</v>
      </c>
      <c r="Y40" s="12" t="n">
        <f aca="false">N40*5.1890047538</f>
        <v>17285630.7560316</v>
      </c>
      <c r="Z40" s="12" t="n">
        <f aca="false">L40*5.5017049523</f>
        <v>4965524.25234753</v>
      </c>
      <c r="AA40" s="12"/>
      <c r="AB40" s="12"/>
      <c r="AC40" s="12"/>
      <c r="AD40" s="12"/>
    </row>
    <row r="41" s="13" customFormat="true" ht="12.8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15" t="n">
        <v>22533742.6921279</v>
      </c>
      <c r="G41" s="15" t="n">
        <v>21605472.5627346</v>
      </c>
      <c r="H41" s="15" t="n">
        <f aca="false">F41-J41</f>
        <v>21852576.229805</v>
      </c>
      <c r="I41" s="15" t="n">
        <f aca="false">G41-K41</f>
        <v>20944741.0942814</v>
      </c>
      <c r="J41" s="14" t="n">
        <v>681166.462322896</v>
      </c>
      <c r="K41" s="14" t="n">
        <v>660731.468453209</v>
      </c>
      <c r="L41" s="15" t="n">
        <f aca="false">H41-I41</f>
        <v>907835.135523562</v>
      </c>
      <c r="M41" s="15" t="n">
        <f aca="false">J41-K41</f>
        <v>20434.9938696867</v>
      </c>
      <c r="N41" s="15" t="n">
        <v>2797662.58365022</v>
      </c>
      <c r="Q41" s="15" t="n">
        <f aca="false">I41*5.5017049523</f>
        <v>115231785.803049</v>
      </c>
      <c r="R41" s="15"/>
      <c r="S41" s="15"/>
      <c r="V41" s="15" t="n">
        <f aca="false">K41*5.5017049523</f>
        <v>3635149.59212947</v>
      </c>
      <c r="W41" s="15" t="n">
        <f aca="false">M41*5.5017049523</f>
        <v>112427.306973076</v>
      </c>
      <c r="X41" s="15" t="n">
        <f aca="false">N41*5.1890047538+L41*5.5017049523</f>
        <v>19511725.5070713</v>
      </c>
      <c r="Y41" s="15" t="n">
        <f aca="false">N41*5.1890047538</f>
        <v>14517084.4460894</v>
      </c>
      <c r="Z41" s="15" t="n">
        <f aca="false">L41*5.5017049523</f>
        <v>4994641.06098192</v>
      </c>
      <c r="AA41" s="15"/>
      <c r="AB41" s="15"/>
      <c r="AC41" s="15"/>
      <c r="AD41" s="15"/>
    </row>
    <row r="42" s="13" customFormat="true" ht="12.8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15" t="n">
        <v>22688732.2755758</v>
      </c>
      <c r="G42" s="15" t="n">
        <v>21752682.3792102</v>
      </c>
      <c r="H42" s="15" t="n">
        <f aca="false">F42-J42</f>
        <v>21981543.4446863</v>
      </c>
      <c r="I42" s="15" t="n">
        <f aca="false">G42-K42</f>
        <v>21066709.2132474</v>
      </c>
      <c r="J42" s="14" t="n">
        <v>707188.830889516</v>
      </c>
      <c r="K42" s="14" t="n">
        <v>685973.16596283</v>
      </c>
      <c r="L42" s="15" t="n">
        <f aca="false">H42-I42</f>
        <v>914834.231438853</v>
      </c>
      <c r="M42" s="15" t="n">
        <f aca="false">J42-K42</f>
        <v>21215.6649266856</v>
      </c>
      <c r="N42" s="15" t="n">
        <v>2732071.19814136</v>
      </c>
      <c r="Q42" s="15" t="n">
        <f aca="false">I42*5.5017049523</f>
        <v>115902818.407187</v>
      </c>
      <c r="R42" s="15"/>
      <c r="S42" s="15"/>
      <c r="V42" s="15" t="n">
        <f aca="false">K42*5.5017049523</f>
        <v>3774021.96432261</v>
      </c>
      <c r="W42" s="15" t="n">
        <f aca="false">M42*5.5017049523</f>
        <v>116722.328793484</v>
      </c>
      <c r="X42" s="15" t="n">
        <f aca="false">N42*5.1890047538+L42*5.5017049523</f>
        <v>19209878.4565163</v>
      </c>
      <c r="Y42" s="15" t="n">
        <f aca="false">N42*5.1890047538</f>
        <v>14176730.4348756</v>
      </c>
      <c r="Z42" s="15" t="n">
        <f aca="false">L42*5.5017049523</f>
        <v>5033148.0216407</v>
      </c>
      <c r="AA42" s="15"/>
      <c r="AB42" s="15"/>
      <c r="AC42" s="15"/>
      <c r="AD42" s="15"/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15" t="n">
        <v>22784017.2995493</v>
      </c>
      <c r="G43" s="15" t="n">
        <v>21842934.0055285</v>
      </c>
      <c r="H43" s="15" t="n">
        <f aca="false">F43-J43</f>
        <v>22036121.4194065</v>
      </c>
      <c r="I43" s="15" t="n">
        <f aca="false">G43-K43</f>
        <v>21117475.00179</v>
      </c>
      <c r="J43" s="14" t="n">
        <v>747895.880142732</v>
      </c>
      <c r="K43" s="14" t="n">
        <v>725459.00373845</v>
      </c>
      <c r="L43" s="15" t="n">
        <f aca="false">H43-I43</f>
        <v>918646.417616501</v>
      </c>
      <c r="M43" s="15" t="n">
        <f aca="false">J43-K43</f>
        <v>22436.8764042821</v>
      </c>
      <c r="N43" s="15" t="n">
        <v>2835253.61396622</v>
      </c>
      <c r="Q43" s="15" t="n">
        <f aca="false">I43*5.5017049523</f>
        <v>116182116.79742</v>
      </c>
      <c r="R43" s="15"/>
      <c r="S43" s="15"/>
      <c r="V43" s="15" t="n">
        <f aca="false">K43*5.5017049523</f>
        <v>3991261.39355845</v>
      </c>
      <c r="W43" s="15" t="n">
        <f aca="false">M43*5.5017049523</f>
        <v>123441.074027582</v>
      </c>
      <c r="X43" s="15" t="n">
        <f aca="false">N43*5.1890047538+L43*5.5017049523</f>
        <v>19766266.0263127</v>
      </c>
      <c r="Y43" s="15" t="n">
        <f aca="false">N43*5.1890047538</f>
        <v>14712144.4810994</v>
      </c>
      <c r="Z43" s="15" t="n">
        <f aca="false">L43*5.5017049523</f>
        <v>5054121.54521336</v>
      </c>
      <c r="AA43" s="15"/>
      <c r="AB43" s="15"/>
      <c r="AC43" s="15"/>
      <c r="AD43" s="15"/>
    </row>
    <row r="44" s="9" customFormat="true" ht="12.8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12" t="n">
        <v>22916515.8479446</v>
      </c>
      <c r="G44" s="12" t="n">
        <v>21968209.278271</v>
      </c>
      <c r="H44" s="12" t="n">
        <f aca="false">F44-J44</f>
        <v>22145782.0183941</v>
      </c>
      <c r="I44" s="12" t="n">
        <f aca="false">G44-K44</f>
        <v>21220597.463607</v>
      </c>
      <c r="J44" s="11" t="n">
        <v>770733.829550472</v>
      </c>
      <c r="K44" s="11" t="n">
        <v>747611.814663958</v>
      </c>
      <c r="L44" s="12" t="n">
        <f aca="false">H44-I44</f>
        <v>925184.554787111</v>
      </c>
      <c r="M44" s="12" t="n">
        <f aca="false">J44-K44</f>
        <v>23122.0148865139</v>
      </c>
      <c r="N44" s="12" t="n">
        <v>3335633.98211757</v>
      </c>
      <c r="O44" s="10"/>
      <c r="P44" s="10"/>
      <c r="Q44" s="12" t="n">
        <f aca="false">I44*5.5017049523</f>
        <v>116749466.156292</v>
      </c>
      <c r="R44" s="12"/>
      <c r="S44" s="12"/>
      <c r="T44" s="10"/>
      <c r="U44" s="10"/>
      <c r="V44" s="12" t="n">
        <f aca="false">K44*5.5017049523</f>
        <v>4113139.62313469</v>
      </c>
      <c r="W44" s="12" t="n">
        <f aca="false">M44*5.5017049523</f>
        <v>127210.503808288</v>
      </c>
      <c r="X44" s="12" t="n">
        <f aca="false">N44*5.1890047538+L44*5.5017049523</f>
        <v>22398713.0370086</v>
      </c>
      <c r="Y44" s="12" t="n">
        <f aca="false">N44*5.1890047538</f>
        <v>17308620.5901449</v>
      </c>
      <c r="Z44" s="12" t="n">
        <f aca="false">L44*5.5017049523</f>
        <v>5090092.44686372</v>
      </c>
      <c r="AA44" s="12"/>
      <c r="AB44" s="12"/>
      <c r="AC44" s="12"/>
      <c r="AD44" s="12"/>
    </row>
    <row r="45" s="13" customFormat="true" ht="12.8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15" t="n">
        <v>22960751.5188304</v>
      </c>
      <c r="G45" s="15" t="n">
        <v>22009475.2086402</v>
      </c>
      <c r="H45" s="15" t="n">
        <f aca="false">F45-J45</f>
        <v>22164997.9449889</v>
      </c>
      <c r="I45" s="15" t="n">
        <f aca="false">G45-K45</f>
        <v>21237594.2420139</v>
      </c>
      <c r="J45" s="14" t="n">
        <v>795753.573841499</v>
      </c>
      <c r="K45" s="14" t="n">
        <v>771880.966626254</v>
      </c>
      <c r="L45" s="15" t="n">
        <f aca="false">H45-I45</f>
        <v>927403.70297499</v>
      </c>
      <c r="M45" s="15" t="n">
        <f aca="false">J45-K45</f>
        <v>23872.6072152449</v>
      </c>
      <c r="N45" s="15" t="n">
        <v>2758679.90522667</v>
      </c>
      <c r="Q45" s="15" t="n">
        <f aca="false">I45*5.5017049523</f>
        <v>116842977.416226</v>
      </c>
      <c r="R45" s="15"/>
      <c r="S45" s="15"/>
      <c r="V45" s="15" t="n">
        <f aca="false">K45*5.5017049523</f>
        <v>4246661.33667377</v>
      </c>
      <c r="W45" s="15" t="n">
        <f aca="false">M45*5.5017049523</f>
        <v>131340.041340426</v>
      </c>
      <c r="X45" s="15" t="n">
        <f aca="false">N45*5.1890047538+L45*5.5017049523</f>
        <v>19417104.6878726</v>
      </c>
      <c r="Y45" s="15" t="n">
        <f aca="false">N45*5.1890047538</f>
        <v>14314803.1424337</v>
      </c>
      <c r="Z45" s="15" t="n">
        <f aca="false">L45*5.5017049523</f>
        <v>5102301.54543886</v>
      </c>
      <c r="AA45" s="15"/>
      <c r="AB45" s="15"/>
      <c r="AC45" s="15"/>
      <c r="AD45" s="15"/>
    </row>
    <row r="46" s="13" customFormat="true" ht="12.8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15" t="n">
        <v>23082256.0856754</v>
      </c>
      <c r="G46" s="15" t="n">
        <v>22124178.3067925</v>
      </c>
      <c r="H46" s="15" t="n">
        <f aca="false">F46-J46</f>
        <v>22262066.6815864</v>
      </c>
      <c r="I46" s="15" t="n">
        <f aca="false">G46-K46</f>
        <v>21328594.5848262</v>
      </c>
      <c r="J46" s="14" t="n">
        <v>820189.404088983</v>
      </c>
      <c r="K46" s="14" t="n">
        <v>795583.721966313</v>
      </c>
      <c r="L46" s="15" t="n">
        <f aca="false">H46-I46</f>
        <v>933472.096760169</v>
      </c>
      <c r="M46" s="15" t="n">
        <f aca="false">J46-K46</f>
        <v>24605.6821226696</v>
      </c>
      <c r="N46" s="15" t="n">
        <v>2702158.57214635</v>
      </c>
      <c r="Q46" s="15" t="n">
        <f aca="false">I46*5.5017049523</f>
        <v>117343634.452937</v>
      </c>
      <c r="R46" s="15"/>
      <c r="S46" s="15"/>
      <c r="V46" s="15" t="n">
        <f aca="false">K46*5.5017049523</f>
        <v>4377066.90311133</v>
      </c>
      <c r="W46" s="15" t="n">
        <f aca="false">M46*5.5017049523</f>
        <v>135373.203189011</v>
      </c>
      <c r="X46" s="15" t="n">
        <f aca="false">N46*5.1890047538+L46*5.5017049523</f>
        <v>19157201.7339681</v>
      </c>
      <c r="Y46" s="15" t="n">
        <f aca="false">N46*5.1890047538</f>
        <v>14021513.6763888</v>
      </c>
      <c r="Z46" s="15" t="n">
        <f aca="false">L46*5.5017049523</f>
        <v>5135688.05757928</v>
      </c>
      <c r="AA46" s="15"/>
      <c r="AB46" s="15"/>
      <c r="AC46" s="15"/>
      <c r="AD46" s="15"/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15" t="n">
        <v>23207388.2271858</v>
      </c>
      <c r="G47" s="15" t="n">
        <v>22242480.3274833</v>
      </c>
      <c r="H47" s="15" t="n">
        <f aca="false">F47-J47</f>
        <v>22359869.7706179</v>
      </c>
      <c r="I47" s="15" t="n">
        <f aca="false">G47-K47</f>
        <v>21420387.4246124</v>
      </c>
      <c r="J47" s="14" t="n">
        <v>847518.456567901</v>
      </c>
      <c r="K47" s="14" t="n">
        <v>822092.902870863</v>
      </c>
      <c r="L47" s="15" t="n">
        <f aca="false">H47-I47</f>
        <v>939482.346005447</v>
      </c>
      <c r="M47" s="15" t="n">
        <f aca="false">J47-K47</f>
        <v>25425.5536970372</v>
      </c>
      <c r="N47" s="15" t="n">
        <v>2667348.97973349</v>
      </c>
      <c r="Q47" s="15" t="n">
        <f aca="false">I47*5.5017049523</f>
        <v>117848651.574175</v>
      </c>
      <c r="R47" s="15"/>
      <c r="S47" s="15"/>
      <c r="V47" s="15" t="n">
        <f aca="false">K47*5.5017049523</f>
        <v>4522912.59497531</v>
      </c>
      <c r="W47" s="15" t="n">
        <f aca="false">M47*5.5017049523</f>
        <v>139883.894689959</v>
      </c>
      <c r="X47" s="15" t="n">
        <f aca="false">N47*5.1890047538+L47*5.5017049523</f>
        <v>19009641.2114973</v>
      </c>
      <c r="Y47" s="15" t="n">
        <f aca="false">N47*5.1890047538</f>
        <v>13840886.5358807</v>
      </c>
      <c r="Z47" s="15" t="n">
        <f aca="false">L47*5.5017049523</f>
        <v>5168754.67561659</v>
      </c>
      <c r="AA47" s="15"/>
      <c r="AB47" s="15"/>
      <c r="AC47" s="15"/>
      <c r="AD47" s="15"/>
    </row>
    <row r="48" s="9" customFormat="true" ht="12.8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12" t="n">
        <v>23414261.7573246</v>
      </c>
      <c r="G48" s="12" t="n">
        <v>22438152.0949054</v>
      </c>
      <c r="H48" s="12" t="n">
        <f aca="false">F48-J48</f>
        <v>22528690.1814372</v>
      </c>
      <c r="I48" s="12" t="n">
        <f aca="false">G48-K48</f>
        <v>21579147.6662947</v>
      </c>
      <c r="J48" s="11" t="n">
        <v>885571.575887414</v>
      </c>
      <c r="K48" s="11" t="n">
        <v>859004.428610791</v>
      </c>
      <c r="L48" s="12" t="n">
        <f aca="false">H48-I48</f>
        <v>949542.515142508</v>
      </c>
      <c r="M48" s="12" t="n">
        <f aca="false">J48-K48</f>
        <v>26567.1472766225</v>
      </c>
      <c r="N48" s="12" t="n">
        <v>3255874.61183236</v>
      </c>
      <c r="O48" s="10"/>
      <c r="P48" s="10"/>
      <c r="Q48" s="12" t="n">
        <f aca="false">I48*5.5017049523</f>
        <v>118722103.582066</v>
      </c>
      <c r="R48" s="12"/>
      <c r="S48" s="12"/>
      <c r="T48" s="10"/>
      <c r="U48" s="10"/>
      <c r="V48" s="12" t="n">
        <f aca="false">K48*5.5017049523</f>
        <v>4725988.91893562</v>
      </c>
      <c r="W48" s="12" t="n">
        <f aca="false">M48*5.5017049523</f>
        <v>146164.605740277</v>
      </c>
      <c r="X48" s="12" t="n">
        <f aca="false">N48*5.1890047538+L48*5.5017049523</f>
        <v>22118851.5965538</v>
      </c>
      <c r="Y48" s="12" t="n">
        <f aca="false">N48*5.1890047538</f>
        <v>16894748.8385749</v>
      </c>
      <c r="Z48" s="12" t="n">
        <f aca="false">L48*5.5017049523</f>
        <v>5224102.75797893</v>
      </c>
      <c r="AA48" s="12"/>
      <c r="AB48" s="12"/>
      <c r="AC48" s="12"/>
      <c r="AD48" s="12"/>
    </row>
    <row r="49" s="13" customFormat="true" ht="12.8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15" t="n">
        <v>23534599.7952515</v>
      </c>
      <c r="G49" s="15" t="n">
        <v>22551809.8665685</v>
      </c>
      <c r="H49" s="15" t="n">
        <f aca="false">F49-J49</f>
        <v>22605352.6755515</v>
      </c>
      <c r="I49" s="15" t="n">
        <f aca="false">G49-K49</f>
        <v>21650440.1604595</v>
      </c>
      <c r="J49" s="14" t="n">
        <v>929247.119700046</v>
      </c>
      <c r="K49" s="14" t="n">
        <v>901369.706109044</v>
      </c>
      <c r="L49" s="15" t="n">
        <f aca="false">H49-I49</f>
        <v>954912.515091982</v>
      </c>
      <c r="M49" s="15" t="n">
        <f aca="false">J49-K49</f>
        <v>27877.4135910016</v>
      </c>
      <c r="N49" s="15" t="n">
        <v>2683762.87344022</v>
      </c>
      <c r="Q49" s="15" t="n">
        <f aca="false">I49*5.5017049523</f>
        <v>119114333.850275</v>
      </c>
      <c r="R49" s="15"/>
      <c r="S49" s="15"/>
      <c r="V49" s="15" t="n">
        <f aca="false">K49*5.5017049523</f>
        <v>4959070.17595332</v>
      </c>
      <c r="W49" s="15" t="n">
        <f aca="false">M49*5.5017049523</f>
        <v>153373.304410929</v>
      </c>
      <c r="X49" s="15" t="n">
        <f aca="false">N49*5.1890047538+L49*5.5017049523</f>
        <v>19179705.2216481</v>
      </c>
      <c r="Y49" s="15" t="n">
        <f aca="false">N49*5.1890047538</f>
        <v>13926058.3083533</v>
      </c>
      <c r="Z49" s="15" t="n">
        <f aca="false">L49*5.5017049523</f>
        <v>5253646.9132948</v>
      </c>
      <c r="AA49" s="15"/>
      <c r="AB49" s="15"/>
      <c r="AC49" s="15"/>
      <c r="AD49" s="15"/>
    </row>
    <row r="50" s="13" customFormat="true" ht="12.8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15" t="n">
        <v>23687983.5881445</v>
      </c>
      <c r="G50" s="15" t="n">
        <v>22697687.79334</v>
      </c>
      <c r="H50" s="15" t="n">
        <f aca="false">F50-J50</f>
        <v>22726913.9638219</v>
      </c>
      <c r="I50" s="15" t="n">
        <f aca="false">G50-K50</f>
        <v>21765450.2577471</v>
      </c>
      <c r="J50" s="14" t="n">
        <v>961069.624322548</v>
      </c>
      <c r="K50" s="14" t="n">
        <v>932237.535592872</v>
      </c>
      <c r="L50" s="15" t="n">
        <f aca="false">H50-I50</f>
        <v>961463.706074812</v>
      </c>
      <c r="M50" s="15" t="n">
        <f aca="false">J50-K50</f>
        <v>28832.0887296763</v>
      </c>
      <c r="N50" s="15" t="n">
        <v>2696626.97644128</v>
      </c>
      <c r="Q50" s="15" t="n">
        <f aca="false">I50*5.5017049523</f>
        <v>119747085.472087</v>
      </c>
      <c r="R50" s="15"/>
      <c r="S50" s="15"/>
      <c r="V50" s="15" t="n">
        <f aca="false">K50*5.5017049523</f>
        <v>5128895.86629125</v>
      </c>
      <c r="W50" s="15" t="n">
        <f aca="false">M50*5.5017049523</f>
        <v>158625.645349213</v>
      </c>
      <c r="X50" s="15" t="n">
        <f aca="false">N50*5.1890047538+L50*5.5017049523</f>
        <v>19282499.8331476</v>
      </c>
      <c r="Y50" s="15" t="n">
        <f aca="false">N50*5.1890047538</f>
        <v>13992810.1999791</v>
      </c>
      <c r="Z50" s="15" t="n">
        <f aca="false">L50*5.5017049523</f>
        <v>5289689.6331685</v>
      </c>
      <c r="AA50" s="15"/>
      <c r="AB50" s="15"/>
      <c r="AC50" s="15"/>
      <c r="AD50" s="15"/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15" t="n">
        <v>23818799.0727439</v>
      </c>
      <c r="G51" s="15" t="n">
        <v>22822571.8299062</v>
      </c>
      <c r="H51" s="15" t="n">
        <f aca="false">F51-J51</f>
        <v>22755721.3620716</v>
      </c>
      <c r="I51" s="15" t="n">
        <f aca="false">G51-K51</f>
        <v>21791386.4505541</v>
      </c>
      <c r="J51" s="14" t="n">
        <v>1063077.71067235</v>
      </c>
      <c r="K51" s="14" t="n">
        <v>1031185.37935218</v>
      </c>
      <c r="L51" s="15" t="n">
        <f aca="false">H51-I51</f>
        <v>964334.911517516</v>
      </c>
      <c r="M51" s="15" t="n">
        <f aca="false">J51-K51</f>
        <v>31892.3313201703</v>
      </c>
      <c r="N51" s="15" t="n">
        <v>2722485.31433397</v>
      </c>
      <c r="Q51" s="15" t="n">
        <f aca="false">I51*5.5017049523</f>
        <v>119889778.752496</v>
      </c>
      <c r="R51" s="15"/>
      <c r="S51" s="15"/>
      <c r="V51" s="15" t="n">
        <f aca="false">K51*5.5017049523</f>
        <v>5673277.70832123</v>
      </c>
      <c r="W51" s="15" t="n">
        <f aca="false">M51*5.5017049523</f>
        <v>175462.197164573</v>
      </c>
      <c r="X51" s="15" t="n">
        <f aca="false">N51*5.1890047538+L51*5.5017049523</f>
        <v>19432475.3966014</v>
      </c>
      <c r="Y51" s="15" t="n">
        <f aca="false">N51*5.1890047538</f>
        <v>14126989.2382297</v>
      </c>
      <c r="Z51" s="15" t="n">
        <f aca="false">L51*5.5017049523</f>
        <v>5305486.1583717</v>
      </c>
      <c r="AA51" s="15"/>
      <c r="AB51" s="15"/>
      <c r="AC51" s="15"/>
      <c r="AD51" s="15"/>
    </row>
    <row r="52" s="9" customFormat="true" ht="12.8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12" t="n">
        <v>23990786.467097</v>
      </c>
      <c r="G52" s="12" t="n">
        <v>22985700.0718805</v>
      </c>
      <c r="H52" s="12" t="n">
        <f aca="false">F52-J52</f>
        <v>22830258.2250191</v>
      </c>
      <c r="I52" s="12" t="n">
        <f aca="false">G52-K52</f>
        <v>21859987.677065</v>
      </c>
      <c r="J52" s="11" t="n">
        <v>1160528.24207786</v>
      </c>
      <c r="K52" s="11" t="n">
        <v>1125712.39481552</v>
      </c>
      <c r="L52" s="12" t="n">
        <f aca="false">H52-I52</f>
        <v>970270.54795415</v>
      </c>
      <c r="M52" s="12" t="n">
        <f aca="false">J52-K52</f>
        <v>34815.8472623359</v>
      </c>
      <c r="N52" s="12" t="n">
        <v>3290853.37471941</v>
      </c>
      <c r="O52" s="10"/>
      <c r="P52" s="10"/>
      <c r="Q52" s="12" t="n">
        <f aca="false">I52*5.5017049523</f>
        <v>120267202.460125</v>
      </c>
      <c r="R52" s="12"/>
      <c r="S52" s="12"/>
      <c r="T52" s="10"/>
      <c r="U52" s="10"/>
      <c r="V52" s="12" t="n">
        <f aca="false">K52*5.5017049523</f>
        <v>6193337.45742205</v>
      </c>
      <c r="W52" s="12" t="n">
        <f aca="false">M52*5.5017049523</f>
        <v>191546.519301714</v>
      </c>
      <c r="X52" s="12" t="n">
        <f aca="false">N52*5.1890047538+L52*5.5017049523</f>
        <v>22414396.084228</v>
      </c>
      <c r="Y52" s="12" t="n">
        <f aca="false">N52*5.1890047538</f>
        <v>17076253.8054778</v>
      </c>
      <c r="Z52" s="12" t="n">
        <f aca="false">L52*5.5017049523</f>
        <v>5338142.27875018</v>
      </c>
      <c r="AA52" s="12"/>
      <c r="AB52" s="12"/>
      <c r="AC52" s="12"/>
      <c r="AD52" s="12"/>
    </row>
    <row r="53" s="13" customFormat="true" ht="12.8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15" t="n">
        <v>24161247.5706516</v>
      </c>
      <c r="G53" s="15" t="n">
        <v>23147853.603516</v>
      </c>
      <c r="H53" s="15" t="n">
        <f aca="false">F53-J53</f>
        <v>22920831.5810944</v>
      </c>
      <c r="I53" s="15" t="n">
        <f aca="false">G53-K53</f>
        <v>21944650.0936455</v>
      </c>
      <c r="J53" s="14" t="n">
        <v>1240415.9895572</v>
      </c>
      <c r="K53" s="14" t="n">
        <v>1203203.50987049</v>
      </c>
      <c r="L53" s="15" t="n">
        <f aca="false">H53-I53</f>
        <v>976181.487448901</v>
      </c>
      <c r="M53" s="15" t="n">
        <f aca="false">J53-K53</f>
        <v>37212.4796867161</v>
      </c>
      <c r="N53" s="15" t="n">
        <v>2681722.57255196</v>
      </c>
      <c r="Q53" s="15" t="n">
        <f aca="false">I53*5.5017049523</f>
        <v>120732990.0967</v>
      </c>
      <c r="R53" s="15"/>
      <c r="S53" s="15"/>
      <c r="V53" s="15" t="n">
        <f aca="false">K53*5.5017049523</f>
        <v>6619670.70887921</v>
      </c>
      <c r="W53" s="15" t="n">
        <f aca="false">M53*5.5017049523</f>
        <v>204732.083779769</v>
      </c>
      <c r="X53" s="15" t="n">
        <f aca="false">N53*5.1890047538+L53*5.5017049523</f>
        <v>19286133.7011861</v>
      </c>
      <c r="Y53" s="15" t="n">
        <f aca="false">N53*5.1890047538</f>
        <v>13915471.1773449</v>
      </c>
      <c r="Z53" s="15" t="n">
        <f aca="false">L53*5.5017049523</f>
        <v>5370662.5238412</v>
      </c>
      <c r="AA53" s="15"/>
      <c r="AB53" s="15"/>
      <c r="AC53" s="15"/>
      <c r="AD53" s="15"/>
    </row>
    <row r="54" s="13" customFormat="true" ht="12.8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15" t="n">
        <v>24316874.5262233</v>
      </c>
      <c r="G54" s="15" t="n">
        <v>23296058.7707033</v>
      </c>
      <c r="H54" s="15" t="n">
        <f aca="false">F54-J54</f>
        <v>22954442.4671421</v>
      </c>
      <c r="I54" s="15" t="n">
        <f aca="false">G54-K54</f>
        <v>21974499.6733946</v>
      </c>
      <c r="J54" s="14" t="n">
        <v>1362432.05908114</v>
      </c>
      <c r="K54" s="14" t="n">
        <v>1321559.0973087</v>
      </c>
      <c r="L54" s="15" t="n">
        <f aca="false">H54-I54</f>
        <v>979942.793747585</v>
      </c>
      <c r="M54" s="15" t="n">
        <f aca="false">J54-K54</f>
        <v>40872.9617724342</v>
      </c>
      <c r="N54" s="15" t="n">
        <v>2689176.8679541</v>
      </c>
      <c r="Q54" s="15" t="n">
        <f aca="false">I54*5.5017049523</f>
        <v>120897213.67743</v>
      </c>
      <c r="R54" s="15"/>
      <c r="S54" s="15"/>
      <c r="V54" s="15" t="n">
        <f aca="false">K54*5.5017049523</f>
        <v>7270828.2304204</v>
      </c>
      <c r="W54" s="15" t="n">
        <f aca="false">M54*5.5017049523</f>
        <v>224870.97619857</v>
      </c>
      <c r="X54" s="15" t="n">
        <f aca="false">N54*5.1890047538+L54*5.5017049523</f>
        <v>19345507.6729546</v>
      </c>
      <c r="Y54" s="15" t="n">
        <f aca="false">N54*5.1890047538</f>
        <v>13954151.5516228</v>
      </c>
      <c r="Z54" s="15" t="n">
        <f aca="false">L54*5.5017049523</f>
        <v>5391356.12133179</v>
      </c>
      <c r="AA54" s="15"/>
      <c r="AB54" s="15"/>
      <c r="AC54" s="15"/>
      <c r="AD54" s="15"/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15" t="n">
        <v>24471999.4166395</v>
      </c>
      <c r="G55" s="15" t="n">
        <v>23442097.4813036</v>
      </c>
      <c r="H55" s="15" t="n">
        <f aca="false">F55-J55</f>
        <v>23043267.518005</v>
      </c>
      <c r="I55" s="15" t="n">
        <f aca="false">G55-K55</f>
        <v>22056227.5396282</v>
      </c>
      <c r="J55" s="14" t="n">
        <v>1428731.89863442</v>
      </c>
      <c r="K55" s="14" t="n">
        <v>1385869.94167539</v>
      </c>
      <c r="L55" s="15" t="n">
        <f aca="false">H55-I55</f>
        <v>987039.978376869</v>
      </c>
      <c r="M55" s="15" t="n">
        <f aca="false">J55-K55</f>
        <v>42861.9569590329</v>
      </c>
      <c r="N55" s="15" t="n">
        <v>2707363.80744528</v>
      </c>
      <c r="Q55" s="15" t="n">
        <f aca="false">I55*5.5017049523</f>
        <v>121346856.283828</v>
      </c>
      <c r="R55" s="15"/>
      <c r="S55" s="15"/>
      <c r="V55" s="15" t="n">
        <f aca="false">K55*5.5017049523</f>
        <v>7624647.52135919</v>
      </c>
      <c r="W55" s="15" t="n">
        <f aca="false">M55*5.5017049523</f>
        <v>235813.840866781</v>
      </c>
      <c r="X55" s="15" t="n">
        <f aca="false">N55*5.1890047538+L55*5.5017049523</f>
        <v>19478926.4042537</v>
      </c>
      <c r="Y55" s="15" t="n">
        <f aca="false">N55*5.1890047538</f>
        <v>14048523.6670996</v>
      </c>
      <c r="Z55" s="15" t="n">
        <f aca="false">L55*5.5017049523</f>
        <v>5430402.73715411</v>
      </c>
      <c r="AA55" s="15"/>
      <c r="AB55" s="15"/>
      <c r="AC55" s="15"/>
      <c r="AD55" s="15"/>
    </row>
    <row r="56" s="9" customFormat="true" ht="12.8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12" t="n">
        <v>24574835.4046519</v>
      </c>
      <c r="G56" s="12" t="n">
        <v>23539396.8876675</v>
      </c>
      <c r="H56" s="12" t="n">
        <f aca="false">F56-J56</f>
        <v>23065561.9198646</v>
      </c>
      <c r="I56" s="12" t="n">
        <f aca="false">G56-K56</f>
        <v>22075401.6074238</v>
      </c>
      <c r="J56" s="11" t="n">
        <v>1509273.48478731</v>
      </c>
      <c r="K56" s="11" t="n">
        <v>1463995.28024369</v>
      </c>
      <c r="L56" s="12" t="n">
        <f aca="false">H56-I56</f>
        <v>990160.312440839</v>
      </c>
      <c r="M56" s="12" t="n">
        <f aca="false">J56-K56</f>
        <v>45278.2045436197</v>
      </c>
      <c r="N56" s="12" t="n">
        <v>3226007.30172048</v>
      </c>
      <c r="O56" s="10"/>
      <c r="P56" s="10"/>
      <c r="Q56" s="12" t="n">
        <f aca="false">I56*5.5017049523</f>
        <v>121452346.347575</v>
      </c>
      <c r="R56" s="12"/>
      <c r="S56" s="12"/>
      <c r="T56" s="10"/>
      <c r="U56" s="10"/>
      <c r="V56" s="12" t="n">
        <f aca="false">K56*5.5017049523</f>
        <v>8054470.08346056</v>
      </c>
      <c r="W56" s="12" t="n">
        <f aca="false">M56*5.5017049523</f>
        <v>249107.322168885</v>
      </c>
      <c r="X56" s="12" t="n">
        <f aca="false">N56*5.1890047538+L56*5.5017049523</f>
        <v>22187337.1189478</v>
      </c>
      <c r="Y56" s="12" t="n">
        <f aca="false">N56*5.1890047538</f>
        <v>16739767.2244211</v>
      </c>
      <c r="Z56" s="12" t="n">
        <f aca="false">L56*5.5017049523</f>
        <v>5447569.89452668</v>
      </c>
      <c r="AA56" s="12"/>
      <c r="AB56" s="12"/>
      <c r="AC56" s="12"/>
      <c r="AD56" s="12"/>
    </row>
    <row r="57" s="13" customFormat="true" ht="12.8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15" t="n">
        <v>24722230.6350615</v>
      </c>
      <c r="G57" s="15" t="n">
        <v>23679207.31527</v>
      </c>
      <c r="H57" s="15" t="n">
        <f aca="false">F57-J57</f>
        <v>23124719.7247499</v>
      </c>
      <c r="I57" s="15" t="n">
        <f aca="false">G57-K57</f>
        <v>22129621.7322678</v>
      </c>
      <c r="J57" s="14" t="n">
        <v>1597510.91031154</v>
      </c>
      <c r="K57" s="14" t="n">
        <v>1549585.5830022</v>
      </c>
      <c r="L57" s="15" t="n">
        <f aca="false">H57-I57</f>
        <v>995097.992482103</v>
      </c>
      <c r="M57" s="15" t="n">
        <f aca="false">J57-K57</f>
        <v>47925.3273093463</v>
      </c>
      <c r="N57" s="15" t="n">
        <v>2653023.28346712</v>
      </c>
      <c r="Q57" s="15" t="n">
        <f aca="false">I57*5.5017049523</f>
        <v>121750649.476944</v>
      </c>
      <c r="R57" s="15"/>
      <c r="S57" s="15"/>
      <c r="V57" s="15" t="n">
        <f aca="false">K57*5.5017049523</f>
        <v>8525362.67601586</v>
      </c>
      <c r="W57" s="15" t="n">
        <f aca="false">M57*5.5017049523</f>
        <v>263671.010598429</v>
      </c>
      <c r="X57" s="15" t="n">
        <f aca="false">N57*5.1890047538+L57*5.5017049523</f>
        <v>19241285.9831155</v>
      </c>
      <c r="Y57" s="15" t="n">
        <f aca="false">N57*5.1890047538</f>
        <v>13766550.429853</v>
      </c>
      <c r="Z57" s="15" t="n">
        <f aca="false">L57*5.5017049523</f>
        <v>5474735.55326258</v>
      </c>
      <c r="AA57" s="15"/>
      <c r="AB57" s="15"/>
      <c r="AC57" s="15"/>
      <c r="AD57" s="15"/>
    </row>
    <row r="58" s="13" customFormat="true" ht="12.8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15" t="n">
        <v>24952262.3108549</v>
      </c>
      <c r="G58" s="15" t="n">
        <v>23898819.1621736</v>
      </c>
      <c r="H58" s="15" t="n">
        <f aca="false">F58-J58</f>
        <v>23222858.5101498</v>
      </c>
      <c r="I58" s="15" t="n">
        <f aca="false">G58-K58</f>
        <v>22221297.4754896</v>
      </c>
      <c r="J58" s="14" t="n">
        <v>1729403.80070508</v>
      </c>
      <c r="K58" s="14" t="n">
        <v>1677521.68668393</v>
      </c>
      <c r="L58" s="15" t="n">
        <f aca="false">H58-I58</f>
        <v>1001561.03466016</v>
      </c>
      <c r="M58" s="15" t="n">
        <f aca="false">J58-K58</f>
        <v>51882.1140211525</v>
      </c>
      <c r="N58" s="15" t="n">
        <v>2634251.78400167</v>
      </c>
      <c r="Q58" s="15" t="n">
        <f aca="false">I58*5.5017049523</f>
        <v>122255022.367433</v>
      </c>
      <c r="R58" s="15"/>
      <c r="S58" s="15"/>
      <c r="V58" s="15" t="n">
        <f aca="false">K58*5.5017049523</f>
        <v>9229229.37121963</v>
      </c>
      <c r="W58" s="15" t="n">
        <f aca="false">M58*5.5017049523</f>
        <v>285440.083645968</v>
      </c>
      <c r="X58" s="15" t="n">
        <f aca="false">N58*5.1890047538+L58*5.5017049523</f>
        <v>19179438.3343113</v>
      </c>
      <c r="Y58" s="15" t="n">
        <f aca="false">N58*5.1890047538</f>
        <v>13669145.0298908</v>
      </c>
      <c r="Z58" s="15" t="n">
        <f aca="false">L58*5.5017049523</f>
        <v>5510293.30442054</v>
      </c>
      <c r="AA58" s="15"/>
      <c r="AB58" s="15"/>
      <c r="AC58" s="15"/>
      <c r="AD58" s="15"/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15" t="n">
        <v>25061169.3329111</v>
      </c>
      <c r="G59" s="15" t="n">
        <v>24001901.8729885</v>
      </c>
      <c r="H59" s="15" t="n">
        <f aca="false">F59-J59</f>
        <v>23247361.5025191</v>
      </c>
      <c r="I59" s="15" t="n">
        <f aca="false">G59-K59</f>
        <v>22242508.2775083</v>
      </c>
      <c r="J59" s="14" t="n">
        <v>1813807.83039201</v>
      </c>
      <c r="K59" s="14" t="n">
        <v>1759393.59548025</v>
      </c>
      <c r="L59" s="15" t="n">
        <f aca="false">H59-I59</f>
        <v>1004853.22501086</v>
      </c>
      <c r="M59" s="15" t="n">
        <f aca="false">J59-K59</f>
        <v>54414.2349117603</v>
      </c>
      <c r="N59" s="15" t="n">
        <v>2666287.08974976</v>
      </c>
      <c r="Q59" s="15" t="n">
        <f aca="false">I59*5.5017049523</f>
        <v>122371717.941941</v>
      </c>
      <c r="R59" s="15"/>
      <c r="S59" s="15"/>
      <c r="V59" s="15" t="n">
        <f aca="false">K59*5.5017049523</f>
        <v>9679664.45729858</v>
      </c>
      <c r="W59" s="15" t="n">
        <f aca="false">M59*5.5017049523</f>
        <v>299371.065689647</v>
      </c>
      <c r="X59" s="15" t="n">
        <f aca="false">N59*5.1890047538+L59*5.5017049523</f>
        <v>19363782.3480839</v>
      </c>
      <c r="Y59" s="15" t="n">
        <f aca="false">N59*5.1890047538</f>
        <v>13835376.3837071</v>
      </c>
      <c r="Z59" s="15" t="n">
        <f aca="false">L59*5.5017049523</f>
        <v>5528405.96437686</v>
      </c>
      <c r="AA59" s="15"/>
      <c r="AB59" s="15"/>
      <c r="AC59" s="15"/>
      <c r="AD59" s="15"/>
    </row>
    <row r="60" s="9" customFormat="true" ht="12.8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12" t="n">
        <v>25290652.653858</v>
      </c>
      <c r="G60" s="12" t="n">
        <v>24221015.3372937</v>
      </c>
      <c r="H60" s="12" t="n">
        <f aca="false">F60-J60</f>
        <v>23376383.6144299</v>
      </c>
      <c r="I60" s="12" t="n">
        <f aca="false">G60-K60</f>
        <v>22364174.3690484</v>
      </c>
      <c r="J60" s="11" t="n">
        <v>1914269.0394281</v>
      </c>
      <c r="K60" s="11" t="n">
        <v>1856840.96824526</v>
      </c>
      <c r="L60" s="12" t="n">
        <f aca="false">H60-I60</f>
        <v>1012209.24538152</v>
      </c>
      <c r="M60" s="12" t="n">
        <f aca="false">J60-K60</f>
        <v>57428.0711828428</v>
      </c>
      <c r="N60" s="12" t="n">
        <v>3284983.71682016</v>
      </c>
      <c r="O60" s="10"/>
      <c r="P60" s="10"/>
      <c r="Q60" s="12" t="n">
        <f aca="false">I60*5.5017049523</f>
        <v>123041088.880294</v>
      </c>
      <c r="R60" s="12"/>
      <c r="S60" s="12"/>
      <c r="T60" s="10"/>
      <c r="U60" s="10"/>
      <c r="V60" s="12" t="n">
        <f aca="false">K60*5.5017049523</f>
        <v>10215791.1506285</v>
      </c>
      <c r="W60" s="12" t="n">
        <f aca="false">M60*5.5017049523</f>
        <v>315952.303627683</v>
      </c>
      <c r="X60" s="12" t="n">
        <f aca="false">N60*5.1890047538+L60*5.5017049523</f>
        <v>22614672.7408148</v>
      </c>
      <c r="Y60" s="12" t="n">
        <f aca="false">N60*5.1890047538</f>
        <v>17045796.1227354</v>
      </c>
      <c r="Z60" s="12" t="n">
        <f aca="false">L60*5.5017049523</f>
        <v>5568876.61807937</v>
      </c>
      <c r="AA60" s="12"/>
      <c r="AB60" s="12"/>
      <c r="AC60" s="12"/>
      <c r="AD60" s="12"/>
    </row>
    <row r="61" s="13" customFormat="true" ht="12.8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15" t="n">
        <v>25462772.8413044</v>
      </c>
      <c r="G61" s="15" t="n">
        <v>24385504.9482002</v>
      </c>
      <c r="H61" s="15" t="n">
        <f aca="false">F61-J61</f>
        <v>23442291.6190273</v>
      </c>
      <c r="I61" s="15" t="n">
        <f aca="false">G61-K61</f>
        <v>22425638.1625914</v>
      </c>
      <c r="J61" s="14" t="n">
        <v>2020481.2222771</v>
      </c>
      <c r="K61" s="14" t="n">
        <v>1959866.78560879</v>
      </c>
      <c r="L61" s="15" t="n">
        <f aca="false">H61-I61</f>
        <v>1016653.45643589</v>
      </c>
      <c r="M61" s="15" t="n">
        <f aca="false">J61-K61</f>
        <v>60614.4366683126</v>
      </c>
      <c r="N61" s="15" t="n">
        <v>2654809.28800814</v>
      </c>
      <c r="Q61" s="15" t="n">
        <f aca="false">I61*5.5017049523</f>
        <v>123379244.537617</v>
      </c>
      <c r="R61" s="15"/>
      <c r="S61" s="15"/>
      <c r="V61" s="15" t="n">
        <f aca="false">K61*5.5017049523</f>
        <v>10782608.8002322</v>
      </c>
      <c r="W61" s="15" t="n">
        <f aca="false">M61*5.5017049523</f>
        <v>333482.74639893</v>
      </c>
      <c r="X61" s="15" t="n">
        <f aca="false">N61*5.1890047538+L61*5.5017049523</f>
        <v>19369145.3719529</v>
      </c>
      <c r="Y61" s="15" t="n">
        <f aca="false">N61*5.1890047538</f>
        <v>13775818.0159067</v>
      </c>
      <c r="Z61" s="15" t="n">
        <f aca="false">L61*5.5017049523</f>
        <v>5593327.35604626</v>
      </c>
      <c r="AA61" s="15"/>
      <c r="AB61" s="15"/>
      <c r="AC61" s="15"/>
      <c r="AD61" s="15"/>
    </row>
    <row r="62" s="13" customFormat="true" ht="12.8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15" t="n">
        <v>25527504.2888434</v>
      </c>
      <c r="G62" s="15" t="n">
        <v>24447311.016694</v>
      </c>
      <c r="H62" s="15" t="n">
        <f aca="false">F62-J62</f>
        <v>23398993.5908122</v>
      </c>
      <c r="I62" s="15" t="n">
        <f aca="false">G62-K62</f>
        <v>22382655.6396037</v>
      </c>
      <c r="J62" s="14" t="n">
        <v>2128510.69803115</v>
      </c>
      <c r="K62" s="14" t="n">
        <v>2064655.37709022</v>
      </c>
      <c r="L62" s="15" t="n">
        <f aca="false">H62-I62</f>
        <v>1016337.95120847</v>
      </c>
      <c r="M62" s="15" t="n">
        <f aca="false">J62-K62</f>
        <v>63855.3209409341</v>
      </c>
      <c r="N62" s="15" t="n">
        <v>2627440.23025623</v>
      </c>
      <c r="Q62" s="15" t="n">
        <f aca="false">I62*5.5017049523</f>
        <v>123142767.378033</v>
      </c>
      <c r="R62" s="15"/>
      <c r="S62" s="15"/>
      <c r="V62" s="15" t="n">
        <f aca="false">K62*5.5017049523</f>
        <v>11359124.7129301</v>
      </c>
      <c r="W62" s="15" t="n">
        <f aca="false">M62*5.5017049523</f>
        <v>351313.135451443</v>
      </c>
      <c r="X62" s="15" t="n">
        <f aca="false">N62*5.1890047538+L62*5.5017049523</f>
        <v>19225391.384499</v>
      </c>
      <c r="Y62" s="15" t="n">
        <f aca="false">N62*5.1890047538</f>
        <v>13633799.8451249</v>
      </c>
      <c r="Z62" s="15" t="n">
        <f aca="false">L62*5.5017049523</f>
        <v>5591591.53937409</v>
      </c>
      <c r="AA62" s="15"/>
      <c r="AB62" s="15"/>
      <c r="AC62" s="15"/>
      <c r="AD62" s="15"/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15" t="n">
        <v>25744110.8960226</v>
      </c>
      <c r="G63" s="15" t="n">
        <v>24654061.7206913</v>
      </c>
      <c r="H63" s="15" t="n">
        <f aca="false">F63-J63</f>
        <v>23495877.8995017</v>
      </c>
      <c r="I63" s="15" t="n">
        <f aca="false">G63-K63</f>
        <v>22473275.714066</v>
      </c>
      <c r="J63" s="14" t="n">
        <v>2248232.9965209</v>
      </c>
      <c r="K63" s="14" t="n">
        <v>2180786.00662527</v>
      </c>
      <c r="L63" s="15" t="n">
        <f aca="false">H63-I63</f>
        <v>1022602.18543566</v>
      </c>
      <c r="M63" s="15" t="n">
        <f aca="false">J63-K63</f>
        <v>67446.9898956269</v>
      </c>
      <c r="N63" s="15" t="n">
        <v>2613370.72497031</v>
      </c>
      <c r="Q63" s="15" t="n">
        <f aca="false">I63*5.5017049523</f>
        <v>123641332.29048</v>
      </c>
      <c r="R63" s="15"/>
      <c r="S63" s="15"/>
      <c r="V63" s="15" t="n">
        <f aca="false">K63*5.5017049523</f>
        <v>11998041.1725568</v>
      </c>
      <c r="W63" s="15" t="n">
        <f aca="false">M63*5.5017049523</f>
        <v>371073.438326499</v>
      </c>
      <c r="X63" s="15" t="n">
        <f aca="false">N63*5.1890047538+L63*5.5017049523</f>
        <v>19186848.6231569</v>
      </c>
      <c r="Y63" s="15" t="n">
        <f aca="false">N63*5.1890047538</f>
        <v>13560793.1153127</v>
      </c>
      <c r="Z63" s="15" t="n">
        <f aca="false">L63*5.5017049523</f>
        <v>5626055.5078442</v>
      </c>
      <c r="AA63" s="15"/>
      <c r="AB63" s="15"/>
      <c r="AC63" s="15"/>
      <c r="AD63" s="15"/>
    </row>
    <row r="64" s="9" customFormat="true" ht="12.8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12" t="n">
        <v>25910237.9392446</v>
      </c>
      <c r="G64" s="12" t="n">
        <v>24812226.2641949</v>
      </c>
      <c r="H64" s="12" t="n">
        <f aca="false">F64-J64</f>
        <v>23561449.602074</v>
      </c>
      <c r="I64" s="12" t="n">
        <f aca="false">G64-K64</f>
        <v>22533901.5771394</v>
      </c>
      <c r="J64" s="11" t="n">
        <v>2348788.33717058</v>
      </c>
      <c r="K64" s="11" t="n">
        <v>2278324.68705546</v>
      </c>
      <c r="L64" s="12" t="n">
        <f aca="false">H64-I64</f>
        <v>1027548.02493456</v>
      </c>
      <c r="M64" s="12" t="n">
        <f aca="false">J64-K64</f>
        <v>70463.6501151174</v>
      </c>
      <c r="N64" s="12" t="n">
        <v>3164720.28378471</v>
      </c>
      <c r="O64" s="10"/>
      <c r="P64" s="10"/>
      <c r="Q64" s="12" t="n">
        <f aca="false">I64*5.5017049523</f>
        <v>123974877.901589</v>
      </c>
      <c r="R64" s="12"/>
      <c r="S64" s="12"/>
      <c r="T64" s="10"/>
      <c r="U64" s="10"/>
      <c r="V64" s="12" t="n">
        <f aca="false">K64*5.5017049523</f>
        <v>12534670.2137204</v>
      </c>
      <c r="W64" s="12" t="n">
        <f aca="false">M64*5.5017049523</f>
        <v>387670.212795476</v>
      </c>
      <c r="X64" s="12" t="n">
        <f aca="false">N64*5.1890047538+L64*5.5017049523</f>
        <v>22075014.6545147</v>
      </c>
      <c r="Y64" s="12" t="n">
        <f aca="false">N64*5.1890047538</f>
        <v>16421748.5970062</v>
      </c>
      <c r="Z64" s="12" t="n">
        <f aca="false">L64*5.5017049523</f>
        <v>5653266.05750853</v>
      </c>
      <c r="AA64" s="12"/>
      <c r="AB64" s="12"/>
      <c r="AC64" s="12"/>
      <c r="AD64" s="12"/>
    </row>
    <row r="65" s="13" customFormat="true" ht="12.8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15" t="n">
        <v>26060879.3143578</v>
      </c>
      <c r="G65" s="15" t="n">
        <v>24955421.5224633</v>
      </c>
      <c r="H65" s="15" t="n">
        <f aca="false">F65-J65</f>
        <v>23595190.6730059</v>
      </c>
      <c r="I65" s="15" t="n">
        <f aca="false">G65-K65</f>
        <v>22563703.540352</v>
      </c>
      <c r="J65" s="14" t="n">
        <v>2465688.64135186</v>
      </c>
      <c r="K65" s="14" t="n">
        <v>2391717.9821113</v>
      </c>
      <c r="L65" s="15" t="n">
        <f aca="false">H65-I65</f>
        <v>1031487.13265399</v>
      </c>
      <c r="M65" s="15" t="n">
        <f aca="false">J65-K65</f>
        <v>73970.659240555</v>
      </c>
      <c r="N65" s="15" t="n">
        <v>2669502.83601353</v>
      </c>
      <c r="Q65" s="15" t="n">
        <f aca="false">I65*5.5017049523</f>
        <v>124138839.510183</v>
      </c>
      <c r="R65" s="15"/>
      <c r="S65" s="15"/>
      <c r="V65" s="15" t="n">
        <f aca="false">K65*5.5017049523</f>
        <v>13158526.6666867</v>
      </c>
      <c r="W65" s="15" t="n">
        <f aca="false">M65*5.5017049523</f>
        <v>406964.742268657</v>
      </c>
      <c r="X65" s="15" t="n">
        <f aca="false">N65*5.1890047538+L65*5.5017049523</f>
        <v>19527000.772313</v>
      </c>
      <c r="Y65" s="15" t="n">
        <f aca="false">N65*5.1890047538</f>
        <v>13852062.9063568</v>
      </c>
      <c r="Z65" s="15" t="n">
        <f aca="false">L65*5.5017049523</f>
        <v>5674937.86595616</v>
      </c>
      <c r="AA65" s="15"/>
      <c r="AB65" s="15"/>
      <c r="AC65" s="15"/>
      <c r="AD65" s="15"/>
    </row>
    <row r="66" s="13" customFormat="true" ht="12.8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15" t="n">
        <v>26189331.9310044</v>
      </c>
      <c r="G66" s="15" t="n">
        <v>25077919.7672119</v>
      </c>
      <c r="H66" s="15" t="n">
        <f aca="false">F66-J66</f>
        <v>23618930.904365</v>
      </c>
      <c r="I66" s="15" t="n">
        <f aca="false">G66-K66</f>
        <v>22584630.7713717</v>
      </c>
      <c r="J66" s="14" t="n">
        <v>2570401.02663937</v>
      </c>
      <c r="K66" s="14" t="n">
        <v>2493288.99584018</v>
      </c>
      <c r="L66" s="15" t="n">
        <f aca="false">H66-I66</f>
        <v>1034300.13299328</v>
      </c>
      <c r="M66" s="15" t="n">
        <f aca="false">J66-K66</f>
        <v>77112.0307991807</v>
      </c>
      <c r="N66" s="15" t="n">
        <v>2576957.92273247</v>
      </c>
      <c r="Q66" s="15" t="n">
        <f aca="false">I66*5.5017049523</f>
        <v>124253974.960723</v>
      </c>
      <c r="R66" s="15"/>
      <c r="S66" s="15"/>
      <c r="V66" s="15" t="n">
        <f aca="false">K66*5.5017049523</f>
        <v>13717340.415929</v>
      </c>
      <c r="W66" s="15" t="n">
        <f aca="false">M66*5.5017049523</f>
        <v>424247.641729763</v>
      </c>
      <c r="X66" s="15" t="n">
        <f aca="false">N66*5.1890047538+L66*5.5017049523</f>
        <v>19062261.075255</v>
      </c>
      <c r="Y66" s="15" t="n">
        <f aca="false">N66*5.1890047538</f>
        <v>13371846.9114013</v>
      </c>
      <c r="Z66" s="15" t="n">
        <f aca="false">L66*5.5017049523</f>
        <v>5690414.16385368</v>
      </c>
      <c r="AA66" s="15"/>
      <c r="AB66" s="15"/>
      <c r="AC66" s="15"/>
      <c r="AD66" s="15"/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15" t="n">
        <v>26327417.9351913</v>
      </c>
      <c r="G67" s="15" t="n">
        <v>25209240.697209</v>
      </c>
      <c r="H67" s="15" t="n">
        <f aca="false">F67-J67</f>
        <v>23655024.6107455</v>
      </c>
      <c r="I67" s="15" t="n">
        <f aca="false">G67-K67</f>
        <v>22617019.1724965</v>
      </c>
      <c r="J67" s="14" t="n">
        <v>2672393.32444588</v>
      </c>
      <c r="K67" s="14" t="n">
        <v>2592221.5247125</v>
      </c>
      <c r="L67" s="15" t="n">
        <f aca="false">H67-I67</f>
        <v>1038005.43824898</v>
      </c>
      <c r="M67" s="15" t="n">
        <f aca="false">J67-K67</f>
        <v>80171.7997333766</v>
      </c>
      <c r="N67" s="15" t="n">
        <v>2632024.9260657</v>
      </c>
      <c r="Q67" s="15" t="n">
        <f aca="false">I67*5.5017049523</f>
        <v>124432166.387588</v>
      </c>
      <c r="R67" s="15"/>
      <c r="S67" s="15"/>
      <c r="V67" s="15" t="n">
        <f aca="false">K67*5.5017049523</f>
        <v>14261637.9999694</v>
      </c>
      <c r="W67" s="15" t="n">
        <f aca="false">M67*5.5017049523</f>
        <v>441081.587627922</v>
      </c>
      <c r="X67" s="15" t="n">
        <f aca="false">N67*5.1890047538+L67*5.5017049523</f>
        <v>19368389.5136038</v>
      </c>
      <c r="Y67" s="15" t="n">
        <f aca="false">N67*5.1890047538</f>
        <v>13657589.853475</v>
      </c>
      <c r="Z67" s="15" t="n">
        <f aca="false">L67*5.5017049523</f>
        <v>5710799.66012877</v>
      </c>
      <c r="AA67" s="15"/>
      <c r="AB67" s="15"/>
      <c r="AC67" s="15"/>
      <c r="AD67" s="15"/>
    </row>
    <row r="68" s="9" customFormat="true" ht="12.8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12" t="n">
        <v>26599617.5697009</v>
      </c>
      <c r="G68" s="12" t="n">
        <v>25469022.9339166</v>
      </c>
      <c r="H68" s="12" t="n">
        <f aca="false">F68-J68</f>
        <v>23811348.356637</v>
      </c>
      <c r="I68" s="12" t="n">
        <f aca="false">G68-K68</f>
        <v>22764401.7972446</v>
      </c>
      <c r="J68" s="11" t="n">
        <v>2788269.21306389</v>
      </c>
      <c r="K68" s="11" t="n">
        <v>2704621.13667197</v>
      </c>
      <c r="L68" s="12" t="n">
        <f aca="false">H68-I68</f>
        <v>1046946.55939233</v>
      </c>
      <c r="M68" s="12" t="n">
        <f aca="false">J68-K68</f>
        <v>83648.0763919181</v>
      </c>
      <c r="N68" s="12" t="n">
        <v>3281032.62155731</v>
      </c>
      <c r="O68" s="10"/>
      <c r="P68" s="10"/>
      <c r="Q68" s="12" t="n">
        <f aca="false">I68*5.5017049523</f>
        <v>125243022.104048</v>
      </c>
      <c r="R68" s="12"/>
      <c r="S68" s="12"/>
      <c r="T68" s="10"/>
      <c r="U68" s="10"/>
      <c r="V68" s="12" t="n">
        <f aca="false">K68*5.5017049523</f>
        <v>14880027.5017235</v>
      </c>
      <c r="W68" s="12" t="n">
        <f aca="false">M68*5.5017049523</f>
        <v>460207.036135785</v>
      </c>
      <c r="X68" s="12" t="n">
        <f aca="false">N68*5.1890047538+L68*5.5017049523</f>
        <v>22785284.941236</v>
      </c>
      <c r="Y68" s="12" t="n">
        <f aca="false">N68*5.1890047538</f>
        <v>17025293.8706338</v>
      </c>
      <c r="Z68" s="12" t="n">
        <f aca="false">L68*5.5017049523</f>
        <v>5759991.07060224</v>
      </c>
      <c r="AA68" s="12"/>
      <c r="AB68" s="12"/>
      <c r="AC68" s="12"/>
      <c r="AD68" s="12"/>
    </row>
    <row r="69" s="13" customFormat="true" ht="12.8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15" t="n">
        <v>26709877.3826916</v>
      </c>
      <c r="G69" s="15" t="n">
        <v>25574198.7904063</v>
      </c>
      <c r="H69" s="15" t="n">
        <f aca="false">F69-J69</f>
        <v>23826491.3480723</v>
      </c>
      <c r="I69" s="15" t="n">
        <f aca="false">G69-K69</f>
        <v>22777314.3368256</v>
      </c>
      <c r="J69" s="14" t="n">
        <v>2883386.03461926</v>
      </c>
      <c r="K69" s="14" t="n">
        <v>2796884.45358069</v>
      </c>
      <c r="L69" s="15" t="n">
        <f aca="false">H69-I69</f>
        <v>1049177.01124669</v>
      </c>
      <c r="M69" s="15" t="n">
        <f aca="false">J69-K69</f>
        <v>86501.5810385779</v>
      </c>
      <c r="N69" s="15" t="n">
        <v>2655064.75251861</v>
      </c>
      <c r="Q69" s="15" t="n">
        <f aca="false">I69*5.5017049523</f>
        <v>125314063.087007</v>
      </c>
      <c r="R69" s="15"/>
      <c r="S69" s="15"/>
      <c r="V69" s="15" t="n">
        <f aca="false">K69*5.5017049523</f>
        <v>15387633.0492757</v>
      </c>
      <c r="W69" s="15" t="n">
        <f aca="false">M69*5.5017049523</f>
        <v>475906.176781724</v>
      </c>
      <c r="X69" s="15" t="n">
        <f aca="false">N69*5.1890047538+L69*5.5017049523</f>
        <v>19549405.9810811</v>
      </c>
      <c r="Y69" s="15" t="n">
        <f aca="false">N69*5.1890047538</f>
        <v>13777143.6224659</v>
      </c>
      <c r="Z69" s="15" t="n">
        <f aca="false">L69*5.5017049523</f>
        <v>5772262.35861522</v>
      </c>
      <c r="AA69" s="15"/>
      <c r="AB69" s="15"/>
      <c r="AC69" s="15"/>
      <c r="AD69" s="15"/>
    </row>
    <row r="70" s="13" customFormat="true" ht="12.8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15" t="n">
        <v>26838652.7369107</v>
      </c>
      <c r="G70" s="15" t="n">
        <v>25696917.9843097</v>
      </c>
      <c r="H70" s="15" t="n">
        <f aca="false">F70-J70</f>
        <v>23876299.1072322</v>
      </c>
      <c r="I70" s="15" t="n">
        <f aca="false">G70-K70</f>
        <v>22823434.9635216</v>
      </c>
      <c r="J70" s="14" t="n">
        <v>2962353.62967851</v>
      </c>
      <c r="K70" s="14" t="n">
        <v>2873483.02078816</v>
      </c>
      <c r="L70" s="15" t="n">
        <f aca="false">H70-I70</f>
        <v>1052864.14371065</v>
      </c>
      <c r="M70" s="15" t="n">
        <f aca="false">J70-K70</f>
        <v>88870.6088903551</v>
      </c>
      <c r="N70" s="15" t="n">
        <v>2658394.50577289</v>
      </c>
      <c r="Q70" s="15" t="n">
        <f aca="false">I70*5.5017049523</f>
        <v>125567805.167304</v>
      </c>
      <c r="R70" s="15"/>
      <c r="S70" s="15"/>
      <c r="V70" s="15" t="n">
        <f aca="false">K70*5.5017049523</f>
        <v>15809055.7658202</v>
      </c>
      <c r="W70" s="15" t="n">
        <f aca="false">M70*5.5017049523</f>
        <v>488939.869045983</v>
      </c>
      <c r="X70" s="15" t="n">
        <f aca="false">N70*5.1890047538+L70*5.5017049523</f>
        <v>19586969.6014833</v>
      </c>
      <c r="Y70" s="15" t="n">
        <f aca="false">N70*5.1890047538</f>
        <v>13794421.7279313</v>
      </c>
      <c r="Z70" s="15" t="n">
        <f aca="false">L70*5.5017049523</f>
        <v>5792547.87355198</v>
      </c>
      <c r="AA70" s="15"/>
      <c r="AB70" s="15"/>
      <c r="AC70" s="15"/>
      <c r="AD70" s="15"/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15" t="n">
        <v>26947402.6885753</v>
      </c>
      <c r="G71" s="15" t="n">
        <v>25800231.7757868</v>
      </c>
      <c r="H71" s="15" t="n">
        <f aca="false">F71-J71</f>
        <v>23898527.0720627</v>
      </c>
      <c r="I71" s="15" t="n">
        <f aca="false">G71-K71</f>
        <v>22842822.4277696</v>
      </c>
      <c r="J71" s="14" t="n">
        <v>3048875.61651262</v>
      </c>
      <c r="K71" s="14" t="n">
        <v>2957409.34801724</v>
      </c>
      <c r="L71" s="15" t="n">
        <f aca="false">H71-I71</f>
        <v>1055704.64429305</v>
      </c>
      <c r="M71" s="15" t="n">
        <f aca="false">J71-K71</f>
        <v>91466.268495379</v>
      </c>
      <c r="N71" s="15" t="n">
        <v>2628307.34166882</v>
      </c>
      <c r="Q71" s="15" t="n">
        <f aca="false">I71*5.5017049523</f>
        <v>125674469.27537</v>
      </c>
      <c r="R71" s="15"/>
      <c r="S71" s="15"/>
      <c r="V71" s="15" t="n">
        <f aca="false">K71*5.5017049523</f>
        <v>16270793.6559648</v>
      </c>
      <c r="W71" s="15" t="n">
        <f aca="false">M71*5.5017049523</f>
        <v>503220.422349428</v>
      </c>
      <c r="X71" s="15" t="n">
        <f aca="false">N71*5.1890047538+L71*5.5017049523</f>
        <v>19446474.7600401</v>
      </c>
      <c r="Y71" s="15" t="n">
        <f aca="false">N71*5.1890047538</f>
        <v>13638299.2903669</v>
      </c>
      <c r="Z71" s="15" t="n">
        <f aca="false">L71*5.5017049523</f>
        <v>5808175.46967321</v>
      </c>
      <c r="AA71" s="15"/>
      <c r="AB71" s="15"/>
      <c r="AC71" s="15"/>
      <c r="AD71" s="15"/>
    </row>
    <row r="72" s="9" customFormat="true" ht="12.8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12" t="n">
        <v>27078319.1812763</v>
      </c>
      <c r="G72" s="12" t="n">
        <v>25925149.5784227</v>
      </c>
      <c r="H72" s="12" t="n">
        <f aca="false">F72-J72</f>
        <v>23957199.517338</v>
      </c>
      <c r="I72" s="12" t="n">
        <f aca="false">G72-K72</f>
        <v>22897663.5044027</v>
      </c>
      <c r="J72" s="11" t="n">
        <v>3121119.66393821</v>
      </c>
      <c r="K72" s="11" t="n">
        <v>3027486.07402007</v>
      </c>
      <c r="L72" s="12" t="n">
        <f aca="false">H72-I72</f>
        <v>1059536.01293538</v>
      </c>
      <c r="M72" s="12" t="n">
        <f aca="false">J72-K72</f>
        <v>93633.5899181468</v>
      </c>
      <c r="N72" s="12" t="n">
        <v>3240990.92674029</v>
      </c>
      <c r="O72" s="10"/>
      <c r="P72" s="10"/>
      <c r="Q72" s="12" t="n">
        <f aca="false">I72*5.5017049523</f>
        <v>125976188.698271</v>
      </c>
      <c r="R72" s="12"/>
      <c r="S72" s="12"/>
      <c r="T72" s="10"/>
      <c r="U72" s="10"/>
      <c r="V72" s="12" t="n">
        <f aca="false">K72*5.5017049523</f>
        <v>16656335.1264555</v>
      </c>
      <c r="W72" s="12" t="n">
        <f aca="false">M72*5.5017049523</f>
        <v>515144.385354296</v>
      </c>
      <c r="X72" s="12" t="n">
        <f aca="false">N72*5.1890047538+L72*5.5017049523</f>
        <v>22646771.8553848</v>
      </c>
      <c r="Y72" s="12" t="n">
        <f aca="false">N72*5.1890047538</f>
        <v>16817517.325878</v>
      </c>
      <c r="Z72" s="12" t="n">
        <f aca="false">L72*5.5017049523</f>
        <v>5829254.52950676</v>
      </c>
      <c r="AA72" s="12"/>
      <c r="AB72" s="12"/>
      <c r="AC72" s="12"/>
      <c r="AD72" s="12"/>
    </row>
    <row r="73" s="13" customFormat="true" ht="12.8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15" t="n">
        <v>27350066.8502518</v>
      </c>
      <c r="G73" s="15" t="n">
        <v>26182878.2923911</v>
      </c>
      <c r="H73" s="15" t="n">
        <f aca="false">F73-J73</f>
        <v>24125878.644152</v>
      </c>
      <c r="I73" s="15" t="n">
        <f aca="false">G73-K73</f>
        <v>23055415.7324743</v>
      </c>
      <c r="J73" s="14" t="n">
        <v>3224188.20609982</v>
      </c>
      <c r="K73" s="14" t="n">
        <v>3127462.55991683</v>
      </c>
      <c r="L73" s="15" t="n">
        <f aca="false">H73-I73</f>
        <v>1070462.91167776</v>
      </c>
      <c r="M73" s="15" t="n">
        <f aca="false">J73-K73</f>
        <v>96725.6461829948</v>
      </c>
      <c r="N73" s="15" t="n">
        <v>2650932.25842695</v>
      </c>
      <c r="Q73" s="15" t="n">
        <f aca="false">I73*5.5017049523</f>
        <v>126844094.912689</v>
      </c>
      <c r="R73" s="15"/>
      <c r="S73" s="15"/>
      <c r="V73" s="15" t="n">
        <f aca="false">K73*5.5017049523</f>
        <v>17206376.2540273</v>
      </c>
      <c r="W73" s="15" t="n">
        <f aca="false">M73*5.5017049523</f>
        <v>532155.9666194</v>
      </c>
      <c r="X73" s="15" t="n">
        <f aca="false">N73*5.1890047538+L73*5.5017049523</f>
        <v>19645071.1934102</v>
      </c>
      <c r="Y73" s="15" t="n">
        <f aca="false">N73*5.1890047538</f>
        <v>13755700.0909792</v>
      </c>
      <c r="Z73" s="15" t="n">
        <f aca="false">L73*5.5017049523</f>
        <v>5889371.10243101</v>
      </c>
      <c r="AA73" s="15"/>
      <c r="AB73" s="15"/>
      <c r="AC73" s="15"/>
      <c r="AD73" s="15"/>
    </row>
    <row r="74" s="13" customFormat="true" ht="12.8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15" t="n">
        <v>27509569.2383177</v>
      </c>
      <c r="G74" s="15" t="n">
        <v>26335256.9777812</v>
      </c>
      <c r="H74" s="15" t="n">
        <f aca="false">F74-J74</f>
        <v>24188636.9279987</v>
      </c>
      <c r="I74" s="15" t="n">
        <f aca="false">G74-K74</f>
        <v>23113952.6367719</v>
      </c>
      <c r="J74" s="14" t="n">
        <v>3320932.31031893</v>
      </c>
      <c r="K74" s="14" t="n">
        <v>3221304.34100937</v>
      </c>
      <c r="L74" s="15" t="n">
        <f aca="false">H74-I74</f>
        <v>1074684.29122685</v>
      </c>
      <c r="M74" s="15" t="n">
        <f aca="false">J74-K74</f>
        <v>99627.9693095684</v>
      </c>
      <c r="N74" s="15" t="n">
        <v>2654948.84039587</v>
      </c>
      <c r="Q74" s="15" t="n">
        <f aca="false">I74*5.5017049523</f>
        <v>127166147.688955</v>
      </c>
      <c r="R74" s="15"/>
      <c r="S74" s="15"/>
      <c r="V74" s="15" t="n">
        <f aca="false">K74*5.5017049523</f>
        <v>17722666.0457967</v>
      </c>
      <c r="W74" s="15" t="n">
        <f aca="false">M74*5.5017049523</f>
        <v>548123.692138045</v>
      </c>
      <c r="X74" s="15" t="n">
        <f aca="false">N74*5.1890047538+L74*5.5017049523</f>
        <v>19689138.0411117</v>
      </c>
      <c r="Y74" s="15" t="n">
        <f aca="false">N74*5.1890047538</f>
        <v>13776542.15391</v>
      </c>
      <c r="Z74" s="15" t="n">
        <f aca="false">L74*5.5017049523</f>
        <v>5912595.88720179</v>
      </c>
      <c r="AA74" s="15"/>
      <c r="AB74" s="15"/>
      <c r="AC74" s="15"/>
      <c r="AD74" s="15"/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15" t="n">
        <v>27508163.3438242</v>
      </c>
      <c r="G75" s="15" t="n">
        <v>26333897.6330103</v>
      </c>
      <c r="H75" s="15" t="n">
        <f aca="false">F75-J75</f>
        <v>24141113.3246856</v>
      </c>
      <c r="I75" s="15" t="n">
        <f aca="false">G75-K75</f>
        <v>23067859.1144458</v>
      </c>
      <c r="J75" s="14" t="n">
        <v>3367050.01913863</v>
      </c>
      <c r="K75" s="14" t="n">
        <v>3266038.51856447</v>
      </c>
      <c r="L75" s="15" t="n">
        <f aca="false">H75-I75</f>
        <v>1073254.21023977</v>
      </c>
      <c r="M75" s="15" t="n">
        <f aca="false">J75-K75</f>
        <v>101011.500574159</v>
      </c>
      <c r="N75" s="15" t="n">
        <v>2534761.30011706</v>
      </c>
      <c r="Q75" s="15" t="n">
        <f aca="false">I75*5.5017049523</f>
        <v>126912554.728905</v>
      </c>
      <c r="R75" s="15"/>
      <c r="S75" s="15"/>
      <c r="V75" s="15" t="n">
        <f aca="false">K75*5.5017049523</f>
        <v>17968780.2919887</v>
      </c>
      <c r="W75" s="15" t="n">
        <f aca="false">M75*5.5017049523</f>
        <v>555735.472948102</v>
      </c>
      <c r="X75" s="15" t="n">
        <f aca="false">N75*5.1890047538+L75*5.5017049523</f>
        <v>19057616.4396087</v>
      </c>
      <c r="Y75" s="15" t="n">
        <f aca="false">N75*5.1890047538</f>
        <v>13152888.4360557</v>
      </c>
      <c r="Z75" s="15" t="n">
        <f aca="false">L75*5.5017049523</f>
        <v>5904728.00355298</v>
      </c>
      <c r="AA75" s="15"/>
      <c r="AB75" s="15"/>
      <c r="AC75" s="15"/>
      <c r="AD75" s="15"/>
    </row>
    <row r="76" s="9" customFormat="true" ht="12.8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12" t="n">
        <v>27680446.1569081</v>
      </c>
      <c r="G76" s="12" t="n">
        <v>26497085.4284776</v>
      </c>
      <c r="H76" s="12" t="n">
        <f aca="false">F76-J76</f>
        <v>24239954.9263292</v>
      </c>
      <c r="I76" s="12" t="n">
        <f aca="false">G76-K76</f>
        <v>23159808.9348161</v>
      </c>
      <c r="J76" s="11" t="n">
        <v>3440491.23057888</v>
      </c>
      <c r="K76" s="11" t="n">
        <v>3337276.49366152</v>
      </c>
      <c r="L76" s="12" t="n">
        <f aca="false">H76-I76</f>
        <v>1080145.99151312</v>
      </c>
      <c r="M76" s="12" t="n">
        <f aca="false">J76-K76</f>
        <v>103214.736917367</v>
      </c>
      <c r="N76" s="12" t="n">
        <v>3098504.63808961</v>
      </c>
      <c r="O76" s="10"/>
      <c r="P76" s="10"/>
      <c r="Q76" s="12" t="n">
        <f aca="false">I76*5.5017049523</f>
        <v>127418435.510999</v>
      </c>
      <c r="R76" s="12"/>
      <c r="S76" s="12"/>
      <c r="T76" s="10"/>
      <c r="U76" s="10"/>
      <c r="V76" s="12" t="n">
        <f aca="false">K76*5.5017049523</f>
        <v>18360710.6123719</v>
      </c>
      <c r="W76" s="12" t="n">
        <f aca="false">M76*5.5017049523</f>
        <v>567857.029248618</v>
      </c>
      <c r="X76" s="12" t="n">
        <f aca="false">N76*5.1890047538+L76*5.5017049523</f>
        <v>22020799.8474331</v>
      </c>
      <c r="Y76" s="12" t="n">
        <f aca="false">N76*5.1890047538</f>
        <v>16078155.2967184</v>
      </c>
      <c r="Z76" s="12" t="n">
        <f aca="false">L76*5.5017049523</f>
        <v>5942644.55071474</v>
      </c>
      <c r="AA76" s="12"/>
      <c r="AB76" s="12"/>
      <c r="AC76" s="12"/>
      <c r="AD76" s="12"/>
    </row>
    <row r="77" s="13" customFormat="true" ht="12.8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15" t="n">
        <v>27855820.4226105</v>
      </c>
      <c r="G77" s="15" t="n">
        <v>26665065.2983981</v>
      </c>
      <c r="H77" s="15" t="n">
        <f aca="false">F77-J77</f>
        <v>24301550.1150127</v>
      </c>
      <c r="I77" s="15" t="n">
        <f aca="false">G77-K77</f>
        <v>23217423.1000283</v>
      </c>
      <c r="J77" s="14" t="n">
        <v>3554270.30759781</v>
      </c>
      <c r="K77" s="14" t="n">
        <v>3447642.19836988</v>
      </c>
      <c r="L77" s="15" t="n">
        <f aca="false">H77-I77</f>
        <v>1084127.01498446</v>
      </c>
      <c r="M77" s="15" t="n">
        <f aca="false">J77-K77</f>
        <v>106628.109227934</v>
      </c>
      <c r="N77" s="15" t="n">
        <v>2530217.77827235</v>
      </c>
      <c r="Q77" s="15" t="n">
        <f aca="false">I77*5.5017049523</f>
        <v>127735411.64907</v>
      </c>
      <c r="R77" s="15"/>
      <c r="S77" s="15"/>
      <c r="V77" s="15" t="n">
        <f aca="false">K77*5.5017049523</f>
        <v>18967910.15653</v>
      </c>
      <c r="W77" s="15" t="n">
        <f aca="false">M77*5.5017049523</f>
        <v>586636.396593709</v>
      </c>
      <c r="X77" s="15" t="n">
        <f aca="false">N77*5.1890047538+L77*5.5017049523</f>
        <v>19093859.0468667</v>
      </c>
      <c r="Y77" s="15" t="n">
        <f aca="false">N77*5.1890047538</f>
        <v>13129312.0796045</v>
      </c>
      <c r="Z77" s="15" t="n">
        <f aca="false">L77*5.5017049523</f>
        <v>5964546.96726221</v>
      </c>
      <c r="AA77" s="15"/>
      <c r="AB77" s="15"/>
      <c r="AC77" s="15"/>
      <c r="AD77" s="15"/>
    </row>
    <row r="78" s="13" customFormat="true" ht="12.8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15" t="n">
        <v>28035860.3603307</v>
      </c>
      <c r="G78" s="15" t="n">
        <v>26835922.4695617</v>
      </c>
      <c r="H78" s="15" t="n">
        <f aca="false">F78-J78</f>
        <v>24378453.43068</v>
      </c>
      <c r="I78" s="15" t="n">
        <f aca="false">G78-K78</f>
        <v>23288237.7478005</v>
      </c>
      <c r="J78" s="14" t="n">
        <v>3657406.92965071</v>
      </c>
      <c r="K78" s="14" t="n">
        <v>3547684.72176119</v>
      </c>
      <c r="L78" s="15" t="n">
        <f aca="false">H78-I78</f>
        <v>1090215.68287953</v>
      </c>
      <c r="M78" s="15" t="n">
        <f aca="false">J78-K78</f>
        <v>109722.207889522</v>
      </c>
      <c r="N78" s="15" t="n">
        <v>2539825.47112121</v>
      </c>
      <c r="Q78" s="15" t="n">
        <f aca="false">I78*5.5017049523</f>
        <v>128125012.947414</v>
      </c>
      <c r="R78" s="15"/>
      <c r="S78" s="15"/>
      <c r="V78" s="15" t="n">
        <f aca="false">K78*5.5017049523</f>
        <v>19518314.6029126</v>
      </c>
      <c r="W78" s="15" t="n">
        <f aca="false">M78*5.5017049523</f>
        <v>603659.21452307</v>
      </c>
      <c r="X78" s="15" t="n">
        <f aca="false">N78*5.1890047538+L78*5.5017049523</f>
        <v>19177211.4650437</v>
      </c>
      <c r="Y78" s="15" t="n">
        <f aca="false">N78*5.1890047538</f>
        <v>13179166.4434703</v>
      </c>
      <c r="Z78" s="15" t="n">
        <f aca="false">L78*5.5017049523</f>
        <v>5998045.02157342</v>
      </c>
      <c r="AA78" s="15"/>
      <c r="AB78" s="15"/>
      <c r="AC78" s="15"/>
      <c r="AD78" s="15"/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15" t="n">
        <v>28073574.9328234</v>
      </c>
      <c r="G79" s="15" t="n">
        <v>26871914.7933804</v>
      </c>
      <c r="H79" s="15" t="n">
        <f aca="false">F79-J79</f>
        <v>24356033.4558152</v>
      </c>
      <c r="I79" s="15" t="n">
        <f aca="false">G79-K79</f>
        <v>23265899.5606825</v>
      </c>
      <c r="J79" s="14" t="n">
        <v>3717541.47700817</v>
      </c>
      <c r="K79" s="14" t="n">
        <v>3606015.23269792</v>
      </c>
      <c r="L79" s="15" t="n">
        <f aca="false">H79-I79</f>
        <v>1090133.89513274</v>
      </c>
      <c r="M79" s="15" t="n">
        <f aca="false">J79-K79</f>
        <v>111526.244310245</v>
      </c>
      <c r="N79" s="15" t="n">
        <v>2531266.46429943</v>
      </c>
      <c r="Q79" s="15" t="n">
        <f aca="false">I79*5.5017049523</f>
        <v>128002114.832721</v>
      </c>
      <c r="R79" s="15"/>
      <c r="S79" s="15"/>
      <c r="V79" s="15" t="n">
        <f aca="false">K79*5.5017049523</f>
        <v>19839231.8638034</v>
      </c>
      <c r="W79" s="15" t="n">
        <f aca="false">M79*5.5017049523</f>
        <v>613584.490633097</v>
      </c>
      <c r="X79" s="15" t="n">
        <f aca="false">N79*5.1890047538+L79*5.5017049523</f>
        <v>19132348.7659061</v>
      </c>
      <c r="Y79" s="15" t="n">
        <f aca="false">N79*5.1890047538</f>
        <v>13134753.7163843</v>
      </c>
      <c r="Z79" s="15" t="n">
        <f aca="false">L79*5.5017049523</f>
        <v>5997595.04952188</v>
      </c>
      <c r="AA79" s="15"/>
      <c r="AB79" s="15"/>
      <c r="AC79" s="15"/>
      <c r="AD79" s="15"/>
    </row>
    <row r="80" s="9" customFormat="true" ht="12.8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12" t="n">
        <v>28204271.9411068</v>
      </c>
      <c r="G80" s="12" t="n">
        <v>26997023.6729949</v>
      </c>
      <c r="H80" s="12" t="n">
        <f aca="false">F80-J80</f>
        <v>24378263.8258708</v>
      </c>
      <c r="I80" s="12" t="n">
        <f aca="false">G80-K80</f>
        <v>23285795.801216</v>
      </c>
      <c r="J80" s="11" t="n">
        <v>3826008.11523603</v>
      </c>
      <c r="K80" s="11" t="n">
        <v>3711227.87177895</v>
      </c>
      <c r="L80" s="12" t="n">
        <f aca="false">H80-I80</f>
        <v>1092468.02465477</v>
      </c>
      <c r="M80" s="12" t="n">
        <f aca="false">J80-K80</f>
        <v>114780.243457081</v>
      </c>
      <c r="N80" s="12" t="n">
        <v>3135467.44393315</v>
      </c>
      <c r="O80" s="10"/>
      <c r="P80" s="10"/>
      <c r="Q80" s="12" t="n">
        <f aca="false">I80*5.5017049523</f>
        <v>128111578.077797</v>
      </c>
      <c r="R80" s="12"/>
      <c r="S80" s="12"/>
      <c r="T80" s="10"/>
      <c r="U80" s="10"/>
      <c r="V80" s="12" t="n">
        <f aca="false">K80*5.5017049523</f>
        <v>20418080.76128</v>
      </c>
      <c r="W80" s="12" t="n">
        <f aca="false">M80*5.5017049523</f>
        <v>631487.033854024</v>
      </c>
      <c r="X80" s="12" t="n">
        <f aca="false">N80*5.1890047538+L80*5.5017049523</f>
        <v>22280392.2134268</v>
      </c>
      <c r="Y80" s="12" t="n">
        <f aca="false">N80*5.1890047538</f>
        <v>16269955.4719543</v>
      </c>
      <c r="Z80" s="12" t="n">
        <f aca="false">L80*5.5017049523</f>
        <v>6010436.74147254</v>
      </c>
      <c r="AA80" s="12"/>
      <c r="AB80" s="12"/>
      <c r="AC80" s="12"/>
      <c r="AD80" s="12"/>
    </row>
    <row r="81" s="13" customFormat="true" ht="12.8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15" t="n">
        <v>28366503.2929377</v>
      </c>
      <c r="G81" s="15" t="n">
        <v>27151410.1589623</v>
      </c>
      <c r="H81" s="15" t="n">
        <f aca="false">F81-J81</f>
        <v>24435310.113038</v>
      </c>
      <c r="I81" s="15" t="n">
        <f aca="false">G81-K81</f>
        <v>23338152.7744596</v>
      </c>
      <c r="J81" s="14" t="n">
        <v>3931193.17989967</v>
      </c>
      <c r="K81" s="14" t="n">
        <v>3813257.38450268</v>
      </c>
      <c r="L81" s="15" t="n">
        <f aca="false">H81-I81</f>
        <v>1097157.3385784</v>
      </c>
      <c r="M81" s="15" t="n">
        <f aca="false">J81-K81</f>
        <v>117935.795396991</v>
      </c>
      <c r="N81" s="15" t="n">
        <v>2529592.93990475</v>
      </c>
      <c r="Q81" s="15" t="n">
        <f aca="false">I81*5.5017049523</f>
        <v>128399630.696778</v>
      </c>
      <c r="R81" s="15"/>
      <c r="S81" s="15"/>
      <c r="V81" s="15" t="n">
        <f aca="false">K81*5.5017049523</f>
        <v>20979417.036713</v>
      </c>
      <c r="W81" s="15" t="n">
        <f aca="false">M81*5.5017049523</f>
        <v>648847.949589065</v>
      </c>
      <c r="X81" s="15" t="n">
        <f aca="false">N81*5.1890047538+L81*5.5017049523</f>
        <v>19162305.7534538</v>
      </c>
      <c r="Y81" s="15" t="n">
        <f aca="false">N81*5.1890047538</f>
        <v>13126069.7903447</v>
      </c>
      <c r="Z81" s="15" t="n">
        <f aca="false">L81*5.5017049523</f>
        <v>6036235.96310909</v>
      </c>
      <c r="AA81" s="15"/>
      <c r="AB81" s="15"/>
      <c r="AC81" s="15"/>
      <c r="AD81" s="15"/>
    </row>
    <row r="82" s="13" customFormat="true" ht="12.8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15" t="n">
        <v>28495356.9108275</v>
      </c>
      <c r="G82" s="15" t="n">
        <v>27274821.627142</v>
      </c>
      <c r="H82" s="15" t="n">
        <f aca="false">F82-J82</f>
        <v>24475035.9301276</v>
      </c>
      <c r="I82" s="15" t="n">
        <f aca="false">G82-K82</f>
        <v>23375110.2758631</v>
      </c>
      <c r="J82" s="14" t="n">
        <v>4020320.98069997</v>
      </c>
      <c r="K82" s="14" t="n">
        <v>3899711.35127897</v>
      </c>
      <c r="L82" s="15" t="n">
        <f aca="false">H82-I82</f>
        <v>1099925.65426452</v>
      </c>
      <c r="M82" s="15" t="n">
        <f aca="false">J82-K82</f>
        <v>120609.629421</v>
      </c>
      <c r="N82" s="15" t="n">
        <v>2570876.47879309</v>
      </c>
      <c r="Q82" s="15" t="n">
        <f aca="false">I82*5.5017049523</f>
        <v>128602959.965274</v>
      </c>
      <c r="R82" s="15"/>
      <c r="S82" s="15"/>
      <c r="V82" s="15" t="n">
        <f aca="false">K82*5.5017049523</f>
        <v>21455061.253872</v>
      </c>
      <c r="W82" s="15" t="n">
        <f aca="false">M82*5.5017049523</f>
        <v>663558.595480583</v>
      </c>
      <c r="X82" s="15" t="n">
        <f aca="false">N82*5.1890047538+L82*5.5017049523</f>
        <v>19391756.6891189</v>
      </c>
      <c r="Y82" s="15" t="n">
        <f aca="false">N82*5.1890047538</f>
        <v>13340290.26989</v>
      </c>
      <c r="Z82" s="15" t="n">
        <f aca="false">L82*5.5017049523</f>
        <v>6051466.41922891</v>
      </c>
      <c r="AA82" s="15"/>
      <c r="AB82" s="15"/>
      <c r="AC82" s="15"/>
      <c r="AD82" s="15"/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15" t="n">
        <v>28759898.5294929</v>
      </c>
      <c r="G83" s="15" t="n">
        <v>27526473.9914155</v>
      </c>
      <c r="H83" s="15" t="n">
        <f aca="false">F83-J83</f>
        <v>24635610.7470617</v>
      </c>
      <c r="I83" s="15" t="n">
        <f aca="false">G83-K83</f>
        <v>23525914.8424572</v>
      </c>
      <c r="J83" s="14" t="n">
        <v>4124287.78243116</v>
      </c>
      <c r="K83" s="14" t="n">
        <v>4000559.14895822</v>
      </c>
      <c r="L83" s="15" t="n">
        <f aca="false">H83-I83</f>
        <v>1109695.90460445</v>
      </c>
      <c r="M83" s="15" t="n">
        <f aca="false">J83-K83</f>
        <v>123728.633472935</v>
      </c>
      <c r="N83" s="15" t="n">
        <v>2554796.41498418</v>
      </c>
      <c r="Q83" s="15" t="n">
        <f aca="false">I83*5.5017049523</f>
        <v>129432642.196135</v>
      </c>
      <c r="R83" s="15"/>
      <c r="S83" s="15"/>
      <c r="V83" s="15" t="n">
        <f aca="false">K83*5.5017049523</f>
        <v>22009896.0817925</v>
      </c>
      <c r="W83" s="15" t="n">
        <f aca="false">M83*5.5017049523</f>
        <v>680718.435519357</v>
      </c>
      <c r="X83" s="15" t="n">
        <f aca="false">N83*5.1890047538+L83*5.5017049523</f>
        <v>19362070.1962534</v>
      </c>
      <c r="Y83" s="15" t="n">
        <f aca="false">N83*5.1890047538</f>
        <v>13256850.7423441</v>
      </c>
      <c r="Z83" s="15" t="n">
        <f aca="false">L83*5.5017049523</f>
        <v>6105219.45390933</v>
      </c>
      <c r="AA83" s="15"/>
      <c r="AB83" s="15"/>
      <c r="AC83" s="15"/>
      <c r="AD83" s="15"/>
    </row>
    <row r="84" s="9" customFormat="true" ht="12.8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12" t="n">
        <v>28709055.3486386</v>
      </c>
      <c r="G84" s="12" t="n">
        <v>27478765.4147225</v>
      </c>
      <c r="H84" s="12" t="n">
        <f aca="false">F84-J84</f>
        <v>24503613.3138636</v>
      </c>
      <c r="I84" s="12" t="n">
        <f aca="false">G84-K84</f>
        <v>23399486.6409908</v>
      </c>
      <c r="J84" s="11" t="n">
        <v>4205442.03477502</v>
      </c>
      <c r="K84" s="11" t="n">
        <v>4079278.77373177</v>
      </c>
      <c r="L84" s="12" t="n">
        <f aca="false">H84-I84</f>
        <v>1104126.67287285</v>
      </c>
      <c r="M84" s="12" t="n">
        <f aca="false">J84-K84</f>
        <v>126163.261043251</v>
      </c>
      <c r="N84" s="12" t="n">
        <v>3157969.98261782</v>
      </c>
      <c r="O84" s="10"/>
      <c r="P84" s="10"/>
      <c r="Q84" s="12" t="n">
        <f aca="false">I84*5.5017049523</f>
        <v>128737071.534017</v>
      </c>
      <c r="R84" s="12"/>
      <c r="S84" s="12"/>
      <c r="T84" s="10"/>
      <c r="U84" s="10"/>
      <c r="V84" s="12" t="n">
        <f aca="false">K84*5.5017049523</f>
        <v>22442988.2312524</v>
      </c>
      <c r="W84" s="12" t="n">
        <f aca="false">M84*5.5017049523</f>
        <v>694113.038079972</v>
      </c>
      <c r="X84" s="12" t="n">
        <f aca="false">N84*5.1890047538+L84*5.5017049523</f>
        <v>22461300.4362727</v>
      </c>
      <c r="Y84" s="12" t="n">
        <f aca="false">N84*5.1890047538</f>
        <v>16386721.2521616</v>
      </c>
      <c r="Z84" s="12" t="n">
        <f aca="false">L84*5.5017049523</f>
        <v>6074579.18411108</v>
      </c>
      <c r="AA84" s="12"/>
      <c r="AB84" s="12"/>
      <c r="AC84" s="12"/>
      <c r="AD84" s="12"/>
    </row>
    <row r="85" s="13" customFormat="true" ht="12.8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15" t="n">
        <v>28896960.6802573</v>
      </c>
      <c r="G85" s="15" t="n">
        <v>27658149.2546693</v>
      </c>
      <c r="H85" s="15" t="n">
        <f aca="false">F85-J85</f>
        <v>24600966.7120331</v>
      </c>
      <c r="I85" s="15" t="n">
        <f aca="false">G85-K85</f>
        <v>23491035.1054918</v>
      </c>
      <c r="J85" s="14" t="n">
        <v>4295993.9682242</v>
      </c>
      <c r="K85" s="14" t="n">
        <v>4167114.14917748</v>
      </c>
      <c r="L85" s="15" t="n">
        <f aca="false">H85-I85</f>
        <v>1109931.60654134</v>
      </c>
      <c r="M85" s="15" t="n">
        <f aca="false">J85-K85</f>
        <v>128879.819046727</v>
      </c>
      <c r="N85" s="15" t="n">
        <v>2631461.68657976</v>
      </c>
      <c r="Q85" s="15" t="n">
        <f aca="false">I85*5.5017049523</f>
        <v>129240744.174537</v>
      </c>
      <c r="R85" s="15"/>
      <c r="S85" s="15"/>
      <c r="V85" s="15" t="n">
        <f aca="false">K85*5.5017049523</f>
        <v>22926232.5513291</v>
      </c>
      <c r="W85" s="15" t="n">
        <f aca="false">M85*5.5017049523</f>
        <v>709058.738700908</v>
      </c>
      <c r="X85" s="15" t="n">
        <f aca="false">N85*5.1890047538+L85*5.5017049523</f>
        <v>19761183.4175277</v>
      </c>
      <c r="Y85" s="15" t="n">
        <f aca="false">N85*5.1890047538</f>
        <v>13654667.2011049</v>
      </c>
      <c r="Z85" s="15" t="n">
        <f aca="false">L85*5.5017049523</f>
        <v>6106516.21642278</v>
      </c>
      <c r="AA85" s="15"/>
      <c r="AB85" s="15"/>
      <c r="AC85" s="15"/>
      <c r="AD85" s="15"/>
    </row>
    <row r="86" s="13" customFormat="true" ht="12.8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15" t="n">
        <v>28966479.9593632</v>
      </c>
      <c r="G86" s="15" t="n">
        <v>27724883.5774469</v>
      </c>
      <c r="H86" s="15" t="n">
        <f aca="false">F86-J86</f>
        <v>24564095.0688872</v>
      </c>
      <c r="I86" s="15" t="n">
        <f aca="false">G86-K86</f>
        <v>23454570.2336852</v>
      </c>
      <c r="J86" s="14" t="n">
        <v>4402384.89047591</v>
      </c>
      <c r="K86" s="14" t="n">
        <v>4270313.34376164</v>
      </c>
      <c r="L86" s="15" t="n">
        <f aca="false">H86-I86</f>
        <v>1109524.83520203</v>
      </c>
      <c r="M86" s="15" t="n">
        <f aca="false">J86-K86</f>
        <v>132071.546714277</v>
      </c>
      <c r="N86" s="15" t="n">
        <v>2535202.73404161</v>
      </c>
      <c r="Q86" s="15" t="n">
        <f aca="false">I86*5.5017049523</f>
        <v>129040125.208734</v>
      </c>
      <c r="R86" s="15"/>
      <c r="S86" s="15"/>
      <c r="V86" s="15" t="n">
        <f aca="false">K86*5.5017049523</f>
        <v>23494004.0712462</v>
      </c>
      <c r="W86" s="15" t="n">
        <f aca="false">M86*5.5017049523</f>
        <v>726618.682615859</v>
      </c>
      <c r="X86" s="15" t="n">
        <f aca="false">N86*5.1890047538+L86*5.5017049523</f>
        <v>19259457.3193195</v>
      </c>
      <c r="Y86" s="15" t="n">
        <f aca="false">N86*5.1890047538</f>
        <v>13155179.0387887</v>
      </c>
      <c r="Z86" s="15" t="n">
        <f aca="false">L86*5.5017049523</f>
        <v>6104278.28053085</v>
      </c>
      <c r="AA86" s="15"/>
      <c r="AB86" s="15"/>
      <c r="AC86" s="15"/>
      <c r="AD86" s="15"/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15" t="n">
        <v>29183159.4428944</v>
      </c>
      <c r="G87" s="15" t="n">
        <v>27930872.6604077</v>
      </c>
      <c r="H87" s="15" t="n">
        <f aca="false">F87-J87</f>
        <v>24692034.625982</v>
      </c>
      <c r="I87" s="15" t="n">
        <f aca="false">G87-K87</f>
        <v>23574481.5880026</v>
      </c>
      <c r="J87" s="14" t="n">
        <v>4491124.81691246</v>
      </c>
      <c r="K87" s="14" t="n">
        <v>4356391.07240509</v>
      </c>
      <c r="L87" s="15" t="n">
        <f aca="false">H87-I87</f>
        <v>1117553.03797938</v>
      </c>
      <c r="M87" s="15" t="n">
        <f aca="false">J87-K87</f>
        <v>134733.744507373</v>
      </c>
      <c r="N87" s="15" t="n">
        <v>2631659.85389137</v>
      </c>
      <c r="Q87" s="15" t="n">
        <f aca="false">I87*5.5017049523</f>
        <v>129699842.100619</v>
      </c>
      <c r="R87" s="15"/>
      <c r="S87" s="15"/>
      <c r="V87" s="15" t="n">
        <f aca="false">K87*5.5017049523</f>
        <v>23967578.3372066</v>
      </c>
      <c r="W87" s="15" t="n">
        <f aca="false">M87*5.5017049523</f>
        <v>741265.309398139</v>
      </c>
      <c r="X87" s="15" t="n">
        <f aca="false">N87*5.1890047538+L87*5.5017049523</f>
        <v>19804142.575736</v>
      </c>
      <c r="Y87" s="15" t="n">
        <f aca="false">N87*5.1890047538</f>
        <v>13655695.4922269</v>
      </c>
      <c r="Z87" s="15" t="n">
        <f aca="false">L87*5.5017049523</f>
        <v>6148447.08350904</v>
      </c>
      <c r="AA87" s="15"/>
      <c r="AB87" s="15"/>
      <c r="AC87" s="15"/>
      <c r="AD87" s="15"/>
    </row>
    <row r="88" s="9" customFormat="true" ht="12.8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12" t="n">
        <v>29328805.1330243</v>
      </c>
      <c r="G88" s="12" t="n">
        <v>28070161.3926182</v>
      </c>
      <c r="H88" s="12" t="n">
        <f aca="false">F88-J88</f>
        <v>24753263.9314132</v>
      </c>
      <c r="I88" s="12" t="n">
        <f aca="false">G88-K88</f>
        <v>23631886.4270554</v>
      </c>
      <c r="J88" s="11" t="n">
        <v>4575541.20161113</v>
      </c>
      <c r="K88" s="11" t="n">
        <v>4438274.9655628</v>
      </c>
      <c r="L88" s="12" t="n">
        <f aca="false">H88-I88</f>
        <v>1121377.50435777</v>
      </c>
      <c r="M88" s="12" t="n">
        <f aca="false">J88-K88</f>
        <v>137266.236048334</v>
      </c>
      <c r="N88" s="12" t="n">
        <v>3187225.3583489</v>
      </c>
      <c r="O88" s="10"/>
      <c r="P88" s="10"/>
      <c r="Q88" s="12" t="n">
        <f aca="false">I88*5.5017049523</f>
        <v>130015666.587922</v>
      </c>
      <c r="R88" s="12"/>
      <c r="S88" s="12"/>
      <c r="T88" s="10"/>
      <c r="U88" s="10"/>
      <c r="V88" s="12" t="n">
        <f aca="false">K88*5.5017049523</f>
        <v>24418079.3577059</v>
      </c>
      <c r="W88" s="12" t="n">
        <f aca="false">M88*5.5017049523</f>
        <v>755198.330650701</v>
      </c>
      <c r="X88" s="12" t="n">
        <f aca="false">N88*5.1890047538+L88*5.5017049523</f>
        <v>22708015.7050273</v>
      </c>
      <c r="Y88" s="12" t="n">
        <f aca="false">N88*5.1890047538</f>
        <v>16538527.5359043</v>
      </c>
      <c r="Z88" s="12" t="n">
        <f aca="false">L88*5.5017049523</f>
        <v>6169488.16912298</v>
      </c>
      <c r="AA88" s="12"/>
      <c r="AB88" s="12"/>
      <c r="AC88" s="12"/>
      <c r="AD88" s="12"/>
    </row>
    <row r="89" s="13" customFormat="true" ht="12.8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15" t="n">
        <v>29508052.5854646</v>
      </c>
      <c r="G89" s="15" t="n">
        <v>28242365.0568277</v>
      </c>
      <c r="H89" s="15" t="n">
        <f aca="false">F89-J89</f>
        <v>24810253.2732984</v>
      </c>
      <c r="I89" s="15" t="n">
        <f aca="false">G89-K89</f>
        <v>23685499.7240265</v>
      </c>
      <c r="J89" s="14" t="n">
        <v>4697799.31216619</v>
      </c>
      <c r="K89" s="14" t="n">
        <v>4556865.3328012</v>
      </c>
      <c r="L89" s="15" t="n">
        <f aca="false">H89-I89</f>
        <v>1124753.54927198</v>
      </c>
      <c r="M89" s="15" t="n">
        <f aca="false">J89-K89</f>
        <v>140933.979364987</v>
      </c>
      <c r="N89" s="15" t="n">
        <v>2587082.43989643</v>
      </c>
      <c r="Q89" s="15" t="n">
        <f aca="false">I89*5.5017049523</f>
        <v>130310631.129377</v>
      </c>
      <c r="R89" s="15"/>
      <c r="S89" s="15"/>
      <c r="V89" s="15" t="n">
        <f aca="false">K89*5.5017049523</f>
        <v>25070528.5684366</v>
      </c>
      <c r="W89" s="15" t="n">
        <f aca="false">M89*5.5017049523</f>
        <v>775377.172219697</v>
      </c>
      <c r="X89" s="15" t="n">
        <f aca="false">N89*5.1890047538+L89*5.5017049523</f>
        <v>19612445.2512417</v>
      </c>
      <c r="Y89" s="15" t="n">
        <f aca="false">N89*5.1890047538</f>
        <v>13424383.0790951</v>
      </c>
      <c r="Z89" s="15" t="n">
        <f aca="false">L89*5.5017049523</f>
        <v>6188062.17214665</v>
      </c>
      <c r="AA89" s="15"/>
      <c r="AB89" s="15"/>
      <c r="AC89" s="15"/>
      <c r="AD89" s="15"/>
    </row>
    <row r="90" s="13" customFormat="true" ht="12.8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15" t="n">
        <v>29738176.7003015</v>
      </c>
      <c r="G90" s="15" t="n">
        <v>28462506.5195907</v>
      </c>
      <c r="H90" s="15" t="n">
        <f aca="false">F90-J90</f>
        <v>24940194.0638972</v>
      </c>
      <c r="I90" s="15" t="n">
        <f aca="false">G90-K90</f>
        <v>23808463.3622785</v>
      </c>
      <c r="J90" s="14" t="n">
        <v>4797982.63640431</v>
      </c>
      <c r="K90" s="14" t="n">
        <v>4654043.15731218</v>
      </c>
      <c r="L90" s="15" t="n">
        <f aca="false">H90-I90</f>
        <v>1131730.70161874</v>
      </c>
      <c r="M90" s="15" t="n">
        <f aca="false">J90-K90</f>
        <v>143939.47909213</v>
      </c>
      <c r="N90" s="15" t="n">
        <v>2571104.65118175</v>
      </c>
      <c r="Q90" s="15" t="n">
        <f aca="false">I90*5.5017049523</f>
        <v>130987140.786901</v>
      </c>
      <c r="R90" s="15"/>
      <c r="S90" s="15"/>
      <c r="V90" s="15" t="n">
        <f aca="false">K90*5.5017049523</f>
        <v>25605172.2868023</v>
      </c>
      <c r="W90" s="15" t="n">
        <f aca="false">M90*5.5017049523</f>
        <v>791912.544952651</v>
      </c>
      <c r="X90" s="15" t="n">
        <f aca="false">N90*5.1890047538+L90*5.5017049523</f>
        <v>19567922.6632652</v>
      </c>
      <c r="Y90" s="15" t="n">
        <f aca="false">N90*5.1890047538</f>
        <v>13341474.2574994</v>
      </c>
      <c r="Z90" s="15" t="n">
        <f aca="false">L90*5.5017049523</f>
        <v>6226448.40576577</v>
      </c>
      <c r="AA90" s="15"/>
      <c r="AB90" s="15"/>
      <c r="AC90" s="15"/>
      <c r="AD90" s="15"/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15" t="n">
        <v>29812557.8157989</v>
      </c>
      <c r="G91" s="15" t="n">
        <v>28533579.7221278</v>
      </c>
      <c r="H91" s="15" t="n">
        <f aca="false">F91-J91</f>
        <v>24915085.9404872</v>
      </c>
      <c r="I91" s="15" t="n">
        <f aca="false">G91-K91</f>
        <v>23783032.0030753</v>
      </c>
      <c r="J91" s="14" t="n">
        <v>4897471.87531178</v>
      </c>
      <c r="K91" s="14" t="n">
        <v>4750547.71905243</v>
      </c>
      <c r="L91" s="15" t="n">
        <f aca="false">H91-I91</f>
        <v>1132053.93741183</v>
      </c>
      <c r="M91" s="15" t="n">
        <f aca="false">J91-K91</f>
        <v>146924.156259353</v>
      </c>
      <c r="N91" s="15" t="n">
        <v>2568600.31368597</v>
      </c>
      <c r="Q91" s="15" t="n">
        <f aca="false">I91*5.5017049523</f>
        <v>130847224.952029</v>
      </c>
      <c r="R91" s="15"/>
      <c r="S91" s="15"/>
      <c r="V91" s="15" t="n">
        <f aca="false">K91*5.5017049523</f>
        <v>26136111.9120482</v>
      </c>
      <c r="W91" s="15" t="n">
        <f aca="false">M91*5.5017049523</f>
        <v>808333.358104583</v>
      </c>
      <c r="X91" s="15" t="n">
        <f aca="false">N91*5.1890047538+L91*5.5017049523</f>
        <v>19556705.9920581</v>
      </c>
      <c r="Y91" s="15" t="n">
        <f aca="false">N91*5.1890047538</f>
        <v>13328479.2383287</v>
      </c>
      <c r="Z91" s="15" t="n">
        <f aca="false">L91*5.5017049523</f>
        <v>6228226.7537294</v>
      </c>
      <c r="AA91" s="15"/>
      <c r="AB91" s="15"/>
      <c r="AC91" s="15"/>
      <c r="AD91" s="15"/>
    </row>
    <row r="92" s="9" customFormat="true" ht="12.8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12" t="n">
        <v>29968014.7508028</v>
      </c>
      <c r="G92" s="12" t="n">
        <v>28682767.7687492</v>
      </c>
      <c r="H92" s="12" t="n">
        <f aca="false">F92-J92</f>
        <v>24954792.8488213</v>
      </c>
      <c r="I92" s="12" t="n">
        <f aca="false">G92-K92</f>
        <v>23819942.5238271</v>
      </c>
      <c r="J92" s="11" t="n">
        <v>5013221.90198145</v>
      </c>
      <c r="K92" s="11" t="n">
        <v>4862825.244922</v>
      </c>
      <c r="L92" s="12" t="n">
        <f aca="false">H92-I92</f>
        <v>1134850.3249942</v>
      </c>
      <c r="M92" s="12" t="n">
        <f aca="false">J92-K92</f>
        <v>150396.657059443</v>
      </c>
      <c r="N92" s="12" t="n">
        <v>3111045.62953662</v>
      </c>
      <c r="O92" s="10"/>
      <c r="P92" s="10"/>
      <c r="Q92" s="12" t="n">
        <f aca="false">I92*5.5017049523</f>
        <v>131050295.746841</v>
      </c>
      <c r="R92" s="12"/>
      <c r="S92" s="12"/>
      <c r="T92" s="10"/>
      <c r="U92" s="10"/>
      <c r="V92" s="12" t="n">
        <f aca="false">K92*5.5017049523</f>
        <v>26753829.7321569</v>
      </c>
      <c r="W92" s="12" t="n">
        <f aca="false">M92*5.5017049523</f>
        <v>827438.032953303</v>
      </c>
      <c r="X92" s="12" t="n">
        <f aca="false">N92*5.1890047538+L92*5.5017049523</f>
        <v>22386842.2140941</v>
      </c>
      <c r="Y92" s="12" t="n">
        <f aca="false">N92*5.1890047538</f>
        <v>16143230.5609542</v>
      </c>
      <c r="Z92" s="12" t="n">
        <f aca="false">L92*5.5017049523</f>
        <v>6243611.65313987</v>
      </c>
      <c r="AA92" s="12"/>
      <c r="AB92" s="12"/>
      <c r="AC92" s="12"/>
      <c r="AD92" s="12"/>
    </row>
    <row r="93" s="13" customFormat="true" ht="12.8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15" t="n">
        <v>30230914.2775182</v>
      </c>
      <c r="G93" s="15" t="n">
        <v>28933702.3121638</v>
      </c>
      <c r="H93" s="15" t="n">
        <f aca="false">F93-J93</f>
        <v>25130550.9283856</v>
      </c>
      <c r="I93" s="15" t="n">
        <f aca="false">G93-K93</f>
        <v>23986349.8635051</v>
      </c>
      <c r="J93" s="14" t="n">
        <v>5100363.34913263</v>
      </c>
      <c r="K93" s="14" t="n">
        <v>4947352.44865865</v>
      </c>
      <c r="L93" s="15" t="n">
        <f aca="false">H93-I93</f>
        <v>1144201.06488048</v>
      </c>
      <c r="M93" s="15" t="n">
        <f aca="false">J93-K93</f>
        <v>153010.900473979</v>
      </c>
      <c r="N93" s="15" t="n">
        <v>2574281.17141356</v>
      </c>
      <c r="Q93" s="15" t="n">
        <f aca="false">I93*5.5017049523</f>
        <v>131965819.831647</v>
      </c>
      <c r="R93" s="15"/>
      <c r="S93" s="15"/>
      <c r="V93" s="15" t="n">
        <f aca="false">K93*5.5017049523</f>
        <v>27218873.4675588</v>
      </c>
      <c r="W93" s="15" t="n">
        <f aca="false">M93*5.5017049523</f>
        <v>841820.828893574</v>
      </c>
      <c r="X93" s="15" t="n">
        <f aca="false">N93*5.1890047538+L93*5.5017049523</f>
        <v>19653013.9011626</v>
      </c>
      <c r="Y93" s="15" t="n">
        <f aca="false">N93*5.1890047538</f>
        <v>13357957.2360828</v>
      </c>
      <c r="Z93" s="15" t="n">
        <f aca="false">L93*5.5017049523</f>
        <v>6295056.66507985</v>
      </c>
      <c r="AA93" s="15"/>
      <c r="AB93" s="15"/>
      <c r="AC93" s="15"/>
      <c r="AD93" s="15"/>
    </row>
    <row r="94" s="13" customFormat="true" ht="12.8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15" t="n">
        <v>30365981.4649817</v>
      </c>
      <c r="G94" s="15" t="n">
        <v>29062932.9443218</v>
      </c>
      <c r="H94" s="15" t="n">
        <f aca="false">F94-J94</f>
        <v>25165463.8680426</v>
      </c>
      <c r="I94" s="15" t="n">
        <f aca="false">G94-K94</f>
        <v>24018430.8752908</v>
      </c>
      <c r="J94" s="14" t="n">
        <v>5200517.59693915</v>
      </c>
      <c r="K94" s="14" t="n">
        <v>5044502.06903098</v>
      </c>
      <c r="L94" s="15" t="n">
        <f aca="false">H94-I94</f>
        <v>1147032.99275176</v>
      </c>
      <c r="M94" s="15" t="n">
        <f aca="false">J94-K94</f>
        <v>156015.527908175</v>
      </c>
      <c r="N94" s="15" t="n">
        <v>2588445.70108455</v>
      </c>
      <c r="Q94" s="15" t="n">
        <f aca="false">I94*5.5017049523</f>
        <v>132142320.093063</v>
      </c>
      <c r="R94" s="15"/>
      <c r="S94" s="15"/>
      <c r="V94" s="15" t="n">
        <f aca="false">K94*5.5017049523</f>
        <v>27753362.0150753</v>
      </c>
      <c r="W94" s="15" t="n">
        <f aca="false">M94*5.5017049523</f>
        <v>858351.402528107</v>
      </c>
      <c r="X94" s="15" t="n">
        <f aca="false">N94*5.1890047538+L94*5.5017049523</f>
        <v>19742094.1445548</v>
      </c>
      <c r="Y94" s="15" t="n">
        <f aca="false">N94*5.1890047538</f>
        <v>13431457.0478809</v>
      </c>
      <c r="Z94" s="15" t="n">
        <f aca="false">L94*5.5017049523</f>
        <v>6310637.09667384</v>
      </c>
      <c r="AA94" s="15"/>
      <c r="AB94" s="15"/>
      <c r="AC94" s="15"/>
      <c r="AD94" s="15"/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15" t="n">
        <v>30615566.9274228</v>
      </c>
      <c r="G95" s="15" t="n">
        <v>29301685.0938273</v>
      </c>
      <c r="H95" s="15" t="n">
        <f aca="false">F95-J95</f>
        <v>25290884.5750653</v>
      </c>
      <c r="I95" s="15" t="n">
        <f aca="false">G95-K95</f>
        <v>24136743.2120405</v>
      </c>
      <c r="J95" s="14" t="n">
        <v>5324682.35235751</v>
      </c>
      <c r="K95" s="14" t="n">
        <v>5164941.88178679</v>
      </c>
      <c r="L95" s="15" t="n">
        <f aca="false">H95-I95</f>
        <v>1154141.36302478</v>
      </c>
      <c r="M95" s="15" t="n">
        <f aca="false">J95-K95</f>
        <v>159740.470570724</v>
      </c>
      <c r="N95" s="15" t="n">
        <v>2560045.44572273</v>
      </c>
      <c r="Q95" s="15" t="n">
        <f aca="false">I95*5.5017049523</f>
        <v>132793239.662077</v>
      </c>
      <c r="R95" s="15"/>
      <c r="S95" s="15"/>
      <c r="V95" s="15" t="n">
        <f aca="false">K95*5.5017049523</f>
        <v>28415986.329368</v>
      </c>
      <c r="W95" s="15" t="n">
        <f aca="false">M95*5.5017049523</f>
        <v>878844.938021687</v>
      </c>
      <c r="X95" s="15" t="n">
        <f aca="false">N95*5.1890047538+L95*5.5017049523</f>
        <v>19633833.240407</v>
      </c>
      <c r="Y95" s="15" t="n">
        <f aca="false">N95*5.1890047538</f>
        <v>13284087.9877993</v>
      </c>
      <c r="Z95" s="15" t="n">
        <f aca="false">L95*5.5017049523</f>
        <v>6349745.25260772</v>
      </c>
      <c r="AA95" s="15"/>
      <c r="AB95" s="15"/>
      <c r="AC95" s="15"/>
      <c r="AD95" s="15"/>
    </row>
    <row r="96" s="9" customFormat="true" ht="12.8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12" t="n">
        <v>30932756.703331</v>
      </c>
      <c r="G96" s="12" t="n">
        <v>29604617.0693741</v>
      </c>
      <c r="H96" s="12" t="n">
        <f aca="false">F96-J96</f>
        <v>25463871.2989123</v>
      </c>
      <c r="I96" s="12" t="n">
        <f aca="false">G96-K96</f>
        <v>24299798.227088</v>
      </c>
      <c r="J96" s="11" t="n">
        <v>5468885.40441873</v>
      </c>
      <c r="K96" s="11" t="n">
        <v>5304818.84228617</v>
      </c>
      <c r="L96" s="12" t="n">
        <f aca="false">H96-I96</f>
        <v>1164073.07182435</v>
      </c>
      <c r="M96" s="12" t="n">
        <f aca="false">J96-K96</f>
        <v>164066.562132563</v>
      </c>
      <c r="N96" s="12" t="n">
        <v>3125509.91108548</v>
      </c>
      <c r="O96" s="10"/>
      <c r="P96" s="10"/>
      <c r="Q96" s="12" t="n">
        <f aca="false">I96*5.5017049523</f>
        <v>133690320.245861</v>
      </c>
      <c r="R96" s="12"/>
      <c r="S96" s="12"/>
      <c r="T96" s="10"/>
      <c r="U96" s="10"/>
      <c r="V96" s="12" t="n">
        <f aca="false">K96*5.5017049523</f>
        <v>29185548.0956602</v>
      </c>
      <c r="W96" s="12" t="n">
        <f aca="false">M96*5.5017049523</f>
        <v>902645.817391555</v>
      </c>
      <c r="X96" s="12" t="n">
        <f aca="false">N96*5.1890047538+L96*5.5017049523</f>
        <v>22622672.3707666</v>
      </c>
      <c r="Y96" s="12" t="n">
        <f aca="false">N96*5.1890047538</f>
        <v>16218285.7866716</v>
      </c>
      <c r="Z96" s="12" t="n">
        <f aca="false">L96*5.5017049523</f>
        <v>6404386.58409508</v>
      </c>
      <c r="AA96" s="12"/>
      <c r="AB96" s="12"/>
      <c r="AC96" s="12"/>
      <c r="AD96" s="12"/>
    </row>
    <row r="97" s="13" customFormat="true" ht="12.8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15" t="n">
        <v>30992491.949097</v>
      </c>
      <c r="G97" s="15" t="n">
        <v>29662035.8180862</v>
      </c>
      <c r="H97" s="15" t="n">
        <f aca="false">F97-J97</f>
        <v>25445418.0697007</v>
      </c>
      <c r="I97" s="15" t="n">
        <f aca="false">G97-K97</f>
        <v>24281374.1550718</v>
      </c>
      <c r="J97" s="14" t="n">
        <v>5547073.87939625</v>
      </c>
      <c r="K97" s="14" t="n">
        <v>5380661.66301437</v>
      </c>
      <c r="L97" s="15" t="n">
        <f aca="false">H97-I97</f>
        <v>1164043.91462891</v>
      </c>
      <c r="M97" s="15" t="n">
        <f aca="false">J97-K97</f>
        <v>166412.216381889</v>
      </c>
      <c r="N97" s="15" t="n">
        <v>2532930.00212162</v>
      </c>
      <c r="Q97" s="15" t="n">
        <f aca="false">I97*5.5017049523</f>
        <v>133588956.437608</v>
      </c>
      <c r="R97" s="15"/>
      <c r="S97" s="15"/>
      <c r="V97" s="15" t="n">
        <f aca="false">K97*5.5017049523</f>
        <v>29602812.9180569</v>
      </c>
      <c r="W97" s="15" t="n">
        <f aca="false">M97*5.5017049523</f>
        <v>915550.914991457</v>
      </c>
      <c r="X97" s="15" t="n">
        <f aca="false">N97*5.1890047538+L97*5.5017049523</f>
        <v>19547611.9918603</v>
      </c>
      <c r="Y97" s="15" t="n">
        <f aca="false">N97*5.1890047538</f>
        <v>13143385.8220517</v>
      </c>
      <c r="Z97" s="15" t="n">
        <f aca="false">L97*5.5017049523</f>
        <v>6404226.16980854</v>
      </c>
      <c r="AA97" s="15"/>
      <c r="AB97" s="15"/>
      <c r="AC97" s="15"/>
      <c r="AD97" s="15"/>
    </row>
    <row r="98" s="13" customFormat="true" ht="12.8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15" t="n">
        <v>31133262.1063482</v>
      </c>
      <c r="G98" s="15" t="n">
        <v>29797084.0301154</v>
      </c>
      <c r="H98" s="15" t="n">
        <f aca="false">F98-J98</f>
        <v>25454108.5155792</v>
      </c>
      <c r="I98" s="15" t="n">
        <f aca="false">G98-K98</f>
        <v>24288305.0470696</v>
      </c>
      <c r="J98" s="14" t="n">
        <v>5679153.59076893</v>
      </c>
      <c r="K98" s="14" t="n">
        <v>5508778.98304586</v>
      </c>
      <c r="L98" s="15" t="n">
        <f aca="false">H98-I98</f>
        <v>1165803.46850967</v>
      </c>
      <c r="M98" s="15" t="n">
        <f aca="false">J98-K98</f>
        <v>170374.607723068</v>
      </c>
      <c r="N98" s="15" t="n">
        <v>2570953.11009161</v>
      </c>
      <c r="Q98" s="15" t="n">
        <f aca="false">I98*5.5017049523</f>
        <v>133627088.160436</v>
      </c>
      <c r="R98" s="15"/>
      <c r="S98" s="15"/>
      <c r="V98" s="15" t="n">
        <f aca="false">K98*5.5017049523</f>
        <v>30307676.6121496</v>
      </c>
      <c r="W98" s="15" t="n">
        <f aca="false">M98*5.5017049523</f>
        <v>937350.823056176</v>
      </c>
      <c r="X98" s="15" t="n">
        <f aca="false">N98*5.1890047538+L98*5.5017049523</f>
        <v>19754594.6261704</v>
      </c>
      <c r="Y98" s="15" t="n">
        <f aca="false">N98*5.1890047538</f>
        <v>13340687.9100623</v>
      </c>
      <c r="Z98" s="15" t="n">
        <f aca="false">L98*5.5017049523</f>
        <v>6413906.71610815</v>
      </c>
      <c r="AA98" s="15"/>
      <c r="AB98" s="15"/>
      <c r="AC98" s="15"/>
      <c r="AD98" s="15"/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15" t="n">
        <v>31233826.9783376</v>
      </c>
      <c r="G99" s="15" t="n">
        <v>29893665.3237969</v>
      </c>
      <c r="H99" s="15" t="n">
        <f aca="false">F99-J99</f>
        <v>25446569.714094</v>
      </c>
      <c r="I99" s="15" t="n">
        <f aca="false">G99-K99</f>
        <v>24280025.7774807</v>
      </c>
      <c r="J99" s="14" t="n">
        <v>5787257.26424355</v>
      </c>
      <c r="K99" s="14" t="n">
        <v>5613639.54631625</v>
      </c>
      <c r="L99" s="15" t="n">
        <f aca="false">H99-I99</f>
        <v>1166543.93661336</v>
      </c>
      <c r="M99" s="15" t="n">
        <f aca="false">J99-K99</f>
        <v>173617.717927307</v>
      </c>
      <c r="N99" s="15" t="n">
        <v>2625812.86919233</v>
      </c>
      <c r="Q99" s="15" t="n">
        <f aca="false">I99*5.5017049523</f>
        <v>133581538.061937</v>
      </c>
      <c r="R99" s="15"/>
      <c r="S99" s="15"/>
      <c r="V99" s="15" t="n">
        <f aca="false">K99*5.5017049523</f>
        <v>30884588.4923952</v>
      </c>
      <c r="W99" s="15" t="n">
        <f aca="false">M99*5.5017049523</f>
        <v>955193.458527689</v>
      </c>
      <c r="X99" s="15" t="n">
        <f aca="false">N99*5.1890047538+L99*5.5017049523</f>
        <v>20043336.0139695</v>
      </c>
      <c r="Y99" s="15" t="n">
        <f aca="false">N99*5.1890047538</f>
        <v>13625355.4608282</v>
      </c>
      <c r="Z99" s="15" t="n">
        <f aca="false">L99*5.5017049523</f>
        <v>6417980.55314127</v>
      </c>
      <c r="AA99" s="15"/>
      <c r="AB99" s="15"/>
      <c r="AC99" s="15"/>
      <c r="AD99" s="15"/>
    </row>
    <row r="100" s="9" customFormat="true" ht="12.8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12" t="n">
        <v>31355616.9918776</v>
      </c>
      <c r="G100" s="12" t="n">
        <v>30010742.7501193</v>
      </c>
      <c r="H100" s="12" t="n">
        <f aca="false">F100-J100</f>
        <v>25439239.2693162</v>
      </c>
      <c r="I100" s="12" t="n">
        <f aca="false">G100-K100</f>
        <v>24271856.3592349</v>
      </c>
      <c r="J100" s="11" t="n">
        <v>5916377.72256131</v>
      </c>
      <c r="K100" s="11" t="n">
        <v>5738886.39088447</v>
      </c>
      <c r="L100" s="12" t="n">
        <f aca="false">H100-I100</f>
        <v>1167382.91008138</v>
      </c>
      <c r="M100" s="12" t="n">
        <f aca="false">J100-K100</f>
        <v>177491.33167684</v>
      </c>
      <c r="N100" s="12" t="n">
        <v>3192422.59308022</v>
      </c>
      <c r="O100" s="10"/>
      <c r="P100" s="10"/>
      <c r="Q100" s="12" t="n">
        <f aca="false">I100*5.5017049523</f>
        <v>133536592.333117</v>
      </c>
      <c r="R100" s="12"/>
      <c r="S100" s="12"/>
      <c r="T100" s="10"/>
      <c r="U100" s="10"/>
      <c r="V100" s="12" t="n">
        <f aca="false">K100*5.5017049523</f>
        <v>31573659.6774162</v>
      </c>
      <c r="W100" s="12" t="n">
        <f aca="false">M100*5.5017049523</f>
        <v>976504.938476792</v>
      </c>
      <c r="X100" s="12" t="n">
        <f aca="false">N100*5.1890047538+L100*5.5017049523</f>
        <v>22988092.3492569</v>
      </c>
      <c r="Y100" s="12" t="n">
        <f aca="false">N100*5.1890047538</f>
        <v>16565496.0116318</v>
      </c>
      <c r="Z100" s="12" t="n">
        <f aca="false">L100*5.5017049523</f>
        <v>6422596.33762513</v>
      </c>
      <c r="AA100" s="12"/>
      <c r="AB100" s="12"/>
      <c r="AC100" s="12"/>
      <c r="AD100" s="12"/>
    </row>
    <row r="101" s="13" customFormat="true" ht="12.8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15" t="n">
        <v>31461341.237608</v>
      </c>
      <c r="G101" s="15" t="n">
        <v>30112931.7128698</v>
      </c>
      <c r="H101" s="15" t="n">
        <f aca="false">F101-J101</f>
        <v>25435432.7483853</v>
      </c>
      <c r="I101" s="15" t="n">
        <f aca="false">G101-K101</f>
        <v>24267800.4783237</v>
      </c>
      <c r="J101" s="14" t="n">
        <v>6025908.4892227</v>
      </c>
      <c r="K101" s="14" t="n">
        <v>5845131.23454602</v>
      </c>
      <c r="L101" s="15" t="n">
        <f aca="false">H101-I101</f>
        <v>1167632.27006154</v>
      </c>
      <c r="M101" s="15" t="n">
        <f aca="false">J101-K101</f>
        <v>180777.254676682</v>
      </c>
      <c r="N101" s="15" t="n">
        <v>2506098.5009003</v>
      </c>
      <c r="Q101" s="15" t="n">
        <f aca="false">I101*5.5017049523</f>
        <v>133514278.073022</v>
      </c>
      <c r="R101" s="15"/>
      <c r="S101" s="15"/>
      <c r="V101" s="15" t="n">
        <f aca="false">K101*5.5017049523</f>
        <v>32158187.4599453</v>
      </c>
      <c r="W101" s="15" t="n">
        <f aca="false">M101*5.5017049523</f>
        <v>994583.117317899</v>
      </c>
      <c r="X101" s="15" t="n">
        <f aca="false">N101*5.1890047538+L101*5.5017049523</f>
        <v>19428125.2773256</v>
      </c>
      <c r="Y101" s="15" t="n">
        <f aca="false">N101*5.1890047538</f>
        <v>13004157.0346627</v>
      </c>
      <c r="Z101" s="15" t="n">
        <f aca="false">L101*5.5017049523</f>
        <v>6423968.24266285</v>
      </c>
      <c r="AA101" s="15"/>
      <c r="AB101" s="15"/>
      <c r="AC101" s="15"/>
      <c r="AD101" s="15"/>
    </row>
    <row r="102" s="13" customFormat="true" ht="12.8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15" t="n">
        <v>31665614.6297253</v>
      </c>
      <c r="G102" s="15" t="n">
        <v>30308161.2010544</v>
      </c>
      <c r="H102" s="15" t="n">
        <f aca="false">F102-J102</f>
        <v>25504768.2444812</v>
      </c>
      <c r="I102" s="15" t="n">
        <f aca="false">G102-K102</f>
        <v>24332140.2073676</v>
      </c>
      <c r="J102" s="14" t="n">
        <v>6160846.38524407</v>
      </c>
      <c r="K102" s="14" t="n">
        <v>5976020.99368675</v>
      </c>
      <c r="L102" s="15" t="n">
        <f aca="false">H102-I102</f>
        <v>1172628.03711357</v>
      </c>
      <c r="M102" s="15" t="n">
        <f aca="false">J102-K102</f>
        <v>184825.391557321</v>
      </c>
      <c r="N102" s="15" t="n">
        <v>2543920.74939996</v>
      </c>
      <c r="Q102" s="15" t="n">
        <f aca="false">I102*5.5017049523</f>
        <v>133868256.278932</v>
      </c>
      <c r="R102" s="15"/>
      <c r="S102" s="15"/>
      <c r="V102" s="15" t="n">
        <f aca="false">K102*5.5017049523</f>
        <v>32878304.2960152</v>
      </c>
      <c r="W102" s="15" t="n">
        <f aca="false">M102*5.5017049523</f>
        <v>1016854.7720417</v>
      </c>
      <c r="X102" s="15" t="n">
        <f aca="false">N102*5.1890047538+L102*5.5017049523</f>
        <v>19651870.3409204</v>
      </c>
      <c r="Y102" s="15" t="n">
        <f aca="false">N102*5.1890047538</f>
        <v>13200416.8619269</v>
      </c>
      <c r="Z102" s="15" t="n">
        <f aca="false">L102*5.5017049523</f>
        <v>6451453.47899353</v>
      </c>
      <c r="AA102" s="15"/>
      <c r="AB102" s="15"/>
      <c r="AC102" s="15"/>
      <c r="AD102" s="15"/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15" t="n">
        <v>31812870.3185251</v>
      </c>
      <c r="G103" s="15" t="n">
        <v>30449714.6526639</v>
      </c>
      <c r="H103" s="15" t="n">
        <f aca="false">F103-J103</f>
        <v>25509307.5785281</v>
      </c>
      <c r="I103" s="15" t="n">
        <f aca="false">G103-K103</f>
        <v>24335258.7948667</v>
      </c>
      <c r="J103" s="14" t="n">
        <v>6303562.73999707</v>
      </c>
      <c r="K103" s="14" t="n">
        <v>6114455.85779715</v>
      </c>
      <c r="L103" s="15" t="n">
        <f aca="false">H103-I103</f>
        <v>1174048.78366136</v>
      </c>
      <c r="M103" s="15" t="n">
        <f aca="false">J103-K103</f>
        <v>189106.882199911</v>
      </c>
      <c r="N103" s="15" t="n">
        <v>2634009.5180835</v>
      </c>
      <c r="Q103" s="15" t="n">
        <f aca="false">I103*5.5017049523</f>
        <v>133885413.82722</v>
      </c>
      <c r="R103" s="15"/>
      <c r="S103" s="15"/>
      <c r="V103" s="15" t="n">
        <f aca="false">K103*5.5017049523</f>
        <v>33639932.0734623</v>
      </c>
      <c r="W103" s="15" t="n">
        <f aca="false">M103*5.5017049523</f>
        <v>1040410.27031327</v>
      </c>
      <c r="X103" s="15" t="n">
        <f aca="false">N103*5.1890047538+L103*5.5017049523</f>
        <v>20127157.9182012</v>
      </c>
      <c r="Y103" s="15" t="n">
        <f aca="false">N103*5.1890047538</f>
        <v>13667887.9108897</v>
      </c>
      <c r="Z103" s="15" t="n">
        <f aca="false">L103*5.5017049523</f>
        <v>6459270.00731149</v>
      </c>
      <c r="AA103" s="15"/>
      <c r="AB103" s="15"/>
      <c r="AC103" s="15"/>
      <c r="AD103" s="15"/>
    </row>
    <row r="104" s="9" customFormat="true" ht="12.8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12" t="n">
        <v>32005019.1871652</v>
      </c>
      <c r="G104" s="12" t="n">
        <v>30632332.5544331</v>
      </c>
      <c r="H104" s="12" t="n">
        <f aca="false">F104-J104</f>
        <v>25606020.5194421</v>
      </c>
      <c r="I104" s="12" t="n">
        <f aca="false">G104-K104</f>
        <v>24425303.8467417</v>
      </c>
      <c r="J104" s="11" t="n">
        <v>6398998.66772312</v>
      </c>
      <c r="K104" s="11" t="n">
        <v>6207028.70769143</v>
      </c>
      <c r="L104" s="12" t="n">
        <f aca="false">H104-I104</f>
        <v>1180716.67270043</v>
      </c>
      <c r="M104" s="12" t="n">
        <f aca="false">J104-K104</f>
        <v>191969.960031694</v>
      </c>
      <c r="N104" s="12" t="n">
        <v>3234717.52868898</v>
      </c>
      <c r="O104" s="10"/>
      <c r="P104" s="10"/>
      <c r="Q104" s="12" t="n">
        <f aca="false">I104*5.5017049523</f>
        <v>134380815.135051</v>
      </c>
      <c r="R104" s="12"/>
      <c r="S104" s="12"/>
      <c r="T104" s="10"/>
      <c r="U104" s="10"/>
      <c r="V104" s="12" t="n">
        <f aca="false">K104*5.5017049523</f>
        <v>34149240.5801742</v>
      </c>
      <c r="W104" s="12" t="n">
        <f aca="false">M104*5.5017049523</f>
        <v>1056162.0797992</v>
      </c>
      <c r="X104" s="12" t="n">
        <f aca="false">N104*5.1890047538+L104*5.5017049523</f>
        <v>23280919.3990264</v>
      </c>
      <c r="Y104" s="12" t="n">
        <f aca="false">N104*5.1890047538</f>
        <v>16784964.6335673</v>
      </c>
      <c r="Z104" s="12" t="n">
        <f aca="false">L104*5.5017049523</f>
        <v>6495954.76545914</v>
      </c>
      <c r="AA104" s="12"/>
      <c r="AB104" s="12"/>
      <c r="AC104" s="12"/>
      <c r="AD104" s="12"/>
    </row>
    <row r="105" s="13" customFormat="true" ht="12.8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15" t="n">
        <v>32129012.0601103</v>
      </c>
      <c r="G105" s="15" t="n">
        <v>30751370.3485972</v>
      </c>
      <c r="H105" s="15" t="n">
        <f aca="false">F105-J105</f>
        <v>25604330.4025868</v>
      </c>
      <c r="I105" s="15" t="n">
        <f aca="false">G105-K105</f>
        <v>24422429.1407994</v>
      </c>
      <c r="J105" s="14" t="n">
        <v>6524681.65752349</v>
      </c>
      <c r="K105" s="14" t="n">
        <v>6328941.20779778</v>
      </c>
      <c r="L105" s="15" t="n">
        <f aca="false">H105-I105</f>
        <v>1181901.26178736</v>
      </c>
      <c r="M105" s="15" t="n">
        <f aca="false">J105-K105</f>
        <v>195740.449725704</v>
      </c>
      <c r="N105" s="15" t="n">
        <v>2628896.7419951</v>
      </c>
      <c r="Q105" s="15" t="n">
        <f aca="false">I105*5.5017049523</f>
        <v>134364999.351132</v>
      </c>
      <c r="R105" s="15"/>
      <c r="S105" s="15"/>
      <c r="V105" s="15" t="n">
        <f aca="false">K105*5.5017049523</f>
        <v>34819967.1857566</v>
      </c>
      <c r="W105" s="15" t="n">
        <f aca="false">M105*5.5017049523</f>
        <v>1076906.20162134</v>
      </c>
      <c r="X105" s="15" t="n">
        <f aca="false">N105*5.1890047538+L105*5.5017049523</f>
        <v>20143829.716567</v>
      </c>
      <c r="Y105" s="15" t="n">
        <f aca="false">N105*5.1890047538</f>
        <v>13641357.6914619</v>
      </c>
      <c r="Z105" s="15" t="n">
        <f aca="false">L105*5.5017049523</f>
        <v>6502472.02510513</v>
      </c>
      <c r="AA105" s="15"/>
      <c r="AB105" s="15"/>
      <c r="AC105" s="15"/>
      <c r="AD105" s="15"/>
    </row>
    <row r="106" s="13" customFormat="true" ht="12.8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15" t="n">
        <v>32278047.248779</v>
      </c>
      <c r="G106" s="15" t="n">
        <v>30893529.8064381</v>
      </c>
      <c r="H106" s="15" t="n">
        <f aca="false">F106-J106</f>
        <v>25624406.7105021</v>
      </c>
      <c r="I106" s="15" t="n">
        <f aca="false">G106-K106</f>
        <v>24439498.4843095</v>
      </c>
      <c r="J106" s="14" t="n">
        <v>6653640.5382769</v>
      </c>
      <c r="K106" s="14" t="n">
        <v>6454031.32212859</v>
      </c>
      <c r="L106" s="15" t="n">
        <f aca="false">H106-I106</f>
        <v>1184908.22619262</v>
      </c>
      <c r="M106" s="15" t="n">
        <f aca="false">J106-K106</f>
        <v>199609.216148308</v>
      </c>
      <c r="N106" s="15" t="n">
        <v>2594871.25653754</v>
      </c>
      <c r="Q106" s="15" t="n">
        <f aca="false">I106*5.5017049523</f>
        <v>134458909.842854</v>
      </c>
      <c r="R106" s="15"/>
      <c r="S106" s="15"/>
      <c r="V106" s="15" t="n">
        <f aca="false">K106*5.5017049523</f>
        <v>35508176.0872542</v>
      </c>
      <c r="W106" s="15" t="n">
        <f aca="false">M106*5.5017049523</f>
        <v>1098191.01300787</v>
      </c>
      <c r="X106" s="15" t="n">
        <f aca="false">N106*5.1890047538+L106*5.5017049523</f>
        <v>19983814.7417372</v>
      </c>
      <c r="Y106" s="15" t="n">
        <f aca="false">N106*5.1890047538</f>
        <v>13464799.2856723</v>
      </c>
      <c r="Z106" s="15" t="n">
        <f aca="false">L106*5.5017049523</f>
        <v>6519015.45606492</v>
      </c>
      <c r="AA106" s="15"/>
      <c r="AB106" s="15"/>
      <c r="AC106" s="15"/>
      <c r="AD106" s="15"/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15" t="n">
        <v>32432143.3527714</v>
      </c>
      <c r="G107" s="15" t="n">
        <v>31041070.1343364</v>
      </c>
      <c r="H107" s="15" t="n">
        <f aca="false">F107-J107</f>
        <v>25688851.5044361</v>
      </c>
      <c r="I107" s="15" t="n">
        <f aca="false">G107-K107</f>
        <v>24500077.0414512</v>
      </c>
      <c r="J107" s="14" t="n">
        <v>6743291.84833529</v>
      </c>
      <c r="K107" s="14" t="n">
        <v>6540993.09288523</v>
      </c>
      <c r="L107" s="15" t="n">
        <f aca="false">H107-I107</f>
        <v>1188774.4629849</v>
      </c>
      <c r="M107" s="15" t="n">
        <f aca="false">J107-K107</f>
        <v>202298.755450061</v>
      </c>
      <c r="N107" s="15" t="n">
        <v>2563395.5532472</v>
      </c>
      <c r="Q107" s="15" t="n">
        <f aca="false">I107*5.5017049523</f>
        <v>134792195.190683</v>
      </c>
      <c r="R107" s="15"/>
      <c r="S107" s="15"/>
      <c r="V107" s="15" t="n">
        <f aca="false">K107*5.5017049523</f>
        <v>35986614.0920868</v>
      </c>
      <c r="W107" s="15" t="n">
        <f aca="false">M107*5.5017049523</f>
        <v>1112988.06470373</v>
      </c>
      <c r="X107" s="15" t="n">
        <f aca="false">N107*5.1890047538+L107*5.5017049523</f>
        <v>19841758.0618413</v>
      </c>
      <c r="Y107" s="15" t="n">
        <f aca="false">N107*5.1890047538</f>
        <v>13301471.7116695</v>
      </c>
      <c r="Z107" s="15" t="n">
        <f aca="false">L107*5.5017049523</f>
        <v>6540286.35017178</v>
      </c>
      <c r="AA107" s="15"/>
      <c r="AB107" s="15"/>
      <c r="AC107" s="15"/>
      <c r="AD107" s="15"/>
    </row>
    <row r="108" s="9" customFormat="true" ht="12.8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12" t="n">
        <v>32618698.461791</v>
      </c>
      <c r="G108" s="12" t="n">
        <v>31219700.3854749</v>
      </c>
      <c r="H108" s="12" t="n">
        <f aca="false">F108-J108</f>
        <v>25744044.084809</v>
      </c>
      <c r="I108" s="12" t="n">
        <f aca="false">G108-K108</f>
        <v>24551285.6398024</v>
      </c>
      <c r="J108" s="11" t="n">
        <v>6874654.37698197</v>
      </c>
      <c r="K108" s="11" t="n">
        <v>6668414.74567251</v>
      </c>
      <c r="L108" s="12" t="n">
        <f aca="false">H108-I108</f>
        <v>1192758.44500666</v>
      </c>
      <c r="M108" s="12" t="n">
        <f aca="false">J108-K108</f>
        <v>206239.63130946</v>
      </c>
      <c r="N108" s="12" t="n">
        <v>3187645.26111143</v>
      </c>
      <c r="O108" s="10"/>
      <c r="P108" s="10"/>
      <c r="Q108" s="12" t="n">
        <f aca="false">I108*5.5017049523</f>
        <v>135073929.789833</v>
      </c>
      <c r="R108" s="12"/>
      <c r="S108" s="12"/>
      <c r="T108" s="10"/>
      <c r="U108" s="10"/>
      <c r="V108" s="12" t="n">
        <f aca="false">K108*5.5017049523</f>
        <v>36687650.4302568</v>
      </c>
      <c r="W108" s="12" t="n">
        <f aca="false">M108*5.5017049523</f>
        <v>1134669.60093578</v>
      </c>
      <c r="X108" s="12" t="n">
        <f aca="false">N108*5.1890047538+L108*5.5017049523</f>
        <v>23102911.457126</v>
      </c>
      <c r="Y108" s="12" t="n">
        <f aca="false">N108*5.1890047538</f>
        <v>16540706.4133352</v>
      </c>
      <c r="Z108" s="12" t="n">
        <f aca="false">L108*5.5017049523</f>
        <v>6562205.04379082</v>
      </c>
      <c r="AA108" s="12"/>
      <c r="AB108" s="12"/>
      <c r="AC108" s="12"/>
      <c r="AD108" s="12"/>
    </row>
    <row r="109" s="13" customFormat="true" ht="12.8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15" t="n">
        <v>32891205.6011122</v>
      </c>
      <c r="G109" s="15" t="n">
        <v>31481247.7916447</v>
      </c>
      <c r="H109" s="15" t="n">
        <f aca="false">F109-J109</f>
        <v>25839007.1184114</v>
      </c>
      <c r="I109" s="15" t="n">
        <f aca="false">G109-K109</f>
        <v>24640615.2634249</v>
      </c>
      <c r="J109" s="14" t="n">
        <v>7052198.4827008</v>
      </c>
      <c r="K109" s="14" t="n">
        <v>6840632.52821977</v>
      </c>
      <c r="L109" s="15" t="n">
        <f aca="false">H109-I109</f>
        <v>1198391.85498643</v>
      </c>
      <c r="M109" s="15" t="n">
        <f aca="false">J109-K109</f>
        <v>211565.954481023</v>
      </c>
      <c r="N109" s="15" t="n">
        <v>2622991.21570608</v>
      </c>
      <c r="Q109" s="15" t="n">
        <f aca="false">I109*5.5017049523</f>
        <v>135565395.022504</v>
      </c>
      <c r="R109" s="15"/>
      <c r="S109" s="15"/>
      <c r="V109" s="15" t="n">
        <f aca="false">K109*5.5017049523</f>
        <v>37635141.8573712</v>
      </c>
      <c r="W109" s="15" t="n">
        <f aca="false">M109*5.5017049523</f>
        <v>1163973.45950632</v>
      </c>
      <c r="X109" s="15" t="n">
        <f aca="false">N109*5.1890047538+L109*5.5017049523</f>
        <v>20203912.2908493</v>
      </c>
      <c r="Y109" s="15" t="n">
        <f aca="false">N109*5.1890047538</f>
        <v>13610713.8874745</v>
      </c>
      <c r="Z109" s="15" t="n">
        <f aca="false">L109*5.5017049523</f>
        <v>6593198.4033748</v>
      </c>
      <c r="AA109" s="15"/>
      <c r="AB109" s="15"/>
      <c r="AC109" s="15"/>
      <c r="AD109" s="15"/>
    </row>
    <row r="110" customFormat="false" ht="12.8" hidden="false" customHeight="false" outlineLevel="0" collapsed="false">
      <c r="A110" s="13"/>
      <c r="B110" s="13"/>
      <c r="C110" s="13" t="n">
        <f aca="false">C106+1</f>
        <v>2039</v>
      </c>
      <c r="D110" s="13" t="n">
        <f aca="false">D106</f>
        <v>3</v>
      </c>
      <c r="E110" s="13" t="n">
        <v>259</v>
      </c>
      <c r="F110" s="15" t="n">
        <v>33108784.3984693</v>
      </c>
      <c r="G110" s="15" t="n">
        <v>31689209.3780397</v>
      </c>
      <c r="H110" s="15" t="n">
        <f aca="false">F110-J110</f>
        <v>25954940.9036902</v>
      </c>
      <c r="I110" s="15" t="n">
        <f aca="false">G110-K110</f>
        <v>24749981.188104</v>
      </c>
      <c r="J110" s="14" t="n">
        <v>7153843.49477913</v>
      </c>
      <c r="K110" s="14" t="n">
        <v>6939228.18993575</v>
      </c>
      <c r="L110" s="15" t="n">
        <f aca="false">H110-I110</f>
        <v>1204959.71558619</v>
      </c>
      <c r="M110" s="15" t="n">
        <f aca="false">J110-K110</f>
        <v>214615.304843375</v>
      </c>
      <c r="N110" s="15" t="n">
        <v>2640405.93985433</v>
      </c>
      <c r="Q110" s="15" t="n">
        <f aca="false">I110*5.5017049523</f>
        <v>136167094.071923</v>
      </c>
      <c r="R110" s="15"/>
      <c r="S110" s="15"/>
      <c r="V110" s="15" t="n">
        <f aca="false">K110*5.5017049523</f>
        <v>38177586.0977093</v>
      </c>
      <c r="W110" s="15" t="n">
        <f aca="false">M110*5.5017049523</f>
        <v>1180750.08549617</v>
      </c>
      <c r="X110" s="15" t="n">
        <f aca="false">N110*5.1890047538+L110*5.5017049523</f>
        <v>20330411.8084284</v>
      </c>
      <c r="Y110" s="15" t="n">
        <f aca="false">N110*5.1890047538</f>
        <v>13701078.9738659</v>
      </c>
      <c r="Z110" s="15" t="n">
        <f aca="false">L110*5.5017049523</f>
        <v>6629332.83456252</v>
      </c>
      <c r="AA110" s="15"/>
      <c r="AB110" s="15"/>
      <c r="AC110" s="15"/>
      <c r="AD110" s="15"/>
    </row>
    <row r="111" customFormat="false" ht="12.8" hidden="false" customHeight="false" outlineLevel="0" collapsed="false">
      <c r="A111" s="13"/>
      <c r="B111" s="13"/>
      <c r="C111" s="13" t="n">
        <f aca="false">C107+1</f>
        <v>2039</v>
      </c>
      <c r="D111" s="13" t="n">
        <f aca="false">D107</f>
        <v>4</v>
      </c>
      <c r="E111" s="13" t="n">
        <v>260</v>
      </c>
      <c r="F111" s="15" t="n">
        <v>33327366.5876759</v>
      </c>
      <c r="G111" s="15" t="n">
        <v>31897954.9672659</v>
      </c>
      <c r="H111" s="15" t="n">
        <f aca="false">F111-J111</f>
        <v>26061538.4480147</v>
      </c>
      <c r="I111" s="15" t="n">
        <f aca="false">G111-K111</f>
        <v>24850101.6717945</v>
      </c>
      <c r="J111" s="14" t="n">
        <v>7265828.13966124</v>
      </c>
      <c r="K111" s="14" t="n">
        <v>7047853.2954714</v>
      </c>
      <c r="L111" s="15" t="n">
        <f aca="false">H111-I111</f>
        <v>1211436.77622017</v>
      </c>
      <c r="M111" s="15" t="n">
        <f aca="false">J111-K111</f>
        <v>217974.844189837</v>
      </c>
      <c r="N111" s="15" t="n">
        <v>2620313.40982915</v>
      </c>
      <c r="Q111" s="15" t="n">
        <f aca="false">I111*5.5017049523</f>
        <v>136717927.43287</v>
      </c>
      <c r="R111" s="15"/>
      <c r="S111" s="15"/>
      <c r="V111" s="15" t="n">
        <f aca="false">K111*5.5017049523</f>
        <v>38775209.3787789</v>
      </c>
      <c r="W111" s="15" t="n">
        <f aca="false">M111*5.5017049523</f>
        <v>1199233.27975605</v>
      </c>
      <c r="X111" s="15" t="n">
        <f aca="false">N111*5.1890047538+L111*5.5017049523</f>
        <v>20261786.4511782</v>
      </c>
      <c r="Y111" s="15" t="n">
        <f aca="false">N111*5.1890047538</f>
        <v>13596818.7400494</v>
      </c>
      <c r="Z111" s="15" t="n">
        <f aca="false">L111*5.5017049523</f>
        <v>6664967.71112883</v>
      </c>
      <c r="AA111" s="15"/>
      <c r="AB111" s="15"/>
      <c r="AC111" s="15"/>
      <c r="AD111" s="15"/>
    </row>
    <row r="112" s="9" customFormat="true" ht="12.8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12" t="n">
        <v>33535129.6894954</v>
      </c>
      <c r="G112" s="12" t="n">
        <v>32097576.2899038</v>
      </c>
      <c r="H112" s="12" t="n">
        <f aca="false">F112-J112</f>
        <v>26128183.7205749</v>
      </c>
      <c r="I112" s="12" t="n">
        <f aca="false">G112-K112</f>
        <v>24912838.700051</v>
      </c>
      <c r="J112" s="11" t="n">
        <v>7406945.96892043</v>
      </c>
      <c r="K112" s="11" t="n">
        <v>7184737.58985281</v>
      </c>
      <c r="L112" s="12" t="n">
        <f aca="false">H112-I112</f>
        <v>1215345.02052393</v>
      </c>
      <c r="M112" s="12" t="n">
        <f aca="false">J112-K112</f>
        <v>222208.379067612</v>
      </c>
      <c r="N112" s="12" t="n">
        <v>3210169.42188124</v>
      </c>
      <c r="O112" s="10"/>
      <c r="P112" s="10"/>
      <c r="Q112" s="12" t="n">
        <f aca="false">I112*5.5017049523</f>
        <v>137063088.051922</v>
      </c>
      <c r="R112" s="12"/>
      <c r="S112" s="12"/>
      <c r="T112" s="10"/>
      <c r="U112" s="10"/>
      <c r="V112" s="12" t="n">
        <f aca="false">K112*5.5017049523</f>
        <v>39528306.3790692</v>
      </c>
      <c r="W112" s="12" t="n">
        <f aca="false">M112*5.5017049523</f>
        <v>1222524.93955884</v>
      </c>
      <c r="X112" s="12" t="n">
        <f aca="false">N112*5.1890047538+L112*5.5017049523</f>
        <v>23344054.1088148</v>
      </c>
      <c r="Y112" s="12" t="n">
        <f aca="false">N112*5.1890047538</f>
        <v>16657584.3906451</v>
      </c>
      <c r="Z112" s="12" t="n">
        <f aca="false">L112*5.5017049523</f>
        <v>6686469.71816964</v>
      </c>
      <c r="AA112" s="12"/>
      <c r="AB112" s="12"/>
      <c r="AC112" s="12"/>
      <c r="AD112" s="12"/>
    </row>
    <row r="113" s="13" customFormat="true" ht="12.8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15" t="n">
        <v>33723412.9530173</v>
      </c>
      <c r="G113" s="15" t="n">
        <v>32277108.670985</v>
      </c>
      <c r="H113" s="15" t="n">
        <f aca="false">F113-J113</f>
        <v>26183692.1055971</v>
      </c>
      <c r="I113" s="15" t="n">
        <f aca="false">G113-K113</f>
        <v>24963579.4489874</v>
      </c>
      <c r="J113" s="14" t="n">
        <v>7539720.84742021</v>
      </c>
      <c r="K113" s="14" t="n">
        <v>7313529.2219976</v>
      </c>
      <c r="L113" s="15" t="n">
        <f aca="false">H113-I113</f>
        <v>1220112.65660967</v>
      </c>
      <c r="M113" s="15" t="n">
        <f aca="false">J113-K113</f>
        <v>226191.625422606</v>
      </c>
      <c r="N113" s="15" t="n">
        <v>2514254.42107736</v>
      </c>
      <c r="Q113" s="15" t="n">
        <f aca="false">I113*5.5017049523</f>
        <v>137342248.681629</v>
      </c>
      <c r="R113" s="15"/>
      <c r="S113" s="15"/>
      <c r="V113" s="15" t="n">
        <f aca="false">K113*5.5017049523</f>
        <v>40236879.939455</v>
      </c>
      <c r="W113" s="15" t="n">
        <f aca="false">M113*5.5017049523</f>
        <v>1244439.58575634</v>
      </c>
      <c r="X113" s="15" t="n">
        <f aca="false">N113*5.1890047538+L113*5.5017049523</f>
        <v>19759177.9884664</v>
      </c>
      <c r="Y113" s="15" t="n">
        <f aca="false">N113*5.1890047538</f>
        <v>13046478.1432331</v>
      </c>
      <c r="Z113" s="15" t="n">
        <f aca="false">L113*5.5017049523</f>
        <v>6712699.84523333</v>
      </c>
      <c r="AA113" s="15"/>
      <c r="AB113" s="15"/>
      <c r="AC113" s="15"/>
      <c r="AD113" s="15"/>
    </row>
    <row r="114" s="13" customFormat="true" ht="12.8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15" t="n">
        <v>33862873.8144749</v>
      </c>
      <c r="G114" s="15" t="n">
        <v>32410563.0205811</v>
      </c>
      <c r="H114" s="15" t="n">
        <f aca="false">F114-J114</f>
        <v>26238025.8042966</v>
      </c>
      <c r="I114" s="15" t="n">
        <f aca="false">G114-K114</f>
        <v>25014460.4507082</v>
      </c>
      <c r="J114" s="14" t="n">
        <v>7624848.01017831</v>
      </c>
      <c r="K114" s="14" t="n">
        <v>7396102.56987296</v>
      </c>
      <c r="L114" s="15" t="n">
        <f aca="false">H114-I114</f>
        <v>1223565.35358844</v>
      </c>
      <c r="M114" s="15" t="n">
        <f aca="false">J114-K114</f>
        <v>228745.440305348</v>
      </c>
      <c r="N114" s="15" t="n">
        <v>2575401.10606469</v>
      </c>
      <c r="Q114" s="15" t="n">
        <f aca="false">I114*5.5017049523</f>
        <v>137622180.940774</v>
      </c>
      <c r="R114" s="15"/>
      <c r="S114" s="15"/>
      <c r="V114" s="15" t="n">
        <f aca="false">K114*5.5017049523</f>
        <v>40691174.1363888</v>
      </c>
      <c r="W114" s="15" t="n">
        <f aca="false">M114*5.5017049523</f>
        <v>1258489.92174398</v>
      </c>
      <c r="X114" s="15" t="n">
        <f aca="false">N114*5.1890047538+L114*5.5017049523</f>
        <v>20095464.1476117</v>
      </c>
      <c r="Y114" s="15" t="n">
        <f aca="false">N114*5.1890047538</f>
        <v>13363768.5823115</v>
      </c>
      <c r="Z114" s="15" t="n">
        <f aca="false">L114*5.5017049523</f>
        <v>6731695.56530022</v>
      </c>
      <c r="AA114" s="15"/>
      <c r="AB114" s="15"/>
      <c r="AC114" s="15"/>
      <c r="AD114" s="15"/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15" t="n">
        <v>34015374.4113827</v>
      </c>
      <c r="G115" s="15" t="n">
        <v>32556443.8660598</v>
      </c>
      <c r="H115" s="15" t="n">
        <f aca="false">F115-J115</f>
        <v>26274569.3794186</v>
      </c>
      <c r="I115" s="15" t="n">
        <f aca="false">G115-K115</f>
        <v>25047862.9850546</v>
      </c>
      <c r="J115" s="14" t="n">
        <v>7740805.0319641</v>
      </c>
      <c r="K115" s="14" t="n">
        <v>7508580.88100518</v>
      </c>
      <c r="L115" s="15" t="n">
        <f aca="false">H115-I115</f>
        <v>1226706.39436398</v>
      </c>
      <c r="M115" s="15" t="n">
        <f aca="false">J115-K115</f>
        <v>232224.150958924</v>
      </c>
      <c r="N115" s="15" t="n">
        <v>2549016.67638044</v>
      </c>
      <c r="Q115" s="15" t="n">
        <f aca="false">I115*5.5017049523</f>
        <v>137805951.829407</v>
      </c>
      <c r="R115" s="15"/>
      <c r="S115" s="15"/>
      <c r="V115" s="15" t="n">
        <f aca="false">K115*5.5017049523</f>
        <v>41309996.6177713</v>
      </c>
      <c r="W115" s="15" t="n">
        <f aca="false">M115*5.5017049523</f>
        <v>1277628.76137437</v>
      </c>
      <c r="X115" s="15" t="n">
        <f aca="false">N115*5.1890047538+L115*5.5017049523</f>
        <v>19975836.296144</v>
      </c>
      <c r="Y115" s="15" t="n">
        <f aca="false">N115*5.1890047538</f>
        <v>13226859.6512536</v>
      </c>
      <c r="Z115" s="15" t="n">
        <f aca="false">L115*5.5017049523</f>
        <v>6748976.64489041</v>
      </c>
      <c r="AA115" s="15"/>
      <c r="AB115" s="15"/>
      <c r="AC115" s="15"/>
      <c r="AD115" s="15"/>
    </row>
    <row r="118" customFormat="false" ht="12" hidden="false" customHeight="false" outlineLevel="0" collapsed="false">
      <c r="F118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0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25" zoomScaleNormal="125" zoomScalePageLayoutView="100" workbookViewId="0">
      <selection pane="topLeft" activeCell="X12" activeCellId="1" sqref="J19:K115 X12"/>
    </sheetView>
  </sheetViews>
  <sheetFormatPr defaultRowHeight="12"/>
  <cols>
    <col collapsed="false" hidden="false" max="5" min="1" style="0" width="9.31632653061224"/>
    <col collapsed="false" hidden="false" max="9" min="6" style="0" width="13.5612244897959"/>
    <col collapsed="false" hidden="false" max="16" min="10" style="0" width="9.31632653061224"/>
    <col collapsed="false" hidden="false" max="17" min="17" style="0" width="13.1683673469388"/>
    <col collapsed="false" hidden="false" max="21" min="18" style="0" width="9.31632653061224"/>
    <col collapsed="false" hidden="false" max="22" min="22" style="0" width="10.7295918367347"/>
    <col collapsed="false" hidden="false" max="23" min="23" style="0" width="9.31632653061224"/>
    <col collapsed="false" hidden="false" max="24" min="24" style="0" width="14.234693877551"/>
    <col collapsed="false" hidden="false" max="25" min="25" style="0" width="13.9030612244898"/>
    <col collapsed="false" hidden="false" max="1025" min="26" style="0" width="9.31632653061224"/>
  </cols>
  <sheetData>
    <row r="1" s="3" customFormat="true" ht="71.75" hidden="false" customHeight="true" outlineLevel="0" collapsed="false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7" t="n">
        <v>13919743</v>
      </c>
      <c r="G2" s="6" t="n">
        <v>13367098</v>
      </c>
      <c r="H2" s="7" t="n">
        <f aca="false">F2-J2</f>
        <v>13919743</v>
      </c>
      <c r="I2" s="7" t="n">
        <f aca="false">G2-K2</f>
        <v>13367098</v>
      </c>
      <c r="J2" s="5"/>
      <c r="K2" s="5"/>
      <c r="L2" s="7" t="n">
        <f aca="false">H2-I2</f>
        <v>552645</v>
      </c>
      <c r="M2" s="7" t="n">
        <f aca="false">J2-K2</f>
        <v>0</v>
      </c>
      <c r="N2" s="6" t="n">
        <v>2431521</v>
      </c>
      <c r="O2" s="18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18" t="n">
        <v>13733232.3112091</v>
      </c>
      <c r="U2" s="4" t="n">
        <f aca="false">R2/N2</f>
        <v>4.53162765422445</v>
      </c>
      <c r="V2" s="5"/>
      <c r="W2" s="5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7" t="n">
        <v>14482790</v>
      </c>
      <c r="G3" s="6" t="n">
        <v>13911325</v>
      </c>
      <c r="H3" s="7" t="n">
        <f aca="false">F3-J3</f>
        <v>14482790</v>
      </c>
      <c r="I3" s="7" t="n">
        <f aca="false">G3-K3</f>
        <v>13911325</v>
      </c>
      <c r="J3" s="5"/>
      <c r="K3" s="5"/>
      <c r="L3" s="7" t="n">
        <f aca="false">H3-I3</f>
        <v>571465</v>
      </c>
      <c r="M3" s="7" t="n">
        <f aca="false">J3-K3</f>
        <v>0</v>
      </c>
      <c r="N3" s="6" t="n">
        <v>2156056</v>
      </c>
      <c r="O3" s="18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18" t="n">
        <v>16270046.9661959</v>
      </c>
      <c r="U3" s="4" t="n">
        <f aca="false">R3/N3</f>
        <v>6.07133061363759</v>
      </c>
      <c r="V3" s="5"/>
      <c r="W3" s="5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7" t="n">
        <v>15149966</v>
      </c>
      <c r="G4" s="6" t="n">
        <v>14531608</v>
      </c>
      <c r="H4" s="7" t="n">
        <f aca="false">F4-J4</f>
        <v>15149966</v>
      </c>
      <c r="I4" s="7" t="n">
        <f aca="false">G4-K4</f>
        <v>14531608</v>
      </c>
      <c r="J4" s="5"/>
      <c r="K4" s="5"/>
      <c r="L4" s="7" t="n">
        <f aca="false">H4-I4</f>
        <v>618358</v>
      </c>
      <c r="M4" s="7" t="n">
        <f aca="false">J4-K4</f>
        <v>0</v>
      </c>
      <c r="N4" s="6" t="n">
        <v>2697106</v>
      </c>
      <c r="O4" s="18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18" t="n">
        <v>17670963.688597</v>
      </c>
      <c r="U4" s="4" t="n">
        <f aca="false">R4/N4</f>
        <v>4.93250282519716</v>
      </c>
      <c r="V4" s="5"/>
      <c r="W4" s="5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5"/>
      <c r="C5" s="4" t="n">
        <v>2014</v>
      </c>
      <c r="D5" s="4" t="n">
        <v>4</v>
      </c>
      <c r="E5" s="4" t="n">
        <v>160</v>
      </c>
      <c r="F5" s="7" t="n">
        <v>15745971</v>
      </c>
      <c r="G5" s="6" t="n">
        <v>15148486</v>
      </c>
      <c r="H5" s="7" t="n">
        <f aca="false">F5-J5</f>
        <v>15745971</v>
      </c>
      <c r="I5" s="7" t="n">
        <f aca="false">G5-K5</f>
        <v>15148486</v>
      </c>
      <c r="J5" s="5"/>
      <c r="K5" s="5"/>
      <c r="L5" s="7" t="n">
        <f aca="false">H5-I5</f>
        <v>597485</v>
      </c>
      <c r="M5" s="7" t="n">
        <f aca="false">J5-K5</f>
        <v>0</v>
      </c>
      <c r="N5" s="6" t="n">
        <v>2598761</v>
      </c>
      <c r="O5" s="18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18" t="n">
        <v>17161490.7544532</v>
      </c>
      <c r="U5" s="4" t="n">
        <f aca="false">R5/N5</f>
        <v>4.89221058342803</v>
      </c>
      <c r="V5" s="5"/>
      <c r="W5" s="5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7" t="n">
        <v>16507879</v>
      </c>
      <c r="G6" s="6" t="n">
        <v>15853349</v>
      </c>
      <c r="H6" s="7" t="n">
        <f aca="false">F6-J6</f>
        <v>16507879</v>
      </c>
      <c r="I6" s="7" t="n">
        <f aca="false">G6-K6</f>
        <v>15853349</v>
      </c>
      <c r="J6" s="5"/>
      <c r="K6" s="5"/>
      <c r="L6" s="7" t="n">
        <f aca="false">H6-I6</f>
        <v>654530</v>
      </c>
      <c r="M6" s="7" t="n">
        <f aca="false">J6-K6</f>
        <v>0</v>
      </c>
      <c r="N6" s="6" t="n">
        <v>3002195</v>
      </c>
      <c r="O6" s="18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18" t="n">
        <v>18231627.4986104</v>
      </c>
      <c r="U6" s="4" t="n">
        <f aca="false">R6/N6</f>
        <v>4.65881999133767</v>
      </c>
      <c r="V6" s="5"/>
      <c r="W6" s="5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7" t="n">
        <v>17877475</v>
      </c>
      <c r="G7" s="6" t="n">
        <v>17180984</v>
      </c>
      <c r="H7" s="7" t="n">
        <f aca="false">F7-J7</f>
        <v>17877475</v>
      </c>
      <c r="I7" s="7" t="n">
        <f aca="false">G7-K7</f>
        <v>17180984</v>
      </c>
      <c r="J7" s="5"/>
      <c r="K7" s="5"/>
      <c r="L7" s="7" t="n">
        <f aca="false">H7-I7</f>
        <v>696491</v>
      </c>
      <c r="M7" s="7" t="n">
        <f aca="false">J7-K7</f>
        <v>0</v>
      </c>
      <c r="N7" s="6" t="n">
        <v>2371185</v>
      </c>
      <c r="O7" s="18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18" t="n">
        <v>19687951.5296409</v>
      </c>
      <c r="U7" s="4" t="n">
        <f aca="false">R7/N7</f>
        <v>6.04753685474339</v>
      </c>
      <c r="V7" s="5"/>
      <c r="W7" s="5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7" t="n">
        <v>18529945</v>
      </c>
      <c r="G8" s="6" t="n">
        <v>17797215</v>
      </c>
      <c r="H8" s="7" t="n">
        <f aca="false">F8-J8</f>
        <v>18529945</v>
      </c>
      <c r="I8" s="7" t="n">
        <f aca="false">G8-K8</f>
        <v>17797215</v>
      </c>
      <c r="J8" s="5"/>
      <c r="K8" s="5"/>
      <c r="L8" s="7" t="n">
        <f aca="false">H8-I8</f>
        <v>732730</v>
      </c>
      <c r="M8" s="7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5"/>
      <c r="W8" s="5"/>
      <c r="X8" s="7"/>
      <c r="Y8" s="7"/>
      <c r="Z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7" t="n">
        <v>19118239</v>
      </c>
      <c r="G9" s="6" t="n">
        <v>18342944</v>
      </c>
      <c r="H9" s="7" t="n">
        <f aca="false">F9-J9</f>
        <v>19118239</v>
      </c>
      <c r="I9" s="7" t="n">
        <f aca="false">G9-K9</f>
        <v>18342944</v>
      </c>
      <c r="J9" s="5"/>
      <c r="K9" s="5"/>
      <c r="L9" s="7" t="n">
        <f aca="false">H9-I9</f>
        <v>775295</v>
      </c>
      <c r="M9" s="7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5"/>
      <c r="W9" s="5"/>
      <c r="X9" s="7"/>
      <c r="Y9" s="7"/>
      <c r="Z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7" t="n">
        <v>20592277</v>
      </c>
      <c r="G10" s="6" t="n">
        <v>19759371</v>
      </c>
      <c r="H10" s="7" t="n">
        <f aca="false">F10-J10</f>
        <v>20592277</v>
      </c>
      <c r="I10" s="7" t="n">
        <f aca="false">G10-K10</f>
        <v>19759371</v>
      </c>
      <c r="J10" s="5"/>
      <c r="K10" s="5"/>
      <c r="L10" s="7" t="n">
        <f aca="false">H10-I10</f>
        <v>832906</v>
      </c>
      <c r="M10" s="7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5"/>
      <c r="W10" s="5"/>
      <c r="X10" s="7"/>
      <c r="Y10" s="7"/>
      <c r="Z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7" t="n">
        <v>20242858</v>
      </c>
      <c r="G11" s="6" t="n">
        <v>19409870</v>
      </c>
      <c r="H11" s="7" t="n">
        <f aca="false">F11-J11</f>
        <v>20242858</v>
      </c>
      <c r="I11" s="7" t="n">
        <f aca="false">G11-K11</f>
        <v>19409870</v>
      </c>
      <c r="J11" s="5"/>
      <c r="K11" s="5"/>
      <c r="L11" s="7" t="n">
        <f aca="false">H11-I11</f>
        <v>832988</v>
      </c>
      <c r="M11" s="7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5"/>
      <c r="W11" s="5"/>
      <c r="X11" s="7"/>
      <c r="Y11" s="7"/>
      <c r="Z11" s="7"/>
    </row>
    <row r="12" s="9" customFormat="true" ht="12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12" t="n">
        <v>17961457.0690947</v>
      </c>
      <c r="G12" s="12" t="n">
        <v>17255645.0718144</v>
      </c>
      <c r="H12" s="12" t="n">
        <f aca="false">F12-J12</f>
        <v>17961457.0690947</v>
      </c>
      <c r="I12" s="12" t="n">
        <f aca="false">G12-K12</f>
        <v>17255645.0718144</v>
      </c>
      <c r="J12" s="11" t="n">
        <v>0</v>
      </c>
      <c r="K12" s="11" t="n">
        <v>0</v>
      </c>
      <c r="L12" s="12" t="n">
        <f aca="false">H12-I12</f>
        <v>705811.9972803</v>
      </c>
      <c r="M12" s="12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94935467.9467324</v>
      </c>
      <c r="R12" s="12"/>
      <c r="S12" s="12"/>
      <c r="T12" s="10"/>
      <c r="U12" s="10"/>
      <c r="V12" s="12" t="n">
        <f aca="false">K12*P11</f>
        <v>0</v>
      </c>
      <c r="W12" s="12" t="n">
        <f aca="false">M12*5.5017049523</f>
        <v>0</v>
      </c>
      <c r="X12" s="12" t="n">
        <f aca="false">N12*5.1890047538+L12*5.5017049523</f>
        <v>17062704.6113427</v>
      </c>
      <c r="Y12" s="12" t="n">
        <f aca="false">N12*5.1890047538</f>
        <v>13179535.250513</v>
      </c>
      <c r="Z12" s="12" t="n">
        <f aca="false">L12*5.5017049523</f>
        <v>3883169.36082978</v>
      </c>
    </row>
    <row r="13" s="13" customFormat="true" ht="12" hidden="false" customHeight="false" outlineLevel="0" collapsed="false">
      <c r="C13" s="13" t="n">
        <v>2015</v>
      </c>
      <c r="D13" s="13" t="n">
        <v>2</v>
      </c>
      <c r="E13" s="13" t="n">
        <v>162</v>
      </c>
      <c r="F13" s="15" t="n">
        <v>20689184.2643273</v>
      </c>
      <c r="G13" s="15" t="n">
        <v>19873660.1122901</v>
      </c>
      <c r="H13" s="15" t="n">
        <f aca="false">F13-J13</f>
        <v>20689184.2643273</v>
      </c>
      <c r="I13" s="15" t="n">
        <f aca="false">G13-K13</f>
        <v>19873660.1122901</v>
      </c>
      <c r="J13" s="14" t="n">
        <v>0</v>
      </c>
      <c r="K13" s="14" t="n">
        <v>0</v>
      </c>
      <c r="L13" s="15" t="n">
        <f aca="false">H13-I13</f>
        <v>815524.1520372</v>
      </c>
      <c r="M13" s="15" t="n">
        <f aca="false">J13-K13</f>
        <v>0</v>
      </c>
      <c r="N13" s="15" t="n">
        <v>2236649.19177722</v>
      </c>
      <c r="Q13" s="15" t="n">
        <f aca="false">I13*5.5017049523</f>
        <v>109339014.260113</v>
      </c>
      <c r="R13" s="15"/>
      <c r="S13" s="15"/>
      <c r="V13" s="15" t="n">
        <f aca="false">K13*5.5017049523</f>
        <v>0</v>
      </c>
      <c r="W13" s="15" t="n">
        <f aca="false">M13*5.5017049523</f>
        <v>0</v>
      </c>
      <c r="X13" s="15" t="n">
        <f aca="false">N13*5.1890047538+L13*5.5017049523</f>
        <v>16092756.5546982</v>
      </c>
      <c r="Y13" s="15" t="n">
        <f aca="false">N13*5.1890047538</f>
        <v>11605983.2887149</v>
      </c>
      <c r="Z13" s="15" t="n">
        <f aca="false">L13*5.5017049523</f>
        <v>4486773.26598332</v>
      </c>
    </row>
    <row r="14" customFormat="false" ht="12" hidden="false" customHeight="false" outlineLevel="0" collapsed="false">
      <c r="A14" s="13" t="n">
        <v>1000</v>
      </c>
      <c r="B14" s="13"/>
      <c r="C14" s="13" t="n">
        <v>2015</v>
      </c>
      <c r="D14" s="13" t="n">
        <v>3</v>
      </c>
      <c r="E14" s="13" t="n">
        <v>163</v>
      </c>
      <c r="F14" s="15" t="n">
        <v>20098988.3073259</v>
      </c>
      <c r="G14" s="15" t="n">
        <v>19305093.5325662</v>
      </c>
      <c r="H14" s="15" t="n">
        <f aca="false">F14-J14</f>
        <v>20098988.3073259</v>
      </c>
      <c r="I14" s="15" t="n">
        <f aca="false">G14-K14</f>
        <v>19305093.5325662</v>
      </c>
      <c r="J14" s="14" t="n">
        <v>0</v>
      </c>
      <c r="K14" s="14" t="n">
        <v>0</v>
      </c>
      <c r="L14" s="15" t="n">
        <f aca="false">H14-I14</f>
        <v>793894.774759699</v>
      </c>
      <c r="M14" s="15" t="n">
        <f aca="false">J14-K14</f>
        <v>0</v>
      </c>
      <c r="N14" s="15" t="n">
        <v>2734803.81853676</v>
      </c>
      <c r="O14" s="1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19" t="n">
        <v>22190060.6351791</v>
      </c>
      <c r="U14" s="13" t="n">
        <f aca="false">R20/N14</f>
        <v>7.59759176542594</v>
      </c>
      <c r="V14" s="15" t="n">
        <f aca="false">K14*5.5017049523</f>
        <v>0</v>
      </c>
      <c r="W14" s="15" t="n">
        <f aca="false">M14*5.5017049523</f>
        <v>0</v>
      </c>
      <c r="X14" s="15" t="n">
        <f aca="false">N14*5.1890047538+L14*5.5017049523</f>
        <v>18558684.8289982</v>
      </c>
      <c r="Y14" s="15" t="n">
        <f aca="false">N14*5.1890047538</f>
        <v>14190910.0150976</v>
      </c>
      <c r="Z14" s="15" t="n">
        <f aca="false">L14*5.5017049523</f>
        <v>4367774.81390053</v>
      </c>
    </row>
    <row r="15" customFormat="false" ht="12" hidden="false" customHeight="false" outlineLevel="0" collapsed="false">
      <c r="B15" s="13"/>
      <c r="C15" s="13" t="n">
        <v>2015</v>
      </c>
      <c r="D15" s="13" t="n">
        <v>4</v>
      </c>
      <c r="E15" s="13" t="n">
        <v>164</v>
      </c>
      <c r="F15" s="15" t="n">
        <v>21719874.0931624</v>
      </c>
      <c r="G15" s="15" t="n">
        <v>20860990.1667672</v>
      </c>
      <c r="H15" s="15" t="n">
        <f aca="false">F15-J15</f>
        <v>21719874.0931624</v>
      </c>
      <c r="I15" s="15" t="n">
        <f aca="false">G15-K15</f>
        <v>20860990.1667672</v>
      </c>
      <c r="J15" s="14" t="n">
        <v>0</v>
      </c>
      <c r="K15" s="14" t="n">
        <v>0</v>
      </c>
      <c r="L15" s="15" t="n">
        <f aca="false">H15-I15</f>
        <v>858883.9263952</v>
      </c>
      <c r="M15" s="15" t="n">
        <f aca="false">J15-K15</f>
        <v>0</v>
      </c>
      <c r="N15" s="15" t="n">
        <v>2602828.7029223</v>
      </c>
      <c r="O15" s="1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19" t="n">
        <v>22729747.8617584</v>
      </c>
      <c r="U15" s="13" t="n">
        <f aca="false">R21/N15</f>
        <v>7.12123427116484</v>
      </c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18231416.4640902</v>
      </c>
      <c r="Y15" s="15" t="n">
        <f aca="false">N15*5.1890047538</f>
        <v>13506090.5127909</v>
      </c>
      <c r="Z15" s="15" t="n">
        <f aca="false">L15*5.5017049523</f>
        <v>4725325.95129934</v>
      </c>
    </row>
    <row r="16" s="9" customFormat="true" ht="12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12" t="n">
        <v>18966435.76753</v>
      </c>
      <c r="G16" s="12" t="n">
        <v>18219854.6591102</v>
      </c>
      <c r="H16" s="12" t="n">
        <f aca="false">F16-J16</f>
        <v>18966435.76753</v>
      </c>
      <c r="I16" s="12" t="n">
        <f aca="false">G16-K16</f>
        <v>18219854.6591102</v>
      </c>
      <c r="J16" s="11" t="n">
        <v>0</v>
      </c>
      <c r="K16" s="11" t="n">
        <v>0</v>
      </c>
      <c r="L16" s="12" t="n">
        <f aca="false">H16-I16</f>
        <v>746581.108419802</v>
      </c>
      <c r="M16" s="12" t="n">
        <f aca="false">J16-K16</f>
        <v>0</v>
      </c>
      <c r="N16" s="12" t="n">
        <v>2640788.59994282</v>
      </c>
      <c r="O16" s="2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20" t="n">
        <v>22762488.8207359</v>
      </c>
      <c r="U16" s="10" t="n">
        <f aca="false">R22/N16</f>
        <v>7.01183586244932</v>
      </c>
      <c r="V16" s="12" t="n">
        <f aca="false">K16*5.5017049523</f>
        <v>0</v>
      </c>
      <c r="W16" s="12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</row>
    <row r="17" s="13" customFormat="true" ht="12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15" t="n">
        <v>19546962.2662324</v>
      </c>
      <c r="G17" s="15" t="n">
        <v>18776191.2728548</v>
      </c>
      <c r="H17" s="15" t="n">
        <f aca="false">F17-J17</f>
        <v>19546962.2662324</v>
      </c>
      <c r="I17" s="15" t="n">
        <f aca="false">G17-K17</f>
        <v>18776191.2728548</v>
      </c>
      <c r="J17" s="14" t="n">
        <v>0</v>
      </c>
      <c r="K17" s="14" t="n">
        <v>0</v>
      </c>
      <c r="L17" s="15" t="n">
        <f aca="false">H17-I17</f>
        <v>770770.9933776</v>
      </c>
      <c r="M17" s="15" t="n">
        <f aca="false">J17-K17</f>
        <v>0</v>
      </c>
      <c r="N17" s="15" t="n">
        <v>2605355.52042699</v>
      </c>
      <c r="O17" s="19" t="n">
        <v>104116643.411142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19" t="n">
        <v>24440890.5830178</v>
      </c>
      <c r="U17" s="13" t="n">
        <f aca="false">R17/N17</f>
        <v>7.22112247420527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17759756.7721895</v>
      </c>
      <c r="Y17" s="15" t="n">
        <f aca="false">N17*5.1890047538</f>
        <v>13519202.1808347</v>
      </c>
      <c r="Z17" s="15" t="n">
        <f aca="false">L17*5.5017049523</f>
        <v>4240554.59135473</v>
      </c>
    </row>
    <row r="18" s="13" customFormat="true" ht="12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15" t="n">
        <v>18601393.2023953</v>
      </c>
      <c r="G18" s="15" t="n">
        <v>17865808.1729639</v>
      </c>
      <c r="H18" s="15" t="n">
        <f aca="false">F18-J18</f>
        <v>18601393.2023953</v>
      </c>
      <c r="I18" s="15" t="n">
        <f aca="false">G18-K18</f>
        <v>17865808.1729639</v>
      </c>
      <c r="J18" s="14" t="n">
        <v>0</v>
      </c>
      <c r="K18" s="14" t="n">
        <v>0</v>
      </c>
      <c r="L18" s="15" t="n">
        <f aca="false">H18-I18</f>
        <v>735585.029431403</v>
      </c>
      <c r="M18" s="15" t="n">
        <f aca="false">J18-K18</f>
        <v>0</v>
      </c>
      <c r="N18" s="15" t="n">
        <v>2268350.2564358</v>
      </c>
      <c r="O18" s="19" t="n">
        <v>90764685.8571572</v>
      </c>
      <c r="Q18" s="15" t="n">
        <f aca="false">I18*5.5017049523</f>
        <v>98292405.3020373</v>
      </c>
      <c r="R18" s="15" t="n">
        <v>16989362.3248539</v>
      </c>
      <c r="S18" s="15" t="n">
        <v>3285681.62802909</v>
      </c>
      <c r="T18" s="19" t="n">
        <v>22167728.6392591</v>
      </c>
      <c r="U18" s="13" t="n">
        <f aca="false">R18/N18</f>
        <v>7.48974382446071</v>
      </c>
      <c r="V18" s="15" t="n">
        <f aca="false">K18*5.5017049523</f>
        <v>0</v>
      </c>
      <c r="W18" s="15" t="n">
        <f aca="false">M18*5.5017049523</f>
        <v>0</v>
      </c>
      <c r="X18" s="15" t="n">
        <f aca="false">N18*5.1890047538+L18*5.5017049523</f>
        <v>15817452.0631893</v>
      </c>
      <c r="Y18" s="15" t="n">
        <f aca="false">N18*5.1890047538</f>
        <v>11770480.2639288</v>
      </c>
      <c r="Z18" s="15" t="n">
        <f aca="false">L18*5.5017049523</f>
        <v>4046971.79926049</v>
      </c>
    </row>
    <row r="19" s="13" customFormat="true" ht="12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15" t="n">
        <v>20346348.6429037</v>
      </c>
      <c r="G19" s="15" t="n">
        <v>19540370.1170789</v>
      </c>
      <c r="H19" s="15" t="n">
        <f aca="false">F19-J19</f>
        <v>20322932.2004529</v>
      </c>
      <c r="I19" s="15" t="n">
        <f aca="false">G19-K19</f>
        <v>19517656.1679016</v>
      </c>
      <c r="J19" s="14" t="n">
        <v>23416.4424507859</v>
      </c>
      <c r="K19" s="14" t="n">
        <v>22713.9491772623</v>
      </c>
      <c r="L19" s="15" t="n">
        <f aca="false">H19-I19</f>
        <v>805276.032551278</v>
      </c>
      <c r="M19" s="15" t="n">
        <f aca="false">J19-K19</f>
        <v>702.4932735236</v>
      </c>
      <c r="N19" s="15" t="n">
        <v>3682918.27389836</v>
      </c>
      <c r="O19" s="19" t="n">
        <v>112083822.294624</v>
      </c>
      <c r="Q19" s="15" t="n">
        <f aca="false">I19*5.5017049523</f>
        <v>107380385.596233</v>
      </c>
      <c r="R19" s="15" t="n">
        <v>21412355.8556138</v>
      </c>
      <c r="S19" s="15" t="n">
        <v>4057434.36706539</v>
      </c>
      <c r="T19" s="19" t="n">
        <v>27652287.4723871</v>
      </c>
      <c r="U19" s="13" t="n">
        <f aca="false">R19/N19</f>
        <v>5.81396443341353</v>
      </c>
      <c r="V19" s="15" t="n">
        <f aca="false">K19*5.5017049523</f>
        <v>124965.446674835</v>
      </c>
      <c r="W19" s="15" t="n">
        <f aca="false">M19*5.5017049523</f>
        <v>3864.91072190223</v>
      </c>
      <c r="X19" s="15" t="n">
        <f aca="false">N19*5.1890047538+L19*5.5017049523</f>
        <v>23541071.5673713</v>
      </c>
      <c r="Y19" s="15" t="n">
        <f aca="false">N19*5.1890047538</f>
        <v>19110680.4311155</v>
      </c>
      <c r="Z19" s="15" t="n">
        <f aca="false">L19*5.5017049523</f>
        <v>4430391.13625586</v>
      </c>
    </row>
    <row r="20" s="9" customFormat="true" ht="12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12" t="n">
        <v>19478248.1486329</v>
      </c>
      <c r="G20" s="12" t="n">
        <v>18705902.6088775</v>
      </c>
      <c r="H20" s="12" t="n">
        <f aca="false">F20-J20</f>
        <v>19407323.0851807</v>
      </c>
      <c r="I20" s="12" t="n">
        <f aca="false">G20-K20</f>
        <v>18637105.2973289</v>
      </c>
      <c r="J20" s="11" t="n">
        <v>70925.0634521937</v>
      </c>
      <c r="K20" s="11" t="n">
        <v>68797.3115486279</v>
      </c>
      <c r="L20" s="12" t="n">
        <f aca="false">H20-I20</f>
        <v>770217.787851833</v>
      </c>
      <c r="M20" s="12" t="n">
        <f aca="false">J20-K20</f>
        <v>2127.7519035658</v>
      </c>
      <c r="N20" s="12" t="n">
        <v>4044937.09037772</v>
      </c>
      <c r="O20" s="20" t="n">
        <v>99073334.5554007</v>
      </c>
      <c r="P20" s="10"/>
      <c r="Q20" s="12" t="n">
        <f aca="false">I20*5.5017049523</f>
        <v>102535854.510851</v>
      </c>
      <c r="R20" s="12" t="n">
        <v>20777922.9717703</v>
      </c>
      <c r="S20" s="12" t="n">
        <v>3586454.71090551</v>
      </c>
      <c r="T20" s="20" t="n">
        <v>25889654.8342129</v>
      </c>
      <c r="U20" s="10" t="n">
        <f aca="false">R20/N20</f>
        <v>5.1367728366401</v>
      </c>
      <c r="V20" s="12" t="n">
        <f aca="false">K20*5.5017049523</f>
        <v>378502.509652012</v>
      </c>
      <c r="W20" s="12" t="n">
        <f aca="false">M20*5.5017049523</f>
        <v>11706.2631851137</v>
      </c>
      <c r="X20" s="12" t="n">
        <f aca="false">N20*5.1890047538+L20*5.5017049523</f>
        <v>25226708.8085659</v>
      </c>
      <c r="Y20" s="12" t="n">
        <f aca="false">N20*5.1890047538</f>
        <v>20989197.7907919</v>
      </c>
      <c r="Z20" s="12" t="n">
        <f aca="false">L20*5.5017049523</f>
        <v>4237511.01777398</v>
      </c>
    </row>
    <row r="21" s="13" customFormat="true" ht="12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15" t="n">
        <v>20836062.4985348</v>
      </c>
      <c r="G21" s="15" t="n">
        <v>20007746.7764659</v>
      </c>
      <c r="H21" s="15" t="n">
        <f aca="false">F21-J21</f>
        <v>20731500.503539</v>
      </c>
      <c r="I21" s="15" t="n">
        <f aca="false">G21-K21</f>
        <v>19906321.64132</v>
      </c>
      <c r="J21" s="14" t="n">
        <v>104561.994995789</v>
      </c>
      <c r="K21" s="14" t="n">
        <v>101425.135145915</v>
      </c>
      <c r="L21" s="15" t="n">
        <f aca="false">H21-I21</f>
        <v>825178.862219024</v>
      </c>
      <c r="M21" s="15" t="n">
        <f aca="false">J21-K21</f>
        <v>3136.859849874</v>
      </c>
      <c r="N21" s="15" t="n">
        <v>3730411.45502646</v>
      </c>
      <c r="O21" s="19" t="n">
        <v>118311548.494431</v>
      </c>
      <c r="Q21" s="15" t="n">
        <f aca="false">I21*5.5017049523</f>
        <v>109518708.356127</v>
      </c>
      <c r="R21" s="15" t="n">
        <v>18535352.9612218</v>
      </c>
      <c r="S21" s="15" t="n">
        <v>4282878.0554984</v>
      </c>
      <c r="T21" s="19" t="n">
        <v>24020927.7863425</v>
      </c>
      <c r="U21" s="13" t="n">
        <f aca="false">R21/N21</f>
        <v>4.96871543117496</v>
      </c>
      <c r="V21" s="15" t="n">
        <f aca="false">K21*5.5017049523</f>
        <v>558011.168319977</v>
      </c>
      <c r="W21" s="15" t="n">
        <f aca="false">M21*5.5017049523</f>
        <v>17258.0773707228</v>
      </c>
      <c r="X21" s="15" t="n">
        <f aca="false">N21*5.1890047538+L21*5.5017049523</f>
        <v>23897013.406566</v>
      </c>
      <c r="Y21" s="15" t="n">
        <f aca="false">N21*5.1890047538</f>
        <v>19357122.7737623</v>
      </c>
      <c r="Z21" s="15" t="n">
        <f aca="false">L21*5.5017049523</f>
        <v>4539890.63280369</v>
      </c>
    </row>
    <row r="22" s="13" customFormat="true" ht="12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15" t="n">
        <v>19987465.4744821</v>
      </c>
      <c r="G22" s="15" t="n">
        <v>19192889.0743965</v>
      </c>
      <c r="H22" s="15" t="n">
        <f aca="false">F22-J22</f>
        <v>19861660.6267399</v>
      </c>
      <c r="I22" s="15" t="n">
        <f aca="false">G22-K22</f>
        <v>19070858.3720865</v>
      </c>
      <c r="J22" s="14" t="n">
        <v>125804.847742236</v>
      </c>
      <c r="K22" s="14" t="n">
        <v>122030.702309969</v>
      </c>
      <c r="L22" s="15" t="n">
        <f aca="false">H22-I22</f>
        <v>790802.254653335</v>
      </c>
      <c r="M22" s="15" t="n">
        <f aca="false">J22-K22</f>
        <v>3774.145432267</v>
      </c>
      <c r="N22" s="15" t="n">
        <v>3334119.18104674</v>
      </c>
      <c r="O22" s="19" t="n">
        <v>103254577.736778</v>
      </c>
      <c r="Q22" s="15" t="n">
        <f aca="false">I22*5.5017049523</f>
        <v>104922235.95032</v>
      </c>
      <c r="R22" s="15" t="n">
        <v>18516776.2102264</v>
      </c>
      <c r="S22" s="15" t="n">
        <v>3737815.71407136</v>
      </c>
      <c r="T22" s="19" t="n">
        <v>24278813.7103198</v>
      </c>
      <c r="U22" s="13" t="n">
        <f aca="false">R22/N22</f>
        <v>5.55372354878241</v>
      </c>
      <c r="V22" s="15" t="n">
        <f aca="false">K22*5.5017049523</f>
        <v>671376.919231404</v>
      </c>
      <c r="W22" s="15" t="n">
        <f aca="false">M22*5.5017049523</f>
        <v>20764.2346154038</v>
      </c>
      <c r="X22" s="15" t="n">
        <f aca="false">N22*5.1890047538+L22*5.5017049523</f>
        <v>21651520.9609036</v>
      </c>
      <c r="Y22" s="15" t="n">
        <f aca="false">N22*5.1890047538</f>
        <v>17300760.2801873</v>
      </c>
      <c r="Z22" s="15" t="n">
        <f aca="false">L22*5.5017049523</f>
        <v>4350760.68071626</v>
      </c>
    </row>
    <row r="23" customFormat="false" ht="12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15" t="n">
        <v>21788404.2769421</v>
      </c>
      <c r="G23" s="15" t="n">
        <v>20921150.8556207</v>
      </c>
      <c r="H23" s="15" t="n">
        <f aca="false">F23-J23</f>
        <v>21614175.5511779</v>
      </c>
      <c r="I23" s="15" t="n">
        <f aca="false">G23-K23</f>
        <v>20752148.9916295</v>
      </c>
      <c r="J23" s="14" t="n">
        <v>174228.725764161</v>
      </c>
      <c r="K23" s="14" t="n">
        <v>169001.863991236</v>
      </c>
      <c r="L23" s="15" t="n">
        <f aca="false">H23-I23</f>
        <v>862026.559548471</v>
      </c>
      <c r="M23" s="15" t="n">
        <f aca="false">J23-K23</f>
        <v>5226.86177292501</v>
      </c>
      <c r="N23" s="15" t="n">
        <v>3810173.35549795</v>
      </c>
      <c r="O23" s="21" t="n">
        <v>124728426.724285</v>
      </c>
      <c r="Q23" s="15" t="n">
        <f aca="false">I23*5.5017049523</f>
        <v>114172200.878115</v>
      </c>
      <c r="R23" s="15" t="n">
        <v>18747481.3987943</v>
      </c>
      <c r="S23" s="15" t="n">
        <v>4515169.04741912</v>
      </c>
      <c r="T23" s="21" t="n">
        <v>24785174.0476736</v>
      </c>
      <c r="V23" s="15" t="n">
        <f aca="false">K23*5.5017049523</f>
        <v>929798.392068514</v>
      </c>
      <c r="W23" s="15" t="n">
        <f aca="false">M23*5.5017049523</f>
        <v>28756.6513010891</v>
      </c>
      <c r="X23" s="15" t="n">
        <f aca="false">N23*5.1890047538+L23*5.5017049523</f>
        <v>24513623.4461629</v>
      </c>
      <c r="Y23" s="15" t="n">
        <f aca="false">N23*5.1890047538</f>
        <v>19771007.654481</v>
      </c>
      <c r="Z23" s="15" t="n">
        <f aca="false">L23*5.5017049523</f>
        <v>4742615.79168195</v>
      </c>
    </row>
    <row r="24" s="9" customFormat="true" ht="12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12" t="n">
        <v>20443348.7438362</v>
      </c>
      <c r="G24" s="12" t="n">
        <v>19627256.4641353</v>
      </c>
      <c r="H24" s="12" t="n">
        <f aca="false">F24-J24</f>
        <v>20256617.4232528</v>
      </c>
      <c r="I24" s="12" t="n">
        <f aca="false">G24-K24</f>
        <v>19446127.0831694</v>
      </c>
      <c r="J24" s="11" t="n">
        <v>186731.320583379</v>
      </c>
      <c r="K24" s="11" t="n">
        <v>181129.380965877</v>
      </c>
      <c r="L24" s="12" t="n">
        <f aca="false">H24-I24</f>
        <v>810490.340083398</v>
      </c>
      <c r="M24" s="12" t="n">
        <f aca="false">J24-K24</f>
        <v>5601.93961750201</v>
      </c>
      <c r="N24" s="12" t="n">
        <v>4075268.38928181</v>
      </c>
      <c r="O24" s="10"/>
      <c r="P24" s="10"/>
      <c r="Q24" s="12" t="n">
        <f aca="false">I24*5.5017049523</f>
        <v>106986853.676528</v>
      </c>
      <c r="R24" s="12"/>
      <c r="S24" s="12"/>
      <c r="T24" s="10"/>
      <c r="U24" s="10"/>
      <c r="V24" s="12" t="n">
        <f aca="false">K24*5.5017049523</f>
        <v>996520.412266999</v>
      </c>
      <c r="W24" s="12" t="n">
        <f aca="false">M24*5.5017049523</f>
        <v>30820.2189360964</v>
      </c>
      <c r="X24" s="12" t="n">
        <f aca="false">N24*5.1890047538+L24*5.5017049523</f>
        <v>25605665.7628223</v>
      </c>
      <c r="Y24" s="12" t="n">
        <f aca="false">N24*5.1890047538</f>
        <v>21146587.0449942</v>
      </c>
      <c r="Z24" s="12" t="n">
        <f aca="false">L24*5.5017049523</f>
        <v>4459078.71782814</v>
      </c>
    </row>
    <row r="25" s="13" customFormat="true" ht="12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15" t="n">
        <v>20200558.5732573</v>
      </c>
      <c r="G25" s="15" t="n">
        <v>19393087.4233756</v>
      </c>
      <c r="H25" s="15" t="n">
        <f aca="false">F25-J25</f>
        <v>19982368.1967557</v>
      </c>
      <c r="I25" s="15" t="n">
        <f aca="false">G25-K25</f>
        <v>19181442.7581691</v>
      </c>
      <c r="J25" s="14" t="n">
        <v>218190.376501555</v>
      </c>
      <c r="K25" s="14" t="n">
        <v>211644.665206508</v>
      </c>
      <c r="L25" s="15" t="n">
        <f aca="false">H25-I25</f>
        <v>800925.438586652</v>
      </c>
      <c r="M25" s="15" t="n">
        <f aca="false">J25-K25</f>
        <v>6545.71129504699</v>
      </c>
      <c r="N25" s="15" t="n">
        <v>3035742.35236284</v>
      </c>
      <c r="Q25" s="15" t="n">
        <f aca="false">I25*5.5017049523</f>
        <v>105530638.614878</v>
      </c>
      <c r="R25" s="15"/>
      <c r="S25" s="15"/>
      <c r="V25" s="15" t="n">
        <f aca="false">K25*5.5017049523</f>
        <v>1164406.50269452</v>
      </c>
      <c r="W25" s="15" t="n">
        <f aca="false">M25*5.5017049523</f>
        <v>36012.5722482861</v>
      </c>
      <c r="X25" s="15" t="n">
        <f aca="false">N25*5.1890047538+L25*5.5017049523</f>
        <v>20158936.949618</v>
      </c>
      <c r="Y25" s="15" t="n">
        <f aca="false">N25*5.1890047538</f>
        <v>15752481.4977228</v>
      </c>
      <c r="Z25" s="15" t="n">
        <f aca="false">L25*5.5017049523</f>
        <v>4406455.45189523</v>
      </c>
    </row>
    <row r="26" s="13" customFormat="true" ht="12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15" t="n">
        <v>20067284.3064526</v>
      </c>
      <c r="G26" s="15" t="n">
        <v>19263728.4290218</v>
      </c>
      <c r="H26" s="15" t="n">
        <f aca="false">F26-J26</f>
        <v>19823436.6752537</v>
      </c>
      <c r="I26" s="15" t="n">
        <f aca="false">G26-K26</f>
        <v>19027196.2267588</v>
      </c>
      <c r="J26" s="14" t="n">
        <v>243847.631198937</v>
      </c>
      <c r="K26" s="14" t="n">
        <v>236532.202262969</v>
      </c>
      <c r="L26" s="15" t="n">
        <f aca="false">H26-I26</f>
        <v>796240.448494829</v>
      </c>
      <c r="M26" s="15" t="n">
        <f aca="false">J26-K26</f>
        <v>7315.428935968</v>
      </c>
      <c r="N26" s="15" t="n">
        <v>2894836.52334709</v>
      </c>
      <c r="Q26" s="15" t="n">
        <f aca="false">I26*5.5017049523</f>
        <v>104682019.709143</v>
      </c>
      <c r="R26" s="15"/>
      <c r="S26" s="15"/>
      <c r="V26" s="15" t="n">
        <f aca="false">K26*5.5017049523</f>
        <v>1301330.3885686</v>
      </c>
      <c r="W26" s="15" t="n">
        <f aca="false">M26*5.5017049523</f>
        <v>40247.3316052139</v>
      </c>
      <c r="X26" s="15" t="n">
        <f aca="false">N26*5.1890047538+L26*5.5017049523</f>
        <v>19402000.4998275</v>
      </c>
      <c r="Y26" s="15" t="n">
        <f aca="false">N26*5.1890047538</f>
        <v>15021320.4811219</v>
      </c>
      <c r="Z26" s="15" t="n">
        <f aca="false">L26*5.5017049523</f>
        <v>4380680.01870558</v>
      </c>
    </row>
    <row r="27" s="13" customFormat="true" ht="12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15" t="n">
        <v>20161296.7312799</v>
      </c>
      <c r="G27" s="15" t="n">
        <v>19352962.681722</v>
      </c>
      <c r="H27" s="15" t="n">
        <f aca="false">F27-J27</f>
        <v>19903231.1130969</v>
      </c>
      <c r="I27" s="15" t="n">
        <f aca="false">G27-K27</f>
        <v>19102639.0320845</v>
      </c>
      <c r="J27" s="14" t="n">
        <v>258065.618182964</v>
      </c>
      <c r="K27" s="14" t="n">
        <v>250323.649637475</v>
      </c>
      <c r="L27" s="15" t="n">
        <f aca="false">H27-I27</f>
        <v>800592.081012409</v>
      </c>
      <c r="M27" s="15" t="n">
        <f aca="false">J27-K27</f>
        <v>7741.96854548901</v>
      </c>
      <c r="N27" s="15" t="n">
        <v>2968017.02486723</v>
      </c>
      <c r="Q27" s="15" t="n">
        <f aca="false">I27*5.5017049523</f>
        <v>105097083.764819</v>
      </c>
      <c r="R27" s="15"/>
      <c r="S27" s="15"/>
      <c r="V27" s="15" t="n">
        <f aca="false">K27*5.5017049523</f>
        <v>1377206.86288831</v>
      </c>
      <c r="W27" s="15" t="n">
        <f aca="false">M27*5.5017049523</f>
        <v>42594.0266872677</v>
      </c>
      <c r="X27" s="15" t="n">
        <f aca="false">N27*5.1890047538+L27*5.5017049523</f>
        <v>19805675.8682735</v>
      </c>
      <c r="Y27" s="15" t="n">
        <f aca="false">N27*5.1890047538</f>
        <v>15401054.4513954</v>
      </c>
      <c r="Z27" s="15" t="n">
        <f aca="false">L27*5.5017049523</f>
        <v>4404621.41687813</v>
      </c>
    </row>
    <row r="28" s="9" customFormat="true" ht="12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12" t="n">
        <v>20332828.4078841</v>
      </c>
      <c r="G28" s="12" t="n">
        <v>19516520.6386172</v>
      </c>
      <c r="H28" s="12" t="n">
        <f aca="false">F28-J28</f>
        <v>20043479.1762148</v>
      </c>
      <c r="I28" s="12" t="n">
        <f aca="false">G28-K28</f>
        <v>19235851.8838979</v>
      </c>
      <c r="J28" s="11" t="n">
        <v>289349.231669331</v>
      </c>
      <c r="K28" s="11" t="n">
        <v>280668.754719252</v>
      </c>
      <c r="L28" s="12" t="n">
        <f aca="false">H28-I28</f>
        <v>807627.29231682</v>
      </c>
      <c r="M28" s="12" t="n">
        <f aca="false">J28-K28</f>
        <v>8680.47695007903</v>
      </c>
      <c r="N28" s="12" t="n">
        <v>3398872.34869182</v>
      </c>
      <c r="O28" s="10"/>
      <c r="P28" s="10"/>
      <c r="Q28" s="12" t="n">
        <f aca="false">I28*5.5017049523</f>
        <v>105829981.571351</v>
      </c>
      <c r="R28" s="12"/>
      <c r="S28" s="12"/>
      <c r="T28" s="10"/>
      <c r="U28" s="10"/>
      <c r="V28" s="12" t="n">
        <f aca="false">K28*5.5017049523</f>
        <v>1544156.67779478</v>
      </c>
      <c r="W28" s="12" t="n">
        <f aca="false">M28*5.5017049523</f>
        <v>47757.4230245758</v>
      </c>
      <c r="X28" s="12" t="n">
        <f aca="false">N28*5.1890047538+L28*5.5017049523</f>
        <v>22080091.8486733</v>
      </c>
      <c r="Y28" s="12" t="n">
        <f aca="false">N28*5.1890047538</f>
        <v>17636764.7749212</v>
      </c>
      <c r="Z28" s="12" t="n">
        <f aca="false">L28*5.5017049523</f>
        <v>4443327.07375209</v>
      </c>
    </row>
    <row r="29" s="13" customFormat="true" ht="12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15" t="n">
        <v>20543112.9449299</v>
      </c>
      <c r="G29" s="15" t="n">
        <v>19717837.6096941</v>
      </c>
      <c r="H29" s="15" t="n">
        <f aca="false">F29-J29</f>
        <v>20231937.6322854</v>
      </c>
      <c r="I29" s="15" t="n">
        <f aca="false">G29-K29</f>
        <v>19415997.556429</v>
      </c>
      <c r="J29" s="14" t="n">
        <v>311175.312644479</v>
      </c>
      <c r="K29" s="14" t="n">
        <v>301840.053265145</v>
      </c>
      <c r="L29" s="15" t="n">
        <f aca="false">H29-I29</f>
        <v>815940.075856466</v>
      </c>
      <c r="M29" s="15" t="n">
        <f aca="false">J29-K29</f>
        <v>9335.25937933399</v>
      </c>
      <c r="N29" s="15" t="n">
        <v>2849386.16468991</v>
      </c>
      <c r="Q29" s="15" t="n">
        <f aca="false">I29*5.5017049523</f>
        <v>106821089.91005</v>
      </c>
      <c r="R29" s="15"/>
      <c r="S29" s="15"/>
      <c r="V29" s="15" t="n">
        <f aca="false">K29*5.5017049523</f>
        <v>1660634.91585134</v>
      </c>
      <c r="W29" s="15" t="n">
        <f aca="false">M29*5.5017049523</f>
        <v>51359.8427582868</v>
      </c>
      <c r="X29" s="15" t="n">
        <f aca="false">N29*5.1890047538+L29*5.5017049523</f>
        <v>19274539.9101074</v>
      </c>
      <c r="Y29" s="15" t="n">
        <f aca="false">N29*5.1890047538</f>
        <v>14785478.3539879</v>
      </c>
      <c r="Z29" s="15" t="n">
        <f aca="false">L29*5.5017049523</f>
        <v>4489061.55611956</v>
      </c>
    </row>
    <row r="30" s="13" customFormat="true" ht="12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15" t="n">
        <v>20698970.3543015</v>
      </c>
      <c r="G30" s="15" t="n">
        <v>19866415.8468267</v>
      </c>
      <c r="H30" s="15" t="n">
        <f aca="false">F30-J30</f>
        <v>20358436.4126641</v>
      </c>
      <c r="I30" s="15" t="n">
        <f aca="false">G30-K30</f>
        <v>19536097.9234384</v>
      </c>
      <c r="J30" s="14" t="n">
        <v>340533.941637413</v>
      </c>
      <c r="K30" s="14" t="n">
        <v>330317.92338829</v>
      </c>
      <c r="L30" s="15" t="n">
        <f aca="false">H30-I30</f>
        <v>822338.489225682</v>
      </c>
      <c r="M30" s="15" t="n">
        <f aca="false">J30-K30</f>
        <v>10216.018249123</v>
      </c>
      <c r="N30" s="15" t="n">
        <v>2802214.86293252</v>
      </c>
      <c r="Q30" s="15" t="n">
        <f aca="false">I30*5.5017049523</f>
        <v>107481846.693999</v>
      </c>
      <c r="R30" s="15"/>
      <c r="S30" s="15"/>
      <c r="V30" s="15" t="n">
        <f aca="false">K30*5.5017049523</f>
        <v>1817311.75493881</v>
      </c>
      <c r="W30" s="15" t="n">
        <f aca="false">M30*5.5017049523</f>
        <v>56205.5181939872</v>
      </c>
      <c r="X30" s="15" t="n">
        <f aca="false">N30*5.1890047538+L30*5.5017049523</f>
        <v>19064969.9835657</v>
      </c>
      <c r="Y30" s="15" t="n">
        <f aca="false">N30*5.1890047538</f>
        <v>14540706.2449259</v>
      </c>
      <c r="Z30" s="15" t="n">
        <f aca="false">L30*5.5017049523</f>
        <v>4524263.73863983</v>
      </c>
    </row>
    <row r="31" s="13" customFormat="true" ht="12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15" t="n">
        <v>20765304.2927773</v>
      </c>
      <c r="G31" s="15" t="n">
        <v>19929272.5055379</v>
      </c>
      <c r="H31" s="15" t="n">
        <f aca="false">F31-J31</f>
        <v>20387672.5521523</v>
      </c>
      <c r="I31" s="15" t="n">
        <f aca="false">G31-K31</f>
        <v>19562969.7171316</v>
      </c>
      <c r="J31" s="14" t="n">
        <v>377631.740625009</v>
      </c>
      <c r="K31" s="14" t="n">
        <v>366302.788406259</v>
      </c>
      <c r="L31" s="15" t="n">
        <f aca="false">H31-I31</f>
        <v>824702.83502065</v>
      </c>
      <c r="M31" s="15" t="n">
        <f aca="false">J31-K31</f>
        <v>11328.95221875</v>
      </c>
      <c r="N31" s="15" t="n">
        <v>2846356.46815441</v>
      </c>
      <c r="Q31" s="15" t="n">
        <f aca="false">I31*5.5017049523</f>
        <v>107629687.374438</v>
      </c>
      <c r="R31" s="15"/>
      <c r="S31" s="15"/>
      <c r="V31" s="15" t="n">
        <f aca="false">K31*5.5017049523</f>
        <v>2015289.86501601</v>
      </c>
      <c r="W31" s="15" t="n">
        <f aca="false">M31*5.5017049523</f>
        <v>62328.5525262671</v>
      </c>
      <c r="X31" s="15" t="n">
        <f aca="false">N31*5.1890047538+L31*5.5017049523</f>
        <v>19307028.9158716</v>
      </c>
      <c r="Y31" s="15" t="n">
        <f aca="false">N31*5.1890047538</f>
        <v>14769757.2442626</v>
      </c>
      <c r="Z31" s="15" t="n">
        <f aca="false">L31*5.5017049523</f>
        <v>4537271.67160896</v>
      </c>
    </row>
    <row r="32" s="9" customFormat="true" ht="12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12" t="n">
        <v>21195770.0168559</v>
      </c>
      <c r="G32" s="12" t="n">
        <v>20341609.1173992</v>
      </c>
      <c r="H32" s="12" t="n">
        <f aca="false">F32-J32</f>
        <v>20776897.5758335</v>
      </c>
      <c r="I32" s="12" t="n">
        <f aca="false">G32-K32</f>
        <v>19935302.8496075</v>
      </c>
      <c r="J32" s="11" t="n">
        <v>418872.441022388</v>
      </c>
      <c r="K32" s="11" t="n">
        <v>406306.267791716</v>
      </c>
      <c r="L32" s="12" t="n">
        <f aca="false">H32-I32</f>
        <v>841594.726226024</v>
      </c>
      <c r="M32" s="12" t="n">
        <f aca="false">J32-K32</f>
        <v>12566.173230672</v>
      </c>
      <c r="N32" s="12" t="n">
        <v>3383677.33064346</v>
      </c>
      <c r="O32" s="10"/>
      <c r="P32" s="10"/>
      <c r="Q32" s="12" t="n">
        <f aca="false">I32*5.5017049523</f>
        <v>109678154.413286</v>
      </c>
      <c r="R32" s="12"/>
      <c r="S32" s="12"/>
      <c r="T32" s="10"/>
      <c r="U32" s="10"/>
      <c r="V32" s="12" t="n">
        <f aca="false">K32*5.5017049523</f>
        <v>2235377.20566021</v>
      </c>
      <c r="W32" s="12" t="n">
        <f aca="false">M32*5.5017049523</f>
        <v>69135.377494648</v>
      </c>
      <c r="X32" s="12" t="n">
        <f aca="false">N32*5.1890047538+L32*5.5017049523</f>
        <v>22188123.6271415</v>
      </c>
      <c r="Y32" s="12" t="n">
        <f aca="false">N32*5.1890047538</f>
        <v>17557917.7540342</v>
      </c>
      <c r="Z32" s="12" t="n">
        <f aca="false">L32*5.5017049523</f>
        <v>4630205.87310728</v>
      </c>
    </row>
    <row r="33" s="13" customFormat="true" ht="12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15" t="n">
        <v>21221021.0497739</v>
      </c>
      <c r="G33" s="15" t="n">
        <v>20364926.1370734</v>
      </c>
      <c r="H33" s="15" t="n">
        <f aca="false">F33-J33</f>
        <v>20783346.0088557</v>
      </c>
      <c r="I33" s="15" t="n">
        <f aca="false">G33-K33</f>
        <v>19940381.3473828</v>
      </c>
      <c r="J33" s="14" t="n">
        <v>437675.040918174</v>
      </c>
      <c r="K33" s="14" t="n">
        <v>424544.789690629</v>
      </c>
      <c r="L33" s="15" t="n">
        <f aca="false">H33-I33</f>
        <v>842964.661472954</v>
      </c>
      <c r="M33" s="15" t="n">
        <f aca="false">J33-K33</f>
        <v>13130.251227545</v>
      </c>
      <c r="N33" s="15" t="n">
        <v>2863821.73662758</v>
      </c>
      <c r="Q33" s="15" t="n">
        <f aca="false">I33*5.5017049523</f>
        <v>109706094.809646</v>
      </c>
      <c r="R33" s="15"/>
      <c r="S33" s="15"/>
      <c r="V33" s="15" t="n">
        <f aca="false">K33*5.5017049523</f>
        <v>2335720.1719141</v>
      </c>
      <c r="W33" s="15" t="n">
        <f aca="false">M33*5.5017049523</f>
        <v>72238.7682035276</v>
      </c>
      <c r="X33" s="15" t="n">
        <f aca="false">N33*5.1890047538+L33*5.5017049523</f>
        <v>19498127.4580359</v>
      </c>
      <c r="Y33" s="15" t="n">
        <f aca="false">N33*5.1890047538</f>
        <v>14860384.6053963</v>
      </c>
      <c r="Z33" s="15" t="n">
        <f aca="false">L33*5.5017049523</f>
        <v>4637742.85263964</v>
      </c>
    </row>
    <row r="34" s="13" customFormat="true" ht="12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15" t="n">
        <v>21274024.4640439</v>
      </c>
      <c r="G34" s="15" t="n">
        <v>20413938.0289812</v>
      </c>
      <c r="H34" s="15" t="n">
        <f aca="false">F34-J34</f>
        <v>20827765.4569471</v>
      </c>
      <c r="I34" s="15" t="n">
        <f aca="false">G34-K34</f>
        <v>19981066.7920973</v>
      </c>
      <c r="J34" s="14" t="n">
        <v>446259.007096776</v>
      </c>
      <c r="K34" s="14" t="n">
        <v>432871.236883873</v>
      </c>
      <c r="L34" s="15" t="n">
        <f aca="false">H34-I34</f>
        <v>846698.664849795</v>
      </c>
      <c r="M34" s="15" t="n">
        <f aca="false">J34-K34</f>
        <v>13387.770212903</v>
      </c>
      <c r="N34" s="15" t="n">
        <v>2785687.55456561</v>
      </c>
      <c r="Q34" s="15" t="n">
        <f aca="false">I34*5.5017049523</f>
        <v>109929934.122319</v>
      </c>
      <c r="R34" s="15"/>
      <c r="S34" s="15"/>
      <c r="V34" s="15" t="n">
        <f aca="false">K34*5.5017049523</f>
        <v>2381529.82767223</v>
      </c>
      <c r="W34" s="15" t="n">
        <f aca="false">M34*5.5017049523</f>
        <v>73655.5616805827</v>
      </c>
      <c r="X34" s="15" t="n">
        <f aca="false">N34*5.1890047538+L34*5.5017049523</f>
        <v>19113232.2007524</v>
      </c>
      <c r="Y34" s="15" t="n">
        <f aca="false">N34*5.1890047538</f>
        <v>14454945.9632424</v>
      </c>
      <c r="Z34" s="15" t="n">
        <f aca="false">L34*5.5017049523</f>
        <v>4658286.23750992</v>
      </c>
    </row>
    <row r="35" s="13" customFormat="true" ht="12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15" t="n">
        <v>21310907.4416658</v>
      </c>
      <c r="G35" s="15" t="n">
        <v>20447235.9561637</v>
      </c>
      <c r="H35" s="15" t="n">
        <f aca="false">F35-J35</f>
        <v>20844475.3294089</v>
      </c>
      <c r="I35" s="15" t="n">
        <f aca="false">G35-K35</f>
        <v>19994796.8072745</v>
      </c>
      <c r="J35" s="14" t="n">
        <v>466432.11225691</v>
      </c>
      <c r="K35" s="14" t="n">
        <v>452439.148889202</v>
      </c>
      <c r="L35" s="15" t="n">
        <f aca="false">H35-I35</f>
        <v>849678.52213439</v>
      </c>
      <c r="M35" s="15" t="n">
        <f aca="false">J35-K35</f>
        <v>13992.963367708</v>
      </c>
      <c r="N35" s="15" t="n">
        <v>2838474.21263934</v>
      </c>
      <c r="Q35" s="15" t="n">
        <f aca="false">I35*5.5017049523</f>
        <v>110005472.614814</v>
      </c>
      <c r="R35" s="15"/>
      <c r="S35" s="15"/>
      <c r="V35" s="15" t="n">
        <f aca="false">K35*5.5017049523</f>
        <v>2489186.70605812</v>
      </c>
      <c r="W35" s="15" t="n">
        <f aca="false">M35*5.5017049523</f>
        <v>76985.1558574717</v>
      </c>
      <c r="X35" s="15" t="n">
        <f aca="false">N35*5.1890047538+L35*5.5017049523</f>
        <v>19403536.716014</v>
      </c>
      <c r="Y35" s="15" t="n">
        <f aca="false">N35*5.1890047538</f>
        <v>14728856.1829242</v>
      </c>
      <c r="Z35" s="15" t="n">
        <f aca="false">L35*5.5017049523</f>
        <v>4674680.53308972</v>
      </c>
    </row>
    <row r="36" s="9" customFormat="true" ht="12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12" t="n">
        <v>21345411.031776</v>
      </c>
      <c r="G36" s="12" t="n">
        <v>20478910.9511374</v>
      </c>
      <c r="H36" s="12" t="n">
        <f aca="false">F36-J36</f>
        <v>20843473.9405811</v>
      </c>
      <c r="I36" s="12" t="n">
        <f aca="false">G36-K36</f>
        <v>19992031.9726783</v>
      </c>
      <c r="J36" s="11" t="n">
        <v>501937.091194912</v>
      </c>
      <c r="K36" s="11" t="n">
        <v>486878.978459064</v>
      </c>
      <c r="L36" s="12" t="n">
        <f aca="false">H36-I36</f>
        <v>851441.96790275</v>
      </c>
      <c r="M36" s="12" t="n">
        <f aca="false">J36-K36</f>
        <v>15058.112735848</v>
      </c>
      <c r="N36" s="12" t="n">
        <v>3352114.25168175</v>
      </c>
      <c r="O36" s="10"/>
      <c r="P36" s="10"/>
      <c r="Q36" s="12" t="n">
        <f aca="false">I36*5.5017049523</f>
        <v>109990261.310624</v>
      </c>
      <c r="R36" s="12"/>
      <c r="S36" s="12"/>
      <c r="T36" s="10"/>
      <c r="U36" s="10"/>
      <c r="V36" s="12" t="n">
        <f aca="false">K36*5.5017049523</f>
        <v>2678664.486959</v>
      </c>
      <c r="W36" s="12" t="n">
        <f aca="false">M36*5.5017049523</f>
        <v>82845.2934111066</v>
      </c>
      <c r="X36" s="12" t="n">
        <f aca="false">N36*5.1890047538+L36*5.5017049523</f>
        <v>22078519.2786639</v>
      </c>
      <c r="Y36" s="12" t="n">
        <f aca="false">N36*5.1890047538</f>
        <v>17394136.7872573</v>
      </c>
      <c r="Z36" s="12" t="n">
        <f aca="false">L36*5.5017049523</f>
        <v>4684382.49140662</v>
      </c>
    </row>
    <row r="37" s="13" customFormat="true" ht="12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15" t="n">
        <v>21378432.5043576</v>
      </c>
      <c r="G37" s="15" t="n">
        <v>20508790.8695311</v>
      </c>
      <c r="H37" s="15" t="n">
        <f aca="false">F37-J37</f>
        <v>20846284.1415816</v>
      </c>
      <c r="I37" s="15" t="n">
        <f aca="false">G37-K37</f>
        <v>19992606.9576384</v>
      </c>
      <c r="J37" s="14" t="n">
        <v>532148.36277597</v>
      </c>
      <c r="K37" s="14" t="n">
        <v>516183.911892691</v>
      </c>
      <c r="L37" s="15" t="n">
        <f aca="false">H37-I37</f>
        <v>853677.18394322</v>
      </c>
      <c r="M37" s="15" t="n">
        <f aca="false">J37-K37</f>
        <v>15964.450883279</v>
      </c>
      <c r="N37" s="15" t="n">
        <v>2781516.06632052</v>
      </c>
      <c r="Q37" s="15" t="n">
        <f aca="false">I37*5.5017049523</f>
        <v>109993424.708227</v>
      </c>
      <c r="R37" s="15"/>
      <c r="S37" s="15"/>
      <c r="V37" s="15" t="n">
        <f aca="false">K37*5.5017049523</f>
        <v>2839891.5843576</v>
      </c>
      <c r="W37" s="15" t="n">
        <f aca="false">M37*5.5017049523</f>
        <v>87831.6984852864</v>
      </c>
      <c r="X37" s="15" t="n">
        <f aca="false">N37*5.1890047538+L37*5.5017049523</f>
        <v>19129980.0814742</v>
      </c>
      <c r="Y37" s="15" t="n">
        <f aca="false">N37*5.1890047538</f>
        <v>14433300.0909083</v>
      </c>
      <c r="Z37" s="15" t="n">
        <f aca="false">L37*5.5017049523</f>
        <v>4696679.99056593</v>
      </c>
    </row>
    <row r="38" s="13" customFormat="true" ht="12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15" t="n">
        <v>21433153.6310834</v>
      </c>
      <c r="G38" s="15" t="n">
        <v>20559544.0682389</v>
      </c>
      <c r="H38" s="15" t="n">
        <f aca="false">F38-J38</f>
        <v>20861590.1646171</v>
      </c>
      <c r="I38" s="15" t="n">
        <f aca="false">G38-K38</f>
        <v>20005127.5057666</v>
      </c>
      <c r="J38" s="14" t="n">
        <v>571563.46646626</v>
      </c>
      <c r="K38" s="14" t="n">
        <v>554416.562472272</v>
      </c>
      <c r="L38" s="15" t="n">
        <f aca="false">H38-I38</f>
        <v>856462.658850513</v>
      </c>
      <c r="M38" s="15" t="n">
        <f aca="false">J38-K38</f>
        <v>17146.9039939881</v>
      </c>
      <c r="N38" s="15" t="n">
        <v>2724660.57392931</v>
      </c>
      <c r="Q38" s="15" t="n">
        <f aca="false">I38*5.5017049523</f>
        <v>110062309.069869</v>
      </c>
      <c r="R38" s="15"/>
      <c r="S38" s="15"/>
      <c r="V38" s="15" t="n">
        <f aca="false">K38*5.5017049523</f>
        <v>3050236.34739084</v>
      </c>
      <c r="W38" s="15" t="n">
        <f aca="false">M38*5.5017049523</f>
        <v>94337.2066203368</v>
      </c>
      <c r="X38" s="15" t="n">
        <f aca="false">N38*5.1890047538+L38*5.5017049523</f>
        <v>18850281.5222685</v>
      </c>
      <c r="Y38" s="15" t="n">
        <f aca="false">N38*5.1890047538</f>
        <v>14138276.6706106</v>
      </c>
      <c r="Z38" s="15" t="n">
        <f aca="false">L38*5.5017049523</f>
        <v>4712004.8516579</v>
      </c>
    </row>
    <row r="39" s="13" customFormat="true" ht="12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15" t="n">
        <v>21537096.1918547</v>
      </c>
      <c r="G39" s="15" t="n">
        <v>20657093.4563387</v>
      </c>
      <c r="H39" s="15" t="n">
        <f aca="false">F39-J39</f>
        <v>20933569.090206</v>
      </c>
      <c r="I39" s="15" t="n">
        <f aca="false">G39-K39</f>
        <v>20071672.1677395</v>
      </c>
      <c r="J39" s="14" t="n">
        <v>603527.101648678</v>
      </c>
      <c r="K39" s="14" t="n">
        <v>585421.288599218</v>
      </c>
      <c r="L39" s="15" t="n">
        <f aca="false">H39-I39</f>
        <v>861896.922466543</v>
      </c>
      <c r="M39" s="15" t="n">
        <f aca="false">J39-K39</f>
        <v>18105.8130494599</v>
      </c>
      <c r="N39" s="15" t="n">
        <v>2801324.11056887</v>
      </c>
      <c r="Q39" s="15" t="n">
        <f aca="false">I39*5.5017049523</f>
        <v>110428418.166194</v>
      </c>
      <c r="R39" s="15"/>
      <c r="S39" s="15"/>
      <c r="V39" s="15" t="n">
        <f aca="false">K39*5.5017049523</f>
        <v>3220815.20266817</v>
      </c>
      <c r="W39" s="15" t="n">
        <f aca="false">M39*5.5017049523</f>
        <v>99612.8413196318</v>
      </c>
      <c r="X39" s="15" t="n">
        <f aca="false">N39*5.1890047538+L39*5.5017049523</f>
        <v>19277986.6933827</v>
      </c>
      <c r="Y39" s="15" t="n">
        <f aca="false">N39*5.1890047538</f>
        <v>14536084.1266764</v>
      </c>
      <c r="Z39" s="15" t="n">
        <f aca="false">L39*5.5017049523</f>
        <v>4741902.56670631</v>
      </c>
    </row>
    <row r="40" s="9" customFormat="true" ht="12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12" t="n">
        <v>21554575.5098009</v>
      </c>
      <c r="G40" s="12" t="n">
        <v>20671752.5341841</v>
      </c>
      <c r="H40" s="12" t="n">
        <f aca="false">F40-J40</f>
        <v>20917557.3396217</v>
      </c>
      <c r="I40" s="12" t="n">
        <f aca="false">G40-K40</f>
        <v>20053844.9091103</v>
      </c>
      <c r="J40" s="11" t="n">
        <v>637018.170179147</v>
      </c>
      <c r="K40" s="11" t="n">
        <v>617907.625073773</v>
      </c>
      <c r="L40" s="12" t="n">
        <f aca="false">H40-I40</f>
        <v>863712.430511426</v>
      </c>
      <c r="M40" s="12" t="n">
        <f aca="false">J40-K40</f>
        <v>19110.5451053741</v>
      </c>
      <c r="N40" s="12" t="n">
        <v>3306041.25376068</v>
      </c>
      <c r="O40" s="10"/>
      <c r="P40" s="10"/>
      <c r="Q40" s="12" t="n">
        <f aca="false">I40*5.5017049523</f>
        <v>110330337.849108</v>
      </c>
      <c r="R40" s="12"/>
      <c r="S40" s="12"/>
      <c r="T40" s="10"/>
      <c r="U40" s="10"/>
      <c r="V40" s="12" t="n">
        <f aca="false">K40*5.5017049523</f>
        <v>3399545.44093231</v>
      </c>
      <c r="W40" s="12" t="n">
        <f aca="false">M40*5.5017049523</f>
        <v>105140.580647389</v>
      </c>
      <c r="X40" s="12" t="n">
        <f aca="false">N40*5.1890047538+L40*5.5017049523</f>
        <v>21906954.7383309</v>
      </c>
      <c r="Y40" s="12" t="n">
        <f aca="false">N40*5.1890047538</f>
        <v>17155063.7820231</v>
      </c>
      <c r="Z40" s="12" t="n">
        <f aca="false">L40*5.5017049523</f>
        <v>4751890.95630778</v>
      </c>
    </row>
    <row r="41" s="13" customFormat="true" ht="12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15" t="n">
        <v>21568023.2092504</v>
      </c>
      <c r="G41" s="15" t="n">
        <v>20683343.6758986</v>
      </c>
      <c r="H41" s="15" t="n">
        <f aca="false">F41-J41</f>
        <v>20906869.4997976</v>
      </c>
      <c r="I41" s="15" t="n">
        <f aca="false">G41-K41</f>
        <v>20042024.5777294</v>
      </c>
      <c r="J41" s="14" t="n">
        <v>661153.709452803</v>
      </c>
      <c r="K41" s="14" t="n">
        <v>641319.098169219</v>
      </c>
      <c r="L41" s="15" t="n">
        <f aca="false">H41-I41</f>
        <v>864844.922068216</v>
      </c>
      <c r="M41" s="15" t="n">
        <f aca="false">J41-K41</f>
        <v>19834.611283584</v>
      </c>
      <c r="N41" s="15" t="n">
        <v>2705400.29663366</v>
      </c>
      <c r="Q41" s="15" t="n">
        <f aca="false">I41*5.5017049523</f>
        <v>110265305.873412</v>
      </c>
      <c r="R41" s="15"/>
      <c r="S41" s="15"/>
      <c r="V41" s="15" t="n">
        <f aca="false">K41*5.5017049523</f>
        <v>3528348.45840216</v>
      </c>
      <c r="W41" s="15" t="n">
        <f aca="false">M41*5.5017049523</f>
        <v>109124.17912584</v>
      </c>
      <c r="X41" s="15" t="n">
        <f aca="false">N41*5.1890047538+L41*5.5017049523</f>
        <v>18796456.5908782</v>
      </c>
      <c r="Y41" s="15" t="n">
        <f aca="false">N41*5.1890047538</f>
        <v>14038335.000164</v>
      </c>
      <c r="Z41" s="15" t="n">
        <f aca="false">L41*5.5017049523</f>
        <v>4758121.59071421</v>
      </c>
    </row>
    <row r="42" s="13" customFormat="true" ht="12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15" t="n">
        <v>21621910.6688891</v>
      </c>
      <c r="G42" s="15" t="n">
        <v>20733033.6420907</v>
      </c>
      <c r="H42" s="15" t="n">
        <f aca="false">F42-J42</f>
        <v>20927849.1402836</v>
      </c>
      <c r="I42" s="15" t="n">
        <f aca="false">G42-K42</f>
        <v>20059793.9593434</v>
      </c>
      <c r="J42" s="14" t="n">
        <v>694061.528605506</v>
      </c>
      <c r="K42" s="14" t="n">
        <v>673239.682747341</v>
      </c>
      <c r="L42" s="15" t="n">
        <f aca="false">H42-I42</f>
        <v>868055.180940237</v>
      </c>
      <c r="M42" s="15" t="n">
        <f aca="false">J42-K42</f>
        <v>20821.8458581651</v>
      </c>
      <c r="N42" s="15" t="n">
        <v>2679346.87717987</v>
      </c>
      <c r="Q42" s="15" t="n">
        <f aca="false">I42*5.5017049523</f>
        <v>110363067.768237</v>
      </c>
      <c r="R42" s="15"/>
      <c r="S42" s="15"/>
      <c r="V42" s="15" t="n">
        <f aca="false">K42*5.5017049523</f>
        <v>3703966.09665593</v>
      </c>
      <c r="W42" s="15" t="n">
        <f aca="false">M42*5.5017049523</f>
        <v>114555.652473894</v>
      </c>
      <c r="X42" s="15" t="n">
        <f aca="false">N42*5.1890047538+L42*5.5017049523</f>
        <v>18678927.1706141</v>
      </c>
      <c r="Y42" s="15" t="n">
        <f aca="false">N42*5.1890047538</f>
        <v>13903143.6827655</v>
      </c>
      <c r="Z42" s="15" t="n">
        <f aca="false">L42*5.5017049523</f>
        <v>4775783.48784857</v>
      </c>
    </row>
    <row r="43" s="13" customFormat="true" ht="12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15" t="n">
        <v>21700296.7632881</v>
      </c>
      <c r="G43" s="15" t="n">
        <v>20807084.6374964</v>
      </c>
      <c r="H43" s="15" t="n">
        <f aca="false">F43-J43</f>
        <v>20973068.4841918</v>
      </c>
      <c r="I43" s="15" t="n">
        <f aca="false">G43-K43</f>
        <v>20101673.206773</v>
      </c>
      <c r="J43" s="14" t="n">
        <v>727228.279096321</v>
      </c>
      <c r="K43" s="14" t="n">
        <v>705411.430723431</v>
      </c>
      <c r="L43" s="15" t="n">
        <f aca="false">H43-I43</f>
        <v>871395.277418811</v>
      </c>
      <c r="M43" s="15" t="n">
        <f aca="false">J43-K43</f>
        <v>21816.8483728899</v>
      </c>
      <c r="N43" s="15" t="n">
        <v>2744418.59433632</v>
      </c>
      <c r="Q43" s="15" t="n">
        <f aca="false">I43*5.5017049523</f>
        <v>110593475.031219</v>
      </c>
      <c r="R43" s="15"/>
      <c r="S43" s="15"/>
      <c r="V43" s="15" t="n">
        <f aca="false">K43*5.5017049523</f>
        <v>3880965.56182013</v>
      </c>
      <c r="W43" s="15" t="n">
        <f aca="false">M43*5.5017049523</f>
        <v>120029.862736707</v>
      </c>
      <c r="X43" s="15" t="n">
        <f aca="false">N43*5.1890047538+L43*5.5017049523</f>
        <v>19034960.8456142</v>
      </c>
      <c r="Y43" s="15" t="n">
        <f aca="false">N43*5.1890047538</f>
        <v>14240801.1324283</v>
      </c>
      <c r="Z43" s="15" t="n">
        <f aca="false">L43*5.5017049523</f>
        <v>4794159.7131859</v>
      </c>
    </row>
    <row r="44" s="9" customFormat="true" ht="12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12" t="n">
        <v>21831710.6735751</v>
      </c>
      <c r="G44" s="12" t="n">
        <v>20930940.6890334</v>
      </c>
      <c r="H44" s="12" t="n">
        <f aca="false">F44-J44</f>
        <v>21090455.6392637</v>
      </c>
      <c r="I44" s="12" t="n">
        <f aca="false">G44-K44</f>
        <v>20211923.3057514</v>
      </c>
      <c r="J44" s="11" t="n">
        <v>741255.034311386</v>
      </c>
      <c r="K44" s="11" t="n">
        <v>719017.383282044</v>
      </c>
      <c r="L44" s="12" t="n">
        <f aca="false">H44-I44</f>
        <v>878532.333512355</v>
      </c>
      <c r="M44" s="12" t="n">
        <f aca="false">J44-K44</f>
        <v>22237.6510293421</v>
      </c>
      <c r="N44" s="12" t="n">
        <v>3239535.76390214</v>
      </c>
      <c r="O44" s="10"/>
      <c r="P44" s="10"/>
      <c r="Q44" s="12" t="n">
        <f aca="false">I44*5.5017049523</f>
        <v>111200038.54676</v>
      </c>
      <c r="R44" s="12"/>
      <c r="S44" s="12"/>
      <c r="T44" s="10"/>
      <c r="U44" s="10"/>
      <c r="V44" s="12" t="n">
        <f aca="false">K44*5.5017049523</f>
        <v>3955821.49839261</v>
      </c>
      <c r="W44" s="12" t="n">
        <f aca="false">M44*5.5017049523</f>
        <v>122344.994795651</v>
      </c>
      <c r="X44" s="12" t="n">
        <f aca="false">N44*5.1890047538+L44*5.5017049523</f>
        <v>21643392.1690339</v>
      </c>
      <c r="Y44" s="12" t="n">
        <f aca="false">N44*5.1890047538</f>
        <v>16809966.4789933</v>
      </c>
      <c r="Z44" s="12" t="n">
        <f aca="false">L44*5.5017049523</f>
        <v>4833425.6900406</v>
      </c>
    </row>
    <row r="45" s="13" customFormat="true" ht="12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15" t="n">
        <v>21854474.1791457</v>
      </c>
      <c r="G45" s="15" t="n">
        <v>20951467.2564609</v>
      </c>
      <c r="H45" s="15" t="n">
        <f aca="false">F45-J45</f>
        <v>21093294.50914</v>
      </c>
      <c r="I45" s="15" t="n">
        <f aca="false">G45-K45</f>
        <v>20213122.9765554</v>
      </c>
      <c r="J45" s="14" t="n">
        <v>761179.670005654</v>
      </c>
      <c r="K45" s="14" t="n">
        <v>738344.279905485</v>
      </c>
      <c r="L45" s="15" t="n">
        <f aca="false">H45-I45</f>
        <v>880171.532584634</v>
      </c>
      <c r="M45" s="15" t="n">
        <f aca="false">J45-K45</f>
        <v>22835.390100169</v>
      </c>
      <c r="N45" s="15" t="n">
        <v>2665348.82799347</v>
      </c>
      <c r="Q45" s="15" t="n">
        <f aca="false">I45*5.5017049523</f>
        <v>111206638.781564</v>
      </c>
      <c r="R45" s="15"/>
      <c r="S45" s="15"/>
      <c r="V45" s="15" t="n">
        <f aca="false">K45*5.5017049523</f>
        <v>4062152.38125838</v>
      </c>
      <c r="W45" s="15" t="n">
        <f aca="false">M45*5.5017049523</f>
        <v>125633.578801802</v>
      </c>
      <c r="X45" s="15" t="n">
        <f aca="false">N45*5.1890047538+L45*5.5017049523</f>
        <v>18672951.8186877</v>
      </c>
      <c r="Y45" s="15" t="n">
        <f aca="false">N45*5.1890047538</f>
        <v>13830507.7389934</v>
      </c>
      <c r="Z45" s="15" t="n">
        <f aca="false">L45*5.5017049523</f>
        <v>4842444.07969436</v>
      </c>
    </row>
    <row r="46" s="13" customFormat="true" ht="12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15" t="n">
        <v>21926145.7074337</v>
      </c>
      <c r="G46" s="15" t="n">
        <v>21018091.3932268</v>
      </c>
      <c r="H46" s="15" t="n">
        <f aca="false">F46-J46</f>
        <v>21147685.6399442</v>
      </c>
      <c r="I46" s="15" t="n">
        <f aca="false">G46-K46</f>
        <v>20262985.127762</v>
      </c>
      <c r="J46" s="14" t="n">
        <v>778460.067489513</v>
      </c>
      <c r="K46" s="14" t="n">
        <v>755106.265464828</v>
      </c>
      <c r="L46" s="15" t="n">
        <f aca="false">H46-I46</f>
        <v>884700.512182217</v>
      </c>
      <c r="M46" s="15" t="n">
        <f aca="false">J46-K46</f>
        <v>23353.802024685</v>
      </c>
      <c r="N46" s="15" t="n">
        <v>2663831.15991956</v>
      </c>
      <c r="Q46" s="15" t="n">
        <f aca="false">I46*5.5017049523</f>
        <v>111480965.625789</v>
      </c>
      <c r="R46" s="15"/>
      <c r="S46" s="15"/>
      <c r="V46" s="15" t="n">
        <f aca="false">K46*5.5017049523</f>
        <v>4154371.8802206</v>
      </c>
      <c r="W46" s="15" t="n">
        <f aca="false">M46*5.5017049523</f>
        <v>128485.728254243</v>
      </c>
      <c r="X46" s="15" t="n">
        <f aca="false">N46*5.1890047538+L46*5.5017049523</f>
        <v>18689993.7413184</v>
      </c>
      <c r="Y46" s="15" t="n">
        <f aca="false">N46*5.1890047538</f>
        <v>13822632.5521432</v>
      </c>
      <c r="Z46" s="15" t="n">
        <f aca="false">L46*5.5017049523</f>
        <v>4867361.18917525</v>
      </c>
    </row>
    <row r="47" s="13" customFormat="true" ht="12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15" t="n">
        <v>22036015.6988955</v>
      </c>
      <c r="G47" s="15" t="n">
        <v>21121659.5171562</v>
      </c>
      <c r="H47" s="15" t="n">
        <f aca="false">F47-J47</f>
        <v>21218203.2989492</v>
      </c>
      <c r="I47" s="15" t="n">
        <f aca="false">G47-K47</f>
        <v>20328381.4892083</v>
      </c>
      <c r="J47" s="14" t="n">
        <v>817812.399946322</v>
      </c>
      <c r="K47" s="14" t="n">
        <v>793278.027947932</v>
      </c>
      <c r="L47" s="15" t="n">
        <f aca="false">H47-I47</f>
        <v>889821.809740912</v>
      </c>
      <c r="M47" s="15" t="n">
        <f aca="false">J47-K47</f>
        <v>24534.37199839</v>
      </c>
      <c r="N47" s="15" t="n">
        <v>2668117.41247808</v>
      </c>
      <c r="Q47" s="15" t="n">
        <f aca="false">I47*5.5017049523</f>
        <v>111840757.111421</v>
      </c>
      <c r="R47" s="15"/>
      <c r="S47" s="15"/>
      <c r="V47" s="15" t="n">
        <f aca="false">K47*5.5017049523</f>
        <v>4364381.65491192</v>
      </c>
      <c r="W47" s="15" t="n">
        <f aca="false">M47*5.5017049523</f>
        <v>134980.875925112</v>
      </c>
      <c r="X47" s="15" t="n">
        <f aca="false">N47*5.1890047538+L47*5.5017049523</f>
        <v>18740410.9943614</v>
      </c>
      <c r="Y47" s="15" t="n">
        <f aca="false">N47*5.1890047538</f>
        <v>13844873.9370453</v>
      </c>
      <c r="Z47" s="15" t="n">
        <f aca="false">L47*5.5017049523</f>
        <v>4895537.05731612</v>
      </c>
    </row>
    <row r="48" s="9" customFormat="true" ht="12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12" t="n">
        <v>22179299.6181687</v>
      </c>
      <c r="G48" s="12" t="n">
        <v>21256870.2301783</v>
      </c>
      <c r="H48" s="12" t="n">
        <f aca="false">F48-J48</f>
        <v>21340100.5358816</v>
      </c>
      <c r="I48" s="12" t="n">
        <f aca="false">G48-K48</f>
        <v>20442847.1203598</v>
      </c>
      <c r="J48" s="11" t="n">
        <v>839199.082287099</v>
      </c>
      <c r="K48" s="11" t="n">
        <v>814023.109818486</v>
      </c>
      <c r="L48" s="12" t="n">
        <f aca="false">H48-I48</f>
        <v>897253.415521786</v>
      </c>
      <c r="M48" s="12" t="n">
        <f aca="false">J48-K48</f>
        <v>25175.9724686129</v>
      </c>
      <c r="N48" s="12" t="n">
        <v>3217202.65097482</v>
      </c>
      <c r="O48" s="10"/>
      <c r="P48" s="10"/>
      <c r="Q48" s="12" t="n">
        <f aca="false">I48*5.5017049523</f>
        <v>112470513.241195</v>
      </c>
      <c r="R48" s="12"/>
      <c r="S48" s="12"/>
      <c r="T48" s="10"/>
      <c r="U48" s="10"/>
      <c r="V48" s="12" t="n">
        <f aca="false">K48*5.5017049523</f>
        <v>4478514.97457501</v>
      </c>
      <c r="W48" s="12" t="n">
        <f aca="false">M48*5.5017049523</f>
        <v>138510.772409536</v>
      </c>
      <c r="X48" s="12" t="n">
        <f aca="false">N48*5.1890047538+L48*5.5017049523</f>
        <v>21630503.4094906</v>
      </c>
      <c r="Y48" s="12" t="n">
        <f aca="false">N48*5.1890047538</f>
        <v>16694079.8498463</v>
      </c>
      <c r="Z48" s="12" t="n">
        <f aca="false">L48*5.5017049523</f>
        <v>4936423.5596443</v>
      </c>
    </row>
    <row r="49" s="13" customFormat="true" ht="12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15" t="n">
        <v>22278359.2279198</v>
      </c>
      <c r="G49" s="15" t="n">
        <v>21350237.153126</v>
      </c>
      <c r="H49" s="15" t="n">
        <f aca="false">F49-J49</f>
        <v>21397995.2938091</v>
      </c>
      <c r="I49" s="15" t="n">
        <f aca="false">G49-K49</f>
        <v>20496284.1370386</v>
      </c>
      <c r="J49" s="14" t="n">
        <v>880363.934110687</v>
      </c>
      <c r="K49" s="14" t="n">
        <v>853953.016087367</v>
      </c>
      <c r="L49" s="15" t="n">
        <f aca="false">H49-I49</f>
        <v>901711.156770479</v>
      </c>
      <c r="M49" s="15" t="n">
        <f aca="false">J49-K49</f>
        <v>26410.91802332</v>
      </c>
      <c r="N49" s="15" t="n">
        <v>2659059.38389942</v>
      </c>
      <c r="Q49" s="15" t="n">
        <f aca="false">I49*5.5017049523</f>
        <v>112764507.940493</v>
      </c>
      <c r="R49" s="15"/>
      <c r="S49" s="15"/>
      <c r="V49" s="15" t="n">
        <f aca="false">K49*5.5017049523</f>
        <v>4698197.53763939</v>
      </c>
      <c r="W49" s="15" t="n">
        <f aca="false">M49*5.5017049523</f>
        <v>145305.078483689</v>
      </c>
      <c r="X49" s="15" t="n">
        <f aca="false">N49*5.1890047538+L49*5.5017049523</f>
        <v>18758820.5204389</v>
      </c>
      <c r="Y49" s="15" t="n">
        <f aca="false">N49*5.1890047538</f>
        <v>13797871.7836906</v>
      </c>
      <c r="Z49" s="15" t="n">
        <f aca="false">L49*5.5017049523</f>
        <v>4960948.73674831</v>
      </c>
    </row>
    <row r="50" s="13" customFormat="true" ht="12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15" t="n">
        <v>22352646.0902469</v>
      </c>
      <c r="G50" s="15" t="n">
        <v>21420402.3402198</v>
      </c>
      <c r="H50" s="15" t="n">
        <f aca="false">F50-J50</f>
        <v>21432469.5013005</v>
      </c>
      <c r="I50" s="15" t="n">
        <f aca="false">G50-K50</f>
        <v>20527831.0489418</v>
      </c>
      <c r="J50" s="14" t="n">
        <v>920176.588946361</v>
      </c>
      <c r="K50" s="14" t="n">
        <v>892571.29127797</v>
      </c>
      <c r="L50" s="15" t="n">
        <f aca="false">H50-I50</f>
        <v>904638.452358712</v>
      </c>
      <c r="M50" s="15" t="n">
        <f aca="false">J50-K50</f>
        <v>27605.297668391</v>
      </c>
      <c r="N50" s="15" t="n">
        <v>2613862.91668653</v>
      </c>
      <c r="Q50" s="15" t="n">
        <f aca="false">I50*5.5017049523</f>
        <v>112938069.741941</v>
      </c>
      <c r="R50" s="15"/>
      <c r="S50" s="15"/>
      <c r="V50" s="15" t="n">
        <f aca="false">K50*5.5017049523</f>
        <v>4910663.89350481</v>
      </c>
      <c r="W50" s="15" t="n">
        <f aca="false">M50*5.5017049523</f>
        <v>151876.202891903</v>
      </c>
      <c r="X50" s="15" t="n">
        <f aca="false">N50*5.1890047538+L50*5.5017049523</f>
        <v>18540400.9538509</v>
      </c>
      <c r="Y50" s="15" t="n">
        <f aca="false">N50*5.1890047538</f>
        <v>13563347.1004679</v>
      </c>
      <c r="Z50" s="15" t="n">
        <f aca="false">L50*5.5017049523</f>
        <v>4977053.85338293</v>
      </c>
    </row>
    <row r="51" s="13" customFormat="true" ht="12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15" t="n">
        <v>22434513.6066539</v>
      </c>
      <c r="G51" s="15" t="n">
        <v>21498095.7164806</v>
      </c>
      <c r="H51" s="15" t="n">
        <f aca="false">F51-J51</f>
        <v>21413393.027865</v>
      </c>
      <c r="I51" s="15" t="n">
        <f aca="false">G51-K51</f>
        <v>20507608.7550554</v>
      </c>
      <c r="J51" s="14" t="n">
        <v>1021120.57878888</v>
      </c>
      <c r="K51" s="14" t="n">
        <v>990486.961425213</v>
      </c>
      <c r="L51" s="15" t="n">
        <f aca="false">H51-I51</f>
        <v>905784.272809628</v>
      </c>
      <c r="M51" s="15" t="n">
        <f aca="false">J51-K51</f>
        <v>30633.617363667</v>
      </c>
      <c r="N51" s="15" t="n">
        <v>2567535.4926582</v>
      </c>
      <c r="Q51" s="15" t="n">
        <f aca="false">I51*5.5017049523</f>
        <v>112826812.647519</v>
      </c>
      <c r="R51" s="15"/>
      <c r="S51" s="15"/>
      <c r="V51" s="15" t="n">
        <f aca="false">K51*5.5017049523</f>
        <v>5449367.02086167</v>
      </c>
      <c r="W51" s="15" t="n">
        <f aca="false">M51*5.5017049523</f>
        <v>168537.12435655</v>
      </c>
      <c r="X51" s="15" t="n">
        <f aca="false">N51*5.1890047538+L51*5.5017049523</f>
        <v>18306311.6963858</v>
      </c>
      <c r="Y51" s="15" t="n">
        <f aca="false">N51*5.1890047538</f>
        <v>13322953.8769536</v>
      </c>
      <c r="Z51" s="15" t="n">
        <f aca="false">L51*5.5017049523</f>
        <v>4983357.81943219</v>
      </c>
    </row>
    <row r="52" s="9" customFormat="true" ht="12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12" t="n">
        <v>22562998.9956701</v>
      </c>
      <c r="G52" s="12" t="n">
        <v>21620017.8375969</v>
      </c>
      <c r="H52" s="12" t="n">
        <f aca="false">F52-J52</f>
        <v>21443730.3623967</v>
      </c>
      <c r="I52" s="12" t="n">
        <f aca="false">G52-K52</f>
        <v>20534327.2633217</v>
      </c>
      <c r="J52" s="11" t="n">
        <v>1119268.63327341</v>
      </c>
      <c r="K52" s="11" t="n">
        <v>1085690.57427521</v>
      </c>
      <c r="L52" s="12" t="n">
        <f aca="false">H52-I52</f>
        <v>909403.099074997</v>
      </c>
      <c r="M52" s="12" t="n">
        <f aca="false">J52-K52</f>
        <v>33578.0589981999</v>
      </c>
      <c r="N52" s="12" t="n">
        <v>3169100.35807771</v>
      </c>
      <c r="O52" s="10"/>
      <c r="P52" s="10"/>
      <c r="Q52" s="12" t="n">
        <f aca="false">I52*5.5017049523</f>
        <v>112973809.996766</v>
      </c>
      <c r="R52" s="12"/>
      <c r="S52" s="12"/>
      <c r="T52" s="10"/>
      <c r="U52" s="10"/>
      <c r="V52" s="12" t="n">
        <f aca="false">K52*5.5017049523</f>
        <v>5973149.20915535</v>
      </c>
      <c r="W52" s="12" t="n">
        <f aca="false">M52*5.5017049523</f>
        <v>184736.573479018</v>
      </c>
      <c r="X52" s="12" t="n">
        <f aca="false">N52*5.1890047538+L52*5.5017049523</f>
        <v>21447744.3571524</v>
      </c>
      <c r="Y52" s="12" t="n">
        <f aca="false">N52*5.1890047538</f>
        <v>16444476.8233345</v>
      </c>
      <c r="Z52" s="12" t="n">
        <f aca="false">L52*5.5017049523</f>
        <v>5003267.53381788</v>
      </c>
    </row>
    <row r="53" s="13" customFormat="true" ht="12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15" t="n">
        <v>22658889.2215254</v>
      </c>
      <c r="G53" s="15" t="n">
        <v>21711113.8904621</v>
      </c>
      <c r="H53" s="15" t="n">
        <f aca="false">F53-J53</f>
        <v>21448317.213685</v>
      </c>
      <c r="I53" s="15" t="n">
        <f aca="false">G53-K53</f>
        <v>20536859.0428569</v>
      </c>
      <c r="J53" s="14" t="n">
        <v>1210572.00784038</v>
      </c>
      <c r="K53" s="14" t="n">
        <v>1174254.84760517</v>
      </c>
      <c r="L53" s="15" t="n">
        <f aca="false">H53-I53</f>
        <v>911458.170828089</v>
      </c>
      <c r="M53" s="15" t="n">
        <f aca="false">J53-K53</f>
        <v>36317.1602352101</v>
      </c>
      <c r="N53" s="15" t="n">
        <v>2571453.59707013</v>
      </c>
      <c r="Q53" s="15" t="n">
        <f aca="false">I53*5.5017049523</f>
        <v>112987739.100773</v>
      </c>
      <c r="R53" s="15"/>
      <c r="S53" s="15"/>
      <c r="V53" s="15" t="n">
        <f aca="false">K53*5.5017049523</f>
        <v>6460403.71033165</v>
      </c>
      <c r="W53" s="15" t="n">
        <f aca="false">M53*5.5017049523</f>
        <v>199806.300319528</v>
      </c>
      <c r="X53" s="15" t="n">
        <f aca="false">N53*5.1890047538+L53*5.5017049523</f>
        <v>18357858.8716322</v>
      </c>
      <c r="Y53" s="15" t="n">
        <f aca="false">N53*5.1890047538</f>
        <v>13343284.939373</v>
      </c>
      <c r="Z53" s="15" t="n">
        <f aca="false">L53*5.5017049523</f>
        <v>5014573.9322592</v>
      </c>
    </row>
    <row r="54" s="13" customFormat="true" ht="12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15" t="n">
        <v>22829744.7833688</v>
      </c>
      <c r="G54" s="15" t="n">
        <v>21872954.1512929</v>
      </c>
      <c r="H54" s="15" t="n">
        <f aca="false">F54-J54</f>
        <v>21510646.5437749</v>
      </c>
      <c r="I54" s="15" t="n">
        <f aca="false">G54-K54</f>
        <v>20593428.8588868</v>
      </c>
      <c r="J54" s="14" t="n">
        <v>1319098.23959386</v>
      </c>
      <c r="K54" s="14" t="n">
        <v>1279525.29240605</v>
      </c>
      <c r="L54" s="15" t="n">
        <f aca="false">H54-I54</f>
        <v>917217.684888087</v>
      </c>
      <c r="M54" s="15" t="n">
        <f aca="false">J54-K54</f>
        <v>39572.94718781</v>
      </c>
      <c r="N54" s="15" t="n">
        <v>2616643.39568731</v>
      </c>
      <c r="Q54" s="15" t="n">
        <f aca="false">I54*5.5017049523</f>
        <v>113298969.537776</v>
      </c>
      <c r="R54" s="15"/>
      <c r="S54" s="15"/>
      <c r="V54" s="15" t="n">
        <f aca="false">K54*5.5017049523</f>
        <v>7039570.63782347</v>
      </c>
      <c r="W54" s="15" t="n">
        <f aca="false">M54*5.5017049523</f>
        <v>217718.67952028</v>
      </c>
      <c r="X54" s="15" t="n">
        <f aca="false">N54*5.1890047538+L54*5.5017049523</f>
        <v>18624036.0985068</v>
      </c>
      <c r="Y54" s="15" t="n">
        <f aca="false">N54*5.1890047538</f>
        <v>13577775.0192208</v>
      </c>
      <c r="Z54" s="15" t="n">
        <f aca="false">L54*5.5017049523</f>
        <v>5046261.07928593</v>
      </c>
    </row>
    <row r="55" s="13" customFormat="true" ht="12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15" t="n">
        <v>22949304.0223955</v>
      </c>
      <c r="G55" s="15" t="n">
        <v>21986194.4571354</v>
      </c>
      <c r="H55" s="15" t="n">
        <f aca="false">F55-J55</f>
        <v>21558021.4797659</v>
      </c>
      <c r="I55" s="15" t="n">
        <f aca="false">G55-K55</f>
        <v>20636650.3907847</v>
      </c>
      <c r="J55" s="14" t="n">
        <v>1391282.54262958</v>
      </c>
      <c r="K55" s="14" t="n">
        <v>1349544.0663507</v>
      </c>
      <c r="L55" s="15" t="n">
        <f aca="false">H55-I55</f>
        <v>921371.088981215</v>
      </c>
      <c r="M55" s="15" t="n">
        <f aca="false">J55-K55</f>
        <v>41738.4762788799</v>
      </c>
      <c r="N55" s="15" t="n">
        <v>2580177.05705604</v>
      </c>
      <c r="Q55" s="15" t="n">
        <f aca="false">I55*5.5017049523</f>
        <v>113536761.653864</v>
      </c>
      <c r="R55" s="15"/>
      <c r="S55" s="15"/>
      <c r="V55" s="15" t="n">
        <f aca="false">K55*5.5017049523</f>
        <v>7424793.27318873</v>
      </c>
      <c r="W55" s="15" t="n">
        <f aca="false">M55*5.5017049523</f>
        <v>229632.78164497</v>
      </c>
      <c r="X55" s="15" t="n">
        <f aca="false">N55*5.1890047538+L55*5.5017049523</f>
        <v>18457662.8978635</v>
      </c>
      <c r="Y55" s="15" t="n">
        <f aca="false">N55*5.1890047538</f>
        <v>13388551.0147095</v>
      </c>
      <c r="Z55" s="15" t="n">
        <f aca="false">L55*5.5017049523</f>
        <v>5069111.88315399</v>
      </c>
    </row>
    <row r="56" s="9" customFormat="true" ht="12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12" t="n">
        <v>23053327.9250854</v>
      </c>
      <c r="G56" s="12" t="n">
        <v>22084390.0500688</v>
      </c>
      <c r="H56" s="12" t="n">
        <f aca="false">F56-J56</f>
        <v>21582668.5422503</v>
      </c>
      <c r="I56" s="12" t="n">
        <f aca="false">G56-K56</f>
        <v>20657850.4487188</v>
      </c>
      <c r="J56" s="11" t="n">
        <v>1470659.38283507</v>
      </c>
      <c r="K56" s="11" t="n">
        <v>1426539.60135002</v>
      </c>
      <c r="L56" s="12" t="n">
        <f aca="false">H56-I56</f>
        <v>924818.093531549</v>
      </c>
      <c r="M56" s="12" t="n">
        <f aca="false">J56-K56</f>
        <v>44119.78148505</v>
      </c>
      <c r="N56" s="12" t="n">
        <v>3113637.28822654</v>
      </c>
      <c r="O56" s="10"/>
      <c r="P56" s="10"/>
      <c r="Q56" s="12" t="n">
        <f aca="false">I56*5.5017049523</f>
        <v>113653398.117589</v>
      </c>
      <c r="R56" s="12"/>
      <c r="S56" s="12"/>
      <c r="T56" s="10"/>
      <c r="U56" s="10"/>
      <c r="V56" s="12" t="n">
        <f aca="false">K56*5.5017049523</f>
        <v>7848399.98939947</v>
      </c>
      <c r="W56" s="12" t="n">
        <f aca="false">M56*5.5017049523</f>
        <v>242734.020290693</v>
      </c>
      <c r="X56" s="12" t="n">
        <f aca="false">N56*5.1890047538+L56*5.5017049523</f>
        <v>21244754.9753756</v>
      </c>
      <c r="Y56" s="12" t="n">
        <f aca="false">N56*5.1890047538</f>
        <v>16156678.6902165</v>
      </c>
      <c r="Z56" s="12" t="n">
        <f aca="false">L56*5.5017049523</f>
        <v>5088076.28515917</v>
      </c>
    </row>
    <row r="57" s="13" customFormat="true" ht="12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15" t="n">
        <v>23172471.3297743</v>
      </c>
      <c r="G57" s="15" t="n">
        <v>22197645.6464464</v>
      </c>
      <c r="H57" s="15" t="n">
        <f aca="false">F57-J57</f>
        <v>21620844.9021522</v>
      </c>
      <c r="I57" s="15" t="n">
        <f aca="false">G57-K57</f>
        <v>20692568.011653</v>
      </c>
      <c r="J57" s="14" t="n">
        <v>1551626.42762208</v>
      </c>
      <c r="K57" s="14" t="n">
        <v>1505077.63479342</v>
      </c>
      <c r="L57" s="15" t="n">
        <f aca="false">H57-I57</f>
        <v>928276.890499242</v>
      </c>
      <c r="M57" s="15" t="n">
        <f aca="false">J57-K57</f>
        <v>46548.79282866</v>
      </c>
      <c r="N57" s="15" t="n">
        <v>2566512.99320861</v>
      </c>
      <c r="Q57" s="15" t="n">
        <f aca="false">I57*5.5017049523</f>
        <v>113844403.905516</v>
      </c>
      <c r="R57" s="15"/>
      <c r="S57" s="15"/>
      <c r="V57" s="15" t="n">
        <f aca="false">K57*5.5017049523</f>
        <v>8280493.07693893</v>
      </c>
      <c r="W57" s="15" t="n">
        <f aca="false">M57*5.5017049523</f>
        <v>256097.724029025</v>
      </c>
      <c r="X57" s="15" t="n">
        <f aca="false">N57*5.1890047538+L57*5.5017049523</f>
        <v>18424753.6880143</v>
      </c>
      <c r="Y57" s="15" t="n">
        <f aca="false">N57*5.1890047538</f>
        <v>13317648.1224489</v>
      </c>
      <c r="Z57" s="15" t="n">
        <f aca="false">L57*5.5017049523</f>
        <v>5107105.56556532</v>
      </c>
    </row>
    <row r="58" s="13" customFormat="true" ht="12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15" t="n">
        <v>23294605.5323783</v>
      </c>
      <c r="G58" s="15" t="n">
        <v>22314562.7251506</v>
      </c>
      <c r="H58" s="15" t="n">
        <f aca="false">F58-J58</f>
        <v>21633830.3916041</v>
      </c>
      <c r="I58" s="15" t="n">
        <f aca="false">G58-K58</f>
        <v>20703610.8385996</v>
      </c>
      <c r="J58" s="14" t="n">
        <v>1660775.14077425</v>
      </c>
      <c r="K58" s="14" t="n">
        <v>1610951.88655102</v>
      </c>
      <c r="L58" s="15" t="n">
        <f aca="false">H58-I58</f>
        <v>930219.55300447</v>
      </c>
      <c r="M58" s="15" t="n">
        <f aca="false">J58-K58</f>
        <v>49823.2542232301</v>
      </c>
      <c r="N58" s="15" t="n">
        <v>2552317.17873404</v>
      </c>
      <c r="Q58" s="15" t="n">
        <f aca="false">I58*5.5017049523</f>
        <v>113905158.281215</v>
      </c>
      <c r="R58" s="15"/>
      <c r="S58" s="15"/>
      <c r="V58" s="15" t="n">
        <f aca="false">K58*5.5017049523</f>
        <v>8862981.97215477</v>
      </c>
      <c r="W58" s="15" t="n">
        <f aca="false">M58*5.5017049523</f>
        <v>274112.844499647</v>
      </c>
      <c r="X58" s="15" t="n">
        <f aca="false">N58*5.1890047538+L58*5.5017049523</f>
        <v>18361779.4951473</v>
      </c>
      <c r="Y58" s="15" t="n">
        <f aca="false">N58*5.1890047538</f>
        <v>13243985.9736563</v>
      </c>
      <c r="Z58" s="15" t="n">
        <f aca="false">L58*5.5017049523</f>
        <v>5117793.52149098</v>
      </c>
    </row>
    <row r="59" s="13" customFormat="true" ht="12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15" t="n">
        <v>23294937.2021674</v>
      </c>
      <c r="G59" s="15" t="n">
        <v>22314167.3465223</v>
      </c>
      <c r="H59" s="15" t="n">
        <f aca="false">F59-J59</f>
        <v>21555653.5565842</v>
      </c>
      <c r="I59" s="15" t="n">
        <f aca="false">G59-K59</f>
        <v>20627062.2103066</v>
      </c>
      <c r="J59" s="14" t="n">
        <v>1739283.64558324</v>
      </c>
      <c r="K59" s="14" t="n">
        <v>1687105.13621574</v>
      </c>
      <c r="L59" s="15" t="n">
        <f aca="false">H59-I59</f>
        <v>928591.346277598</v>
      </c>
      <c r="M59" s="15" t="n">
        <f aca="false">J59-K59</f>
        <v>52178.5093675</v>
      </c>
      <c r="N59" s="15" t="n">
        <v>2544041.52685626</v>
      </c>
      <c r="Q59" s="15" t="n">
        <f aca="false">I59*5.5017049523</f>
        <v>113484010.313844</v>
      </c>
      <c r="R59" s="15"/>
      <c r="S59" s="15"/>
      <c r="V59" s="15" t="n">
        <f aca="false">K59*5.5017049523</f>
        <v>9281954.6829689</v>
      </c>
      <c r="W59" s="15" t="n">
        <f aca="false">M59*5.5017049523</f>
        <v>287070.763390807</v>
      </c>
      <c r="X59" s="15" t="n">
        <f aca="false">N59*5.1890047538+L59*5.5017049523</f>
        <v>18309879.1852001</v>
      </c>
      <c r="Y59" s="15" t="n">
        <f aca="false">N59*5.1890047538</f>
        <v>13201043.5767217</v>
      </c>
      <c r="Z59" s="15" t="n">
        <f aca="false">L59*5.5017049523</f>
        <v>5108835.60847839</v>
      </c>
    </row>
    <row r="60" s="9" customFormat="true" ht="12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12" t="n">
        <v>23428405.8983907</v>
      </c>
      <c r="G60" s="12" t="n">
        <v>22440605.5792666</v>
      </c>
      <c r="H60" s="12" t="n">
        <f aca="false">F60-J60</f>
        <v>21600756.0488738</v>
      </c>
      <c r="I60" s="12" t="n">
        <f aca="false">G60-K60</f>
        <v>20667785.2252352</v>
      </c>
      <c r="J60" s="11" t="n">
        <v>1827649.84951689</v>
      </c>
      <c r="K60" s="11" t="n">
        <v>1772820.35403139</v>
      </c>
      <c r="L60" s="12" t="n">
        <f aca="false">H60-I60</f>
        <v>932970.823638599</v>
      </c>
      <c r="M60" s="12" t="n">
        <f aca="false">J60-K60</f>
        <v>54829.4954855</v>
      </c>
      <c r="N60" s="12" t="n">
        <v>3107955.53988831</v>
      </c>
      <c r="O60" s="10"/>
      <c r="P60" s="10"/>
      <c r="Q60" s="12" t="n">
        <f aca="false">I60*5.5017049523</f>
        <v>113708056.326749</v>
      </c>
      <c r="R60" s="12"/>
      <c r="S60" s="12"/>
      <c r="T60" s="10"/>
      <c r="U60" s="10"/>
      <c r="V60" s="12" t="n">
        <f aca="false">K60*5.5017049523</f>
        <v>9753534.52131274</v>
      </c>
      <c r="W60" s="12" t="n">
        <f aca="false">M60*5.5017049523</f>
        <v>301655.706844686</v>
      </c>
      <c r="X60" s="12" t="n">
        <f aca="false">N60*5.1890047538+L60*5.5017049523</f>
        <v>21260126.2718434</v>
      </c>
      <c r="Y60" s="12" t="n">
        <f aca="false">N60*5.1890047538</f>
        <v>16127196.0710795</v>
      </c>
      <c r="Z60" s="12" t="n">
        <f aca="false">L60*5.5017049523</f>
        <v>5132930.20076389</v>
      </c>
    </row>
    <row r="61" s="13" customFormat="true" ht="12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15" t="n">
        <v>23505913.3830622</v>
      </c>
      <c r="G61" s="15" t="n">
        <v>22514542.4888318</v>
      </c>
      <c r="H61" s="15" t="n">
        <f aca="false">F61-J61</f>
        <v>21589154.5366821</v>
      </c>
      <c r="I61" s="15" t="n">
        <f aca="false">G61-K61</f>
        <v>20655286.4078431</v>
      </c>
      <c r="J61" s="14" t="n">
        <v>1916758.84638008</v>
      </c>
      <c r="K61" s="14" t="n">
        <v>1859256.08098868</v>
      </c>
      <c r="L61" s="15" t="n">
        <f aca="false">H61-I61</f>
        <v>933868.128838997</v>
      </c>
      <c r="M61" s="15" t="n">
        <f aca="false">J61-K61</f>
        <v>57502.7653914001</v>
      </c>
      <c r="N61" s="15" t="n">
        <v>2550105.9599172</v>
      </c>
      <c r="Q61" s="15" t="n">
        <f aca="false">I61*5.5017049523</f>
        <v>113639291.521205</v>
      </c>
      <c r="R61" s="15"/>
      <c r="S61" s="15"/>
      <c r="V61" s="15" t="n">
        <f aca="false">K61*5.5017049523</f>
        <v>10229078.3883693</v>
      </c>
      <c r="W61" s="15" t="n">
        <f aca="false">M61*5.5017049523</f>
        <v>316363.249124811</v>
      </c>
      <c r="X61" s="15" t="n">
        <f aca="false">N61*5.1890047538+L61*5.5017049523</f>
        <v>18370378.8579327</v>
      </c>
      <c r="Y61" s="15" t="n">
        <f aca="false">N61*5.1890047538</f>
        <v>13232511.9487041</v>
      </c>
      <c r="Z61" s="15" t="n">
        <f aca="false">L61*5.5017049523</f>
        <v>5137866.90922865</v>
      </c>
    </row>
    <row r="62" s="13" customFormat="true" ht="12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15" t="n">
        <v>23536968.3883094</v>
      </c>
      <c r="G62" s="15" t="n">
        <v>22543386.120462</v>
      </c>
      <c r="H62" s="15" t="n">
        <f aca="false">F62-J62</f>
        <v>21535489.3004737</v>
      </c>
      <c r="I62" s="15" t="n">
        <f aca="false">G62-K62</f>
        <v>20601951.4052614</v>
      </c>
      <c r="J62" s="14" t="n">
        <v>2001479.08783568</v>
      </c>
      <c r="K62" s="14" t="n">
        <v>1941434.71520061</v>
      </c>
      <c r="L62" s="15" t="n">
        <f aca="false">H62-I62</f>
        <v>933537.89521233</v>
      </c>
      <c r="M62" s="15" t="n">
        <f aca="false">J62-K62</f>
        <v>60044.37263507</v>
      </c>
      <c r="N62" s="15" t="n">
        <v>2509577.82630599</v>
      </c>
      <c r="Q62" s="15" t="n">
        <f aca="false">I62*5.5017049523</f>
        <v>113345858.073371</v>
      </c>
      <c r="R62" s="15"/>
      <c r="S62" s="15"/>
      <c r="V62" s="15" t="n">
        <f aca="false">K62*5.5017049523</f>
        <v>10681200.9871863</v>
      </c>
      <c r="W62" s="15" t="n">
        <f aca="false">M62*5.5017049523</f>
        <v>330346.422284111</v>
      </c>
      <c r="X62" s="15" t="n">
        <f aca="false">N62*5.1890047538+L62*5.5017049523</f>
        <v>18158261.3319822</v>
      </c>
      <c r="Y62" s="15" t="n">
        <f aca="false">N62*5.1890047538</f>
        <v>13022211.2707329</v>
      </c>
      <c r="Z62" s="15" t="n">
        <f aca="false">L62*5.5017049523</f>
        <v>5136050.06124939</v>
      </c>
    </row>
    <row r="63" s="13" customFormat="true" ht="12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15" t="n">
        <v>23661109.004801</v>
      </c>
      <c r="G63" s="15" t="n">
        <v>22660776.7663676</v>
      </c>
      <c r="H63" s="15" t="n">
        <f aca="false">F63-J63</f>
        <v>21561984.0323487</v>
      </c>
      <c r="I63" s="15" t="n">
        <f aca="false">G63-K63</f>
        <v>20624625.5430888</v>
      </c>
      <c r="J63" s="14" t="n">
        <v>2099124.97245235</v>
      </c>
      <c r="K63" s="14" t="n">
        <v>2036151.22327878</v>
      </c>
      <c r="L63" s="15" t="n">
        <f aca="false">H63-I63</f>
        <v>937358.489259832</v>
      </c>
      <c r="M63" s="15" t="n">
        <f aca="false">J63-K63</f>
        <v>62973.74917357</v>
      </c>
      <c r="N63" s="15" t="n">
        <v>2510688.71171998</v>
      </c>
      <c r="Q63" s="15" t="n">
        <f aca="false">I63*5.5017049523</f>
        <v>113470604.489745</v>
      </c>
      <c r="R63" s="15"/>
      <c r="S63" s="15"/>
      <c r="V63" s="15" t="n">
        <f aca="false">K63*5.5017049523</f>
        <v>11202303.2687446</v>
      </c>
      <c r="W63" s="15" t="n">
        <f aca="false">M63*5.5017049523</f>
        <v>346462.987693128</v>
      </c>
      <c r="X63" s="15" t="n">
        <f aca="false">N63*5.1890047538+L63*5.5017049523</f>
        <v>18185045.5028682</v>
      </c>
      <c r="Y63" s="15" t="n">
        <f aca="false">N63*5.1890047538</f>
        <v>13027975.660427</v>
      </c>
      <c r="Z63" s="15" t="n">
        <f aca="false">L63*5.5017049523</f>
        <v>5157069.84244126</v>
      </c>
    </row>
    <row r="64" s="9" customFormat="true" ht="12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12" t="n">
        <v>23734108.8442388</v>
      </c>
      <c r="G64" s="12" t="n">
        <v>22729461.4291177</v>
      </c>
      <c r="H64" s="12" t="n">
        <f aca="false">F64-J64</f>
        <v>21533854.1837116</v>
      </c>
      <c r="I64" s="12" t="n">
        <f aca="false">G64-K64</f>
        <v>20595214.4084063</v>
      </c>
      <c r="J64" s="11" t="n">
        <v>2200254.66052725</v>
      </c>
      <c r="K64" s="11" t="n">
        <v>2134247.02071144</v>
      </c>
      <c r="L64" s="12" t="n">
        <f aca="false">H64-I64</f>
        <v>938639.775305293</v>
      </c>
      <c r="M64" s="12" t="n">
        <f aca="false">J64-K64</f>
        <v>66007.6398158097</v>
      </c>
      <c r="N64" s="12" t="n">
        <v>3017182.01787929</v>
      </c>
      <c r="O64" s="10"/>
      <c r="P64" s="10"/>
      <c r="Q64" s="12" t="n">
        <f aca="false">I64*5.5017049523</f>
        <v>113308793.104409</v>
      </c>
      <c r="R64" s="12"/>
      <c r="S64" s="12"/>
      <c r="T64" s="10"/>
      <c r="U64" s="10"/>
      <c r="V64" s="12" t="n">
        <f aca="false">K64*5.5017049523</f>
        <v>11741997.4032797</v>
      </c>
      <c r="W64" s="12" t="n">
        <f aca="false">M64*5.5017049523</f>
        <v>363154.558864275</v>
      </c>
      <c r="X64" s="12" t="n">
        <f aca="false">N64*5.1890047538+L64*5.5017049523</f>
        <v>20820290.9340784</v>
      </c>
      <c r="Y64" s="12" t="n">
        <f aca="false">N64*5.1890047538</f>
        <v>15656171.8338555</v>
      </c>
      <c r="Z64" s="12" t="n">
        <f aca="false">L64*5.5017049523</f>
        <v>5164119.10022289</v>
      </c>
    </row>
    <row r="65" s="13" customFormat="true" ht="12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15" t="n">
        <v>23914792.6635272</v>
      </c>
      <c r="G65" s="15" t="n">
        <v>22901692.9047656</v>
      </c>
      <c r="H65" s="15" t="n">
        <f aca="false">F65-J65</f>
        <v>21602917.6725294</v>
      </c>
      <c r="I65" s="15" t="n">
        <f aca="false">G65-K65</f>
        <v>20659174.1634978</v>
      </c>
      <c r="J65" s="14" t="n">
        <v>2311874.99099776</v>
      </c>
      <c r="K65" s="14" t="n">
        <v>2242518.74126783</v>
      </c>
      <c r="L65" s="15" t="n">
        <f aca="false">H65-I65</f>
        <v>943743.509031672</v>
      </c>
      <c r="M65" s="15" t="n">
        <f aca="false">J65-K65</f>
        <v>69356.24972993</v>
      </c>
      <c r="N65" s="15" t="n">
        <v>2541017.06491518</v>
      </c>
      <c r="Q65" s="15" t="n">
        <f aca="false">I65*5.5017049523</f>
        <v>113660680.805744</v>
      </c>
      <c r="R65" s="15"/>
      <c r="S65" s="15"/>
      <c r="V65" s="15" t="n">
        <f aca="false">K65*5.5017049523</f>
        <v>12337676.4644588</v>
      </c>
      <c r="W65" s="15" t="n">
        <f aca="false">M65*5.5017049523</f>
        <v>381577.622612111</v>
      </c>
      <c r="X65" s="15" t="n">
        <f aca="false">N65*5.1890047538+L65*5.5017049523</f>
        <v>18377547.9666723</v>
      </c>
      <c r="Y65" s="15" t="n">
        <f aca="false">N65*5.1890047538</f>
        <v>13185349.6293318</v>
      </c>
      <c r="Z65" s="15" t="n">
        <f aca="false">L65*5.5017049523</f>
        <v>5192198.33734053</v>
      </c>
    </row>
    <row r="66" s="13" customFormat="true" ht="12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15" t="n">
        <v>24019641.6681067</v>
      </c>
      <c r="G66" s="15" t="n">
        <v>23001061.7356147</v>
      </c>
      <c r="H66" s="15" t="n">
        <f aca="false">F66-J66</f>
        <v>21627866.7432911</v>
      </c>
      <c r="I66" s="15" t="n">
        <f aca="false">G66-K66</f>
        <v>20681040.0585436</v>
      </c>
      <c r="J66" s="14" t="n">
        <v>2391774.92481559</v>
      </c>
      <c r="K66" s="14" t="n">
        <v>2320021.67707112</v>
      </c>
      <c r="L66" s="15" t="n">
        <f aca="false">H66-I66</f>
        <v>946826.684747532</v>
      </c>
      <c r="M66" s="15" t="n">
        <f aca="false">J66-K66</f>
        <v>71753.2477444699</v>
      </c>
      <c r="N66" s="15" t="n">
        <v>2497064.70659401</v>
      </c>
      <c r="Q66" s="15" t="n">
        <f aca="false">I66*5.5017049523</f>
        <v>113780980.508804</v>
      </c>
      <c r="R66" s="15"/>
      <c r="S66" s="15"/>
      <c r="V66" s="15" t="n">
        <f aca="false">K66*5.5017049523</f>
        <v>12764074.7501855</v>
      </c>
      <c r="W66" s="15" t="n">
        <f aca="false">M66*5.5017049523</f>
        <v>394765.198459359</v>
      </c>
      <c r="X66" s="15" t="n">
        <f aca="false">N66*5.1890047538+L66*5.5017049523</f>
        <v>18166441.6935078</v>
      </c>
      <c r="Y66" s="15" t="n">
        <f aca="false">N66*5.1890047538</f>
        <v>12957280.6330625</v>
      </c>
      <c r="Z66" s="15" t="n">
        <f aca="false">L66*5.5017049523</f>
        <v>5209161.06044529</v>
      </c>
    </row>
    <row r="67" s="13" customFormat="true" ht="12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15" t="n">
        <v>24145657.2067567</v>
      </c>
      <c r="G67" s="15" t="n">
        <v>23120676.2817694</v>
      </c>
      <c r="H67" s="15" t="n">
        <f aca="false">F67-J67</f>
        <v>21661192.7093014</v>
      </c>
      <c r="I67" s="15" t="n">
        <f aca="false">G67-K67</f>
        <v>20710745.7192378</v>
      </c>
      <c r="J67" s="14" t="n">
        <v>2484464.49745528</v>
      </c>
      <c r="K67" s="14" t="n">
        <v>2409930.56253162</v>
      </c>
      <c r="L67" s="15" t="n">
        <f aca="false">H67-I67</f>
        <v>950446.990063641</v>
      </c>
      <c r="M67" s="15" t="n">
        <f aca="false">J67-K67</f>
        <v>74533.93492366</v>
      </c>
      <c r="N67" s="15" t="n">
        <v>2488453.87069209</v>
      </c>
      <c r="Q67" s="15" t="n">
        <f aca="false">I67*5.5017049523</f>
        <v>113944412.289357</v>
      </c>
      <c r="R67" s="15"/>
      <c r="S67" s="15"/>
      <c r="V67" s="15" t="n">
        <f aca="false">K67*5.5017049523</f>
        <v>13258726.9105793</v>
      </c>
      <c r="W67" s="15" t="n">
        <f aca="false">M67*5.5017049523</f>
        <v>410063.718883906</v>
      </c>
      <c r="X67" s="15" t="n">
        <f aca="false">N67*5.1890047538+L67*5.5017049523</f>
        <v>18141677.876765</v>
      </c>
      <c r="Y67" s="15" t="n">
        <f aca="false">N67*5.1890047538</f>
        <v>12912598.9646333</v>
      </c>
      <c r="Z67" s="15" t="n">
        <f aca="false">L67*5.5017049523</f>
        <v>5229078.91213176</v>
      </c>
    </row>
    <row r="68" s="9" customFormat="true" ht="12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12" t="n">
        <v>24289426.6758462</v>
      </c>
      <c r="G68" s="12" t="n">
        <v>23257577.295792</v>
      </c>
      <c r="H68" s="12" t="n">
        <f aca="false">F68-J68</f>
        <v>21690634.8384765</v>
      </c>
      <c r="I68" s="12" t="n">
        <f aca="false">G68-K68</f>
        <v>20736749.2135434</v>
      </c>
      <c r="J68" s="11" t="n">
        <v>2598791.83736968</v>
      </c>
      <c r="K68" s="11" t="n">
        <v>2520828.08224859</v>
      </c>
      <c r="L68" s="12" t="n">
        <f aca="false">H68-I68</f>
        <v>953885.624933112</v>
      </c>
      <c r="M68" s="12" t="n">
        <f aca="false">J68-K68</f>
        <v>77963.75512109</v>
      </c>
      <c r="N68" s="12" t="n">
        <v>3059300.09546854</v>
      </c>
      <c r="O68" s="10"/>
      <c r="P68" s="10"/>
      <c r="Q68" s="12" t="n">
        <f aca="false">I68*5.5017049523</f>
        <v>114087475.842755</v>
      </c>
      <c r="R68" s="12"/>
      <c r="S68" s="12"/>
      <c r="T68" s="10"/>
      <c r="U68" s="10"/>
      <c r="V68" s="12" t="n">
        <f aca="false">K68*5.5017049523</f>
        <v>13868852.344004</v>
      </c>
      <c r="W68" s="12" t="n">
        <f aca="false">M68*5.5017049523</f>
        <v>428933.577649605</v>
      </c>
      <c r="X68" s="12" t="n">
        <f aca="false">N68*5.1890047538+L68*5.5017049523</f>
        <v>21122720.0053093</v>
      </c>
      <c r="Y68" s="12" t="n">
        <f aca="false">N68*5.1890047538</f>
        <v>15874722.7386871</v>
      </c>
      <c r="Z68" s="12" t="n">
        <f aca="false">L68*5.5017049523</f>
        <v>5247997.26662228</v>
      </c>
    </row>
    <row r="69" s="13" customFormat="true" ht="12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15" t="n">
        <v>24346691.444401</v>
      </c>
      <c r="G69" s="15" t="n">
        <v>23311637.8119653</v>
      </c>
      <c r="H69" s="15" t="n">
        <f aca="false">F69-J69</f>
        <v>21663880.3110163</v>
      </c>
      <c r="I69" s="15" t="n">
        <f aca="false">G69-K69</f>
        <v>20709311.0125821</v>
      </c>
      <c r="J69" s="14" t="n">
        <v>2682811.13338474</v>
      </c>
      <c r="K69" s="14" t="n">
        <v>2602326.7993832</v>
      </c>
      <c r="L69" s="15" t="n">
        <f aca="false">H69-I69</f>
        <v>954569.298434161</v>
      </c>
      <c r="M69" s="15" t="n">
        <f aca="false">J69-K69</f>
        <v>80484.3340015402</v>
      </c>
      <c r="N69" s="15" t="n">
        <v>2531565.49839243</v>
      </c>
      <c r="Q69" s="15" t="n">
        <f aca="false">I69*5.5017049523</f>
        <v>113936518.956644</v>
      </c>
      <c r="R69" s="15"/>
      <c r="S69" s="15"/>
      <c r="V69" s="15" t="n">
        <f aca="false">K69*5.5017049523</f>
        <v>14317234.2396696</v>
      </c>
      <c r="W69" s="15" t="n">
        <f aca="false">M69*5.5017049523</f>
        <v>442801.058958841</v>
      </c>
      <c r="X69" s="15" t="n">
        <f aca="false">N69*5.1890047538+L69*5.5017049523</f>
        <v>18388064.0422231</v>
      </c>
      <c r="Y69" s="15" t="n">
        <f aca="false">N69*5.1890047538</f>
        <v>13136305.4057144</v>
      </c>
      <c r="Z69" s="15" t="n">
        <f aca="false">L69*5.5017049523</f>
        <v>5251758.63650876</v>
      </c>
    </row>
    <row r="70" s="13" customFormat="true" ht="12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15" t="n">
        <v>24383774.6938372</v>
      </c>
      <c r="G70" s="15" t="n">
        <v>23347175.8947364</v>
      </c>
      <c r="H70" s="15" t="n">
        <f aca="false">F70-J70</f>
        <v>21638657.8802859</v>
      </c>
      <c r="I70" s="15" t="n">
        <f aca="false">G70-K70</f>
        <v>20684412.5855916</v>
      </c>
      <c r="J70" s="14" t="n">
        <v>2745116.8135513</v>
      </c>
      <c r="K70" s="14" t="n">
        <v>2662763.30914476</v>
      </c>
      <c r="L70" s="15" t="n">
        <f aca="false">H70-I70</f>
        <v>954245.29469426</v>
      </c>
      <c r="M70" s="15" t="n">
        <f aca="false">J70-K70</f>
        <v>82353.5044065402</v>
      </c>
      <c r="N70" s="15" t="n">
        <v>2533766.37617118</v>
      </c>
      <c r="Q70" s="15" t="n">
        <f aca="false">I70*5.5017049523</f>
        <v>113799535.157566</v>
      </c>
      <c r="R70" s="15"/>
      <c r="S70" s="15"/>
      <c r="V70" s="15" t="n">
        <f aca="false">K70*5.5017049523</f>
        <v>14649738.0847245</v>
      </c>
      <c r="W70" s="15" t="n">
        <f aca="false">M70*5.5017049523</f>
        <v>453084.683032722</v>
      </c>
      <c r="X70" s="15" t="n">
        <f aca="false">N70*5.1890047538+L70*5.5017049523</f>
        <v>18397701.8344992</v>
      </c>
      <c r="Y70" s="15" t="n">
        <f aca="false">N70*5.1890047538</f>
        <v>13147725.7709709</v>
      </c>
      <c r="Z70" s="15" t="n">
        <f aca="false">L70*5.5017049523</f>
        <v>5249976.06352838</v>
      </c>
    </row>
    <row r="71" s="13" customFormat="true" ht="12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15" t="n">
        <v>24313452.8945585</v>
      </c>
      <c r="G71" s="15" t="n">
        <v>23281420.2187475</v>
      </c>
      <c r="H71" s="15" t="n">
        <f aca="false">F71-J71</f>
        <v>21477425.0266495</v>
      </c>
      <c r="I71" s="15" t="n">
        <f aca="false">G71-K71</f>
        <v>20530473.1868757</v>
      </c>
      <c r="J71" s="14" t="n">
        <v>2836027.86790902</v>
      </c>
      <c r="K71" s="14" t="n">
        <v>2750947.03187175</v>
      </c>
      <c r="L71" s="15" t="n">
        <f aca="false">H71-I71</f>
        <v>946951.839773733</v>
      </c>
      <c r="M71" s="15" t="n">
        <f aca="false">J71-K71</f>
        <v>85080.8360372698</v>
      </c>
      <c r="N71" s="15" t="n">
        <v>2483358.72234166</v>
      </c>
      <c r="Q71" s="15" t="n">
        <f aca="false">I71*5.5017049523</f>
        <v>112952606.005297</v>
      </c>
      <c r="R71" s="15"/>
      <c r="S71" s="15"/>
      <c r="V71" s="15" t="n">
        <f aca="false">K71*5.5017049523</f>
        <v>15134898.9087638</v>
      </c>
      <c r="W71" s="15" t="n">
        <f aca="false">M71*5.5017049523</f>
        <v>468089.656972072</v>
      </c>
      <c r="X71" s="15" t="n">
        <f aca="false">N71*5.1890047538+L71*5.5017049523</f>
        <v>18096009.8420943</v>
      </c>
      <c r="Y71" s="15" t="n">
        <f aca="false">N71*5.1890047538</f>
        <v>12886160.2156216</v>
      </c>
      <c r="Z71" s="15" t="n">
        <f aca="false">L71*5.5017049523</f>
        <v>5209849.62647274</v>
      </c>
    </row>
    <row r="72" s="9" customFormat="true" ht="12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12" t="n">
        <v>24397786.9245955</v>
      </c>
      <c r="G72" s="12" t="n">
        <v>23360918.7783123</v>
      </c>
      <c r="H72" s="12" t="n">
        <f aca="false">F72-J72</f>
        <v>21453295.5961665</v>
      </c>
      <c r="I72" s="12" t="n">
        <f aca="false">G72-K72</f>
        <v>20504762.1897362</v>
      </c>
      <c r="J72" s="11" t="n">
        <v>2944491.32842901</v>
      </c>
      <c r="K72" s="11" t="n">
        <v>2856156.58857614</v>
      </c>
      <c r="L72" s="12" t="n">
        <f aca="false">H72-I72</f>
        <v>948533.406430334</v>
      </c>
      <c r="M72" s="12" t="n">
        <f aca="false">J72-K72</f>
        <v>88334.7398528704</v>
      </c>
      <c r="N72" s="12" t="n">
        <v>3044091.46014381</v>
      </c>
      <c r="O72" s="10"/>
      <c r="P72" s="10"/>
      <c r="Q72" s="12" t="n">
        <f aca="false">I72*5.5017049523</f>
        <v>112811151.685005</v>
      </c>
      <c r="R72" s="12"/>
      <c r="S72" s="12"/>
      <c r="T72" s="10"/>
      <c r="U72" s="10"/>
      <c r="V72" s="12" t="n">
        <f aca="false">K72*5.5017049523</f>
        <v>15713730.8479136</v>
      </c>
      <c r="W72" s="12" t="n">
        <f aca="false">M72*5.5017049523</f>
        <v>485991.675708669</v>
      </c>
      <c r="X72" s="12" t="n">
        <f aca="false">N72*5.1890047538+L72*5.5017049523</f>
        <v>21014355.997268</v>
      </c>
      <c r="Y72" s="12" t="n">
        <f aca="false">N72*5.1890047538</f>
        <v>15795805.0576882</v>
      </c>
      <c r="Z72" s="12" t="n">
        <f aca="false">L72*5.5017049523</f>
        <v>5218550.93957976</v>
      </c>
    </row>
    <row r="73" s="13" customFormat="true" ht="12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15" t="n">
        <v>24539722.2160146</v>
      </c>
      <c r="G73" s="15" t="n">
        <v>23495774.5066678</v>
      </c>
      <c r="H73" s="15" t="n">
        <f aca="false">F73-J73</f>
        <v>21505844.6511079</v>
      </c>
      <c r="I73" s="15" t="n">
        <f aca="false">G73-K73</f>
        <v>20552913.2687083</v>
      </c>
      <c r="J73" s="14" t="n">
        <v>3033877.56490674</v>
      </c>
      <c r="K73" s="14" t="n">
        <v>2942861.23795954</v>
      </c>
      <c r="L73" s="15" t="n">
        <f aca="false">H73-I73</f>
        <v>952931.382399604</v>
      </c>
      <c r="M73" s="15" t="n">
        <f aca="false">J73-K73</f>
        <v>91016.3269472001</v>
      </c>
      <c r="N73" s="15" t="n">
        <v>2546687.59684497</v>
      </c>
      <c r="Q73" s="15" t="n">
        <f aca="false">I73*5.5017049523</f>
        <v>113076064.714645</v>
      </c>
      <c r="R73" s="15"/>
      <c r="S73" s="15"/>
      <c r="V73" s="15" t="n">
        <f aca="false">K73*5.5017049523</f>
        <v>16190754.2468137</v>
      </c>
      <c r="W73" s="15" t="n">
        <f aca="false">M73*5.5017049523</f>
        <v>500744.976705567</v>
      </c>
      <c r="X73" s="15" t="n">
        <f aca="false">N73*5.1890047538+L73*5.5017049523</f>
        <v>18457521.352222</v>
      </c>
      <c r="Y73" s="15" t="n">
        <f aca="false">N73*5.1890047538</f>
        <v>13214774.046472</v>
      </c>
      <c r="Z73" s="15" t="n">
        <f aca="false">L73*5.5017049523</f>
        <v>5242747.30574998</v>
      </c>
    </row>
    <row r="74" s="13" customFormat="true" ht="12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15" t="n">
        <v>24637668.1046896</v>
      </c>
      <c r="G74" s="15" t="n">
        <v>23589467.3907786</v>
      </c>
      <c r="H74" s="15" t="n">
        <f aca="false">F74-J74</f>
        <v>21545523.1423036</v>
      </c>
      <c r="I74" s="15" t="n">
        <f aca="false">G74-K74</f>
        <v>20590086.7772642</v>
      </c>
      <c r="J74" s="14" t="n">
        <v>3092144.96238599</v>
      </c>
      <c r="K74" s="14" t="n">
        <v>2999380.61351441</v>
      </c>
      <c r="L74" s="15" t="n">
        <f aca="false">H74-I74</f>
        <v>955436.365039419</v>
      </c>
      <c r="M74" s="15" t="n">
        <f aca="false">J74-K74</f>
        <v>92764.3488715803</v>
      </c>
      <c r="N74" s="15" t="n">
        <v>2469459.68751761</v>
      </c>
      <c r="Q74" s="15" t="n">
        <f aca="false">I74*5.5017049523</f>
        <v>113280582.390761</v>
      </c>
      <c r="R74" s="15"/>
      <c r="S74" s="15"/>
      <c r="V74" s="15" t="n">
        <f aca="false">K74*5.5017049523</f>
        <v>16501707.1752048</v>
      </c>
      <c r="W74" s="15" t="n">
        <f aca="false">M74*5.5017049523</f>
        <v>510362.077583658</v>
      </c>
      <c r="X74" s="15" t="n">
        <f aca="false">N74*5.1890047538+L74*5.5017049523</f>
        <v>18070567.0389912</v>
      </c>
      <c r="Y74" s="15" t="n">
        <f aca="false">N74*5.1890047538</f>
        <v>12814038.0578463</v>
      </c>
      <c r="Z74" s="15" t="n">
        <f aca="false">L74*5.5017049523</f>
        <v>5256528.98114488</v>
      </c>
    </row>
    <row r="75" s="13" customFormat="true" ht="12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15" t="n">
        <v>24710551.7796256</v>
      </c>
      <c r="G75" s="15" t="n">
        <v>23657988.1463193</v>
      </c>
      <c r="H75" s="15" t="n">
        <f aca="false">F75-J75</f>
        <v>21580683.9213853</v>
      </c>
      <c r="I75" s="15" t="n">
        <f aca="false">G75-K75</f>
        <v>20622016.3238262</v>
      </c>
      <c r="J75" s="14" t="n">
        <v>3129867.85824034</v>
      </c>
      <c r="K75" s="14" t="n">
        <v>3035971.82249313</v>
      </c>
      <c r="L75" s="15" t="n">
        <f aca="false">H75-I75</f>
        <v>958667.597559087</v>
      </c>
      <c r="M75" s="15" t="n">
        <f aca="false">J75-K75</f>
        <v>93896.03574721</v>
      </c>
      <c r="N75" s="15" t="n">
        <v>2518508.45415173</v>
      </c>
      <c r="Q75" s="15" t="n">
        <f aca="false">I75*5.5017049523</f>
        <v>113456249.335206</v>
      </c>
      <c r="R75" s="15"/>
      <c r="S75" s="15"/>
      <c r="V75" s="15" t="n">
        <f aca="false">K75*5.5017049523</f>
        <v>16703021.2108537</v>
      </c>
      <c r="W75" s="15" t="n">
        <f aca="false">M75*5.5017049523</f>
        <v>516588.284871763</v>
      </c>
      <c r="X75" s="15" t="n">
        <f aca="false">N75*5.1890047538+L75*5.5017049523</f>
        <v>18342858.6101792</v>
      </c>
      <c r="Y75" s="15" t="n">
        <f aca="false">N75*5.1890047538</f>
        <v>13068552.3410788</v>
      </c>
      <c r="Z75" s="15" t="n">
        <f aca="false">L75*5.5017049523</f>
        <v>5274306.26910037</v>
      </c>
    </row>
    <row r="76" s="9" customFormat="true" ht="12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12" t="n">
        <v>24814765.1545803</v>
      </c>
      <c r="G76" s="12" t="n">
        <v>23756526.3479442</v>
      </c>
      <c r="H76" s="12" t="n">
        <f aca="false">F76-J76</f>
        <v>21616471.4209089</v>
      </c>
      <c r="I76" s="12" t="n">
        <f aca="false">G76-K76</f>
        <v>20654181.426283</v>
      </c>
      <c r="J76" s="11" t="n">
        <v>3198293.73367136</v>
      </c>
      <c r="K76" s="11" t="n">
        <v>3102344.92166121</v>
      </c>
      <c r="L76" s="12" t="n">
        <f aca="false">H76-I76</f>
        <v>962289.994625948</v>
      </c>
      <c r="M76" s="12" t="n">
        <f aca="false">J76-K76</f>
        <v>95948.8120101504</v>
      </c>
      <c r="N76" s="12" t="n">
        <v>2988840.570022</v>
      </c>
      <c r="O76" s="10"/>
      <c r="P76" s="10"/>
      <c r="Q76" s="12" t="n">
        <f aca="false">I76*5.5017049523</f>
        <v>113633212.238684</v>
      </c>
      <c r="R76" s="12"/>
      <c r="S76" s="12"/>
      <c r="T76" s="10"/>
      <c r="U76" s="10"/>
      <c r="V76" s="12" t="n">
        <f aca="false">K76*5.5017049523</f>
        <v>17068186.4192462</v>
      </c>
      <c r="W76" s="12" t="n">
        <f aca="false">M76*5.5017049523</f>
        <v>527882.054203546</v>
      </c>
      <c r="X76" s="12" t="n">
        <f aca="false">N76*5.1890047538+L76*5.5017049523</f>
        <v>20803343.5551768</v>
      </c>
      <c r="Y76" s="12" t="n">
        <f aca="false">N76*5.1890047538</f>
        <v>15509107.9261945</v>
      </c>
      <c r="Z76" s="12" t="n">
        <f aca="false">L76*5.5017049523</f>
        <v>5294235.62898232</v>
      </c>
    </row>
    <row r="77" s="13" customFormat="true" ht="12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15" t="n">
        <v>24872150.2384967</v>
      </c>
      <c r="G77" s="15" t="n">
        <v>23811510.4536557</v>
      </c>
      <c r="H77" s="15" t="n">
        <f aca="false">F77-J77</f>
        <v>21572967.4398121</v>
      </c>
      <c r="I77" s="15" t="n">
        <f aca="false">G77-K77</f>
        <v>20611303.1389317</v>
      </c>
      <c r="J77" s="14" t="n">
        <v>3299182.79868458</v>
      </c>
      <c r="K77" s="14" t="n">
        <v>3200207.31472404</v>
      </c>
      <c r="L77" s="15" t="n">
        <f aca="false">H77-I77</f>
        <v>961664.300880458</v>
      </c>
      <c r="M77" s="15" t="n">
        <f aca="false">J77-K77</f>
        <v>98975.4839605396</v>
      </c>
      <c r="N77" s="15" t="n">
        <v>2491089.56480698</v>
      </c>
      <c r="Q77" s="15" t="n">
        <f aca="false">I77*5.5017049523</f>
        <v>113397308.552817</v>
      </c>
      <c r="R77" s="15"/>
      <c r="S77" s="15"/>
      <c r="V77" s="15" t="n">
        <f aca="false">K77*5.5017049523</f>
        <v>17606596.4318039</v>
      </c>
      <c r="W77" s="15" t="n">
        <f aca="false">M77*5.5017049523</f>
        <v>544533.91026199</v>
      </c>
      <c r="X77" s="15" t="n">
        <f aca="false">N77*5.1890047538+L77*5.5017049523</f>
        <v>18217068.8405291</v>
      </c>
      <c r="Y77" s="15" t="n">
        <f aca="false">N77*5.1890047538</f>
        <v>12926275.593925</v>
      </c>
      <c r="Z77" s="15" t="n">
        <f aca="false">L77*5.5017049523</f>
        <v>5290793.24660413</v>
      </c>
    </row>
    <row r="78" s="13" customFormat="true" ht="12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15" t="n">
        <v>25000635.8659359</v>
      </c>
      <c r="G78" s="15" t="n">
        <v>23933531.4319878</v>
      </c>
      <c r="H78" s="15" t="n">
        <f aca="false">F78-J78</f>
        <v>21628698.5921781</v>
      </c>
      <c r="I78" s="15" t="n">
        <f aca="false">G78-K78</f>
        <v>20662752.2764428</v>
      </c>
      <c r="J78" s="14" t="n">
        <v>3371937.27375776</v>
      </c>
      <c r="K78" s="14" t="n">
        <v>3270779.15554502</v>
      </c>
      <c r="L78" s="15" t="n">
        <f aca="false">H78-I78</f>
        <v>965946.315735359</v>
      </c>
      <c r="M78" s="15" t="n">
        <f aca="false">J78-K78</f>
        <v>101158.11821274</v>
      </c>
      <c r="N78" s="15" t="n">
        <v>2435382.61932076</v>
      </c>
      <c r="Q78" s="15" t="n">
        <f aca="false">I78*5.5017049523</f>
        <v>113680366.527453</v>
      </c>
      <c r="R78" s="15"/>
      <c r="S78" s="15"/>
      <c r="V78" s="15" t="n">
        <f aca="false">K78*5.5017049523</f>
        <v>17994861.8779417</v>
      </c>
      <c r="W78" s="15" t="n">
        <f aca="false">M78*5.5017049523</f>
        <v>556542.11993638</v>
      </c>
      <c r="X78" s="15" t="n">
        <f aca="false">N78*5.1890047538+L78*5.5017049523</f>
        <v>17951563.6179145</v>
      </c>
      <c r="Y78" s="15" t="n">
        <f aca="false">N78*5.1890047538</f>
        <v>12637211.9889773</v>
      </c>
      <c r="Z78" s="15" t="n">
        <f aca="false">L78*5.5017049523</f>
        <v>5314351.62893716</v>
      </c>
    </row>
    <row r="79" s="13" customFormat="true" ht="12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15" t="n">
        <v>25106663.1417922</v>
      </c>
      <c r="G79" s="15" t="n">
        <v>24034123.3207472</v>
      </c>
      <c r="H79" s="15" t="n">
        <f aca="false">F79-J79</f>
        <v>21683593.4674276</v>
      </c>
      <c r="I79" s="15" t="n">
        <f aca="false">G79-K79</f>
        <v>20713745.7366135</v>
      </c>
      <c r="J79" s="14" t="n">
        <v>3423069.6743646</v>
      </c>
      <c r="K79" s="14" t="n">
        <v>3320377.58413367</v>
      </c>
      <c r="L79" s="15" t="n">
        <f aca="false">H79-I79</f>
        <v>969847.73081407</v>
      </c>
      <c r="M79" s="15" t="n">
        <f aca="false">J79-K79</f>
        <v>102692.09023093</v>
      </c>
      <c r="N79" s="15" t="n">
        <v>2419037.65268361</v>
      </c>
      <c r="Q79" s="15" t="n">
        <f aca="false">I79*5.5017049523</f>
        <v>113960917.49981</v>
      </c>
      <c r="R79" s="15"/>
      <c r="S79" s="15"/>
      <c r="V79" s="15" t="n">
        <f aca="false">K79*5.5017049523</f>
        <v>18267737.7981341</v>
      </c>
      <c r="W79" s="15" t="n">
        <f aca="false">M79*5.5017049523</f>
        <v>564981.581385544</v>
      </c>
      <c r="X79" s="15" t="n">
        <f aca="false">N79*5.1890047538+L79*5.5017049523</f>
        <v>17888213.9429931</v>
      </c>
      <c r="Y79" s="15" t="n">
        <f aca="false">N79*5.1890047538</f>
        <v>12552397.8793964</v>
      </c>
      <c r="Z79" s="15" t="n">
        <f aca="false">L79*5.5017049523</f>
        <v>5335816.06359668</v>
      </c>
    </row>
    <row r="80" s="9" customFormat="true" ht="12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12" t="n">
        <v>25241953.3242784</v>
      </c>
      <c r="G80" s="12" t="n">
        <v>24162814.6528031</v>
      </c>
      <c r="H80" s="12" t="n">
        <f aca="false">F80-J80</f>
        <v>21717280.5621197</v>
      </c>
      <c r="I80" s="12" t="n">
        <f aca="false">G80-K80</f>
        <v>20743882.0735092</v>
      </c>
      <c r="J80" s="11" t="n">
        <v>3524672.76215868</v>
      </c>
      <c r="K80" s="11" t="n">
        <v>3418932.57929392</v>
      </c>
      <c r="L80" s="12" t="n">
        <f aca="false">H80-I80</f>
        <v>973398.48861054</v>
      </c>
      <c r="M80" s="12" t="n">
        <f aca="false">J80-K80</f>
        <v>105740.18286476</v>
      </c>
      <c r="N80" s="12" t="n">
        <v>2966209.08493325</v>
      </c>
      <c r="O80" s="10"/>
      <c r="P80" s="10"/>
      <c r="Q80" s="12" t="n">
        <f aca="false">I80*5.5017049523</f>
        <v>114126718.733753</v>
      </c>
      <c r="R80" s="12"/>
      <c r="S80" s="12"/>
      <c r="T80" s="10"/>
      <c r="U80" s="10"/>
      <c r="V80" s="12" t="n">
        <f aca="false">K80*5.5017049523</f>
        <v>18809958.3030812</v>
      </c>
      <c r="W80" s="12" t="n">
        <f aca="false">M80*5.5017049523</f>
        <v>581751.287724155</v>
      </c>
      <c r="X80" s="12" t="n">
        <f aca="false">N80*5.1890047538+L80*5.5017049523</f>
        <v>20747024.3278333</v>
      </c>
      <c r="Y80" s="12" t="n">
        <f aca="false">N80*5.1890047538</f>
        <v>15391673.0424834</v>
      </c>
      <c r="Z80" s="12" t="n">
        <f aca="false">L80*5.5017049523</f>
        <v>5355351.28534994</v>
      </c>
    </row>
    <row r="81" s="13" customFormat="true" ht="12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15" t="n">
        <v>25433271.1633012</v>
      </c>
      <c r="G81" s="15" t="n">
        <v>24345258.0476699</v>
      </c>
      <c r="H81" s="15" t="n">
        <f aca="false">F81-J81</f>
        <v>21796243.1241467</v>
      </c>
      <c r="I81" s="15" t="n">
        <f aca="false">G81-K81</f>
        <v>20817340.84969</v>
      </c>
      <c r="J81" s="14" t="n">
        <v>3637028.03915453</v>
      </c>
      <c r="K81" s="14" t="n">
        <v>3527917.19797989</v>
      </c>
      <c r="L81" s="15" t="n">
        <f aca="false">H81-I81</f>
        <v>978902.274456661</v>
      </c>
      <c r="M81" s="15" t="n">
        <f aca="false">J81-K81</f>
        <v>109110.84117464</v>
      </c>
      <c r="N81" s="15" t="n">
        <v>2426501.98341859</v>
      </c>
      <c r="Q81" s="15" t="n">
        <f aca="false">I81*5.5017049523</f>
        <v>114530867.246457</v>
      </c>
      <c r="R81" s="15"/>
      <c r="S81" s="15"/>
      <c r="V81" s="15" t="n">
        <f aca="false">K81*5.5017049523</f>
        <v>19409559.5194303</v>
      </c>
      <c r="W81" s="15" t="n">
        <f aca="false">M81*5.5017049523</f>
        <v>600295.655240137</v>
      </c>
      <c r="X81" s="15" t="n">
        <f aca="false">N81*5.1890047538+L81*5.5017049523</f>
        <v>17976761.8182601</v>
      </c>
      <c r="Y81" s="15" t="n">
        <f aca="false">N81*5.1890047538</f>
        <v>12591130.3270642</v>
      </c>
      <c r="Z81" s="15" t="n">
        <f aca="false">L81*5.5017049523</f>
        <v>5385631.49119595</v>
      </c>
    </row>
    <row r="82" s="13" customFormat="true" ht="12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15" t="n">
        <v>25482855.5918613</v>
      </c>
      <c r="G82" s="15" t="n">
        <v>24392730.8395954</v>
      </c>
      <c r="H82" s="15" t="n">
        <f aca="false">F82-J82</f>
        <v>21763427.2314219</v>
      </c>
      <c r="I82" s="15" t="n">
        <f aca="false">G82-K82</f>
        <v>20784885.3299692</v>
      </c>
      <c r="J82" s="14" t="n">
        <v>3719428.36043937</v>
      </c>
      <c r="K82" s="14" t="n">
        <v>3607845.50962619</v>
      </c>
      <c r="L82" s="15" t="n">
        <f aca="false">H82-I82</f>
        <v>978541.90145272</v>
      </c>
      <c r="M82" s="15" t="n">
        <f aca="false">J82-K82</f>
        <v>111582.85081318</v>
      </c>
      <c r="N82" s="15" t="n">
        <v>2426195.82414042</v>
      </c>
      <c r="Q82" s="15" t="n">
        <f aca="false">I82*5.5017049523</f>
        <v>114352306.552879</v>
      </c>
      <c r="R82" s="15"/>
      <c r="S82" s="15"/>
      <c r="V82" s="15" t="n">
        <f aca="false">K82*5.5017049523</f>
        <v>19849301.5074437</v>
      </c>
      <c r="W82" s="15" t="n">
        <f aca="false">M82*5.5017049523</f>
        <v>613895.922910623</v>
      </c>
      <c r="X82" s="15" t="n">
        <f aca="false">N82*5.1890047538+L82*5.5017049523</f>
        <v>17973190.4903698</v>
      </c>
      <c r="Y82" s="15" t="n">
        <f aca="false">N82*5.1890047538</f>
        <v>12589541.6651143</v>
      </c>
      <c r="Z82" s="15" t="n">
        <f aca="false">L82*5.5017049523</f>
        <v>5383648.82525549</v>
      </c>
    </row>
    <row r="83" s="13" customFormat="true" ht="12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15" t="n">
        <v>25615215.1815356</v>
      </c>
      <c r="G83" s="15" t="n">
        <v>24518183.0259571</v>
      </c>
      <c r="H83" s="15" t="n">
        <f aca="false">F83-J83</f>
        <v>21827405.4086223</v>
      </c>
      <c r="I83" s="15" t="n">
        <f aca="false">G83-K83</f>
        <v>20844007.5462312</v>
      </c>
      <c r="J83" s="14" t="n">
        <v>3787809.77291334</v>
      </c>
      <c r="K83" s="14" t="n">
        <v>3674175.47972594</v>
      </c>
      <c r="L83" s="15" t="n">
        <f aca="false">H83-I83</f>
        <v>983397.862391103</v>
      </c>
      <c r="M83" s="15" t="n">
        <f aca="false">J83-K83</f>
        <v>113634.2931874</v>
      </c>
      <c r="N83" s="15" t="n">
        <v>2414913.47556912</v>
      </c>
      <c r="Q83" s="15" t="n">
        <f aca="false">I83*5.5017049523</f>
        <v>114677579.542879</v>
      </c>
      <c r="R83" s="15"/>
      <c r="S83" s="15"/>
      <c r="V83" s="15" t="n">
        <f aca="false">K83*5.5017049523</f>
        <v>20214229.4324274</v>
      </c>
      <c r="W83" s="15" t="n">
        <f aca="false">M83*5.5017049523</f>
        <v>625182.353580228</v>
      </c>
      <c r="X83" s="15" t="n">
        <f aca="false">N83*5.1890047538+L83*5.5017049523</f>
        <v>17941362.3943422</v>
      </c>
      <c r="Y83" s="15" t="n">
        <f aca="false">N83*5.1890047538</f>
        <v>12530997.5047438</v>
      </c>
      <c r="Z83" s="15" t="n">
        <f aca="false">L83*5.5017049523</f>
        <v>5410364.88959837</v>
      </c>
    </row>
    <row r="84" s="9" customFormat="true" ht="12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12" t="n">
        <v>25603007.8093286</v>
      </c>
      <c r="G84" s="12" t="n">
        <v>24505140.2063924</v>
      </c>
      <c r="H84" s="12" t="n">
        <f aca="false">F84-J84</f>
        <v>21773374.0866401</v>
      </c>
      <c r="I84" s="12" t="n">
        <f aca="false">G84-K84</f>
        <v>20790395.4953846</v>
      </c>
      <c r="J84" s="11" t="n">
        <v>3829633.72268848</v>
      </c>
      <c r="K84" s="11" t="n">
        <v>3714744.71100783</v>
      </c>
      <c r="L84" s="12" t="n">
        <f aca="false">H84-I84</f>
        <v>982978.591255549</v>
      </c>
      <c r="M84" s="12" t="n">
        <f aca="false">J84-K84</f>
        <v>114889.01168065</v>
      </c>
      <c r="N84" s="12" t="n">
        <v>3001643.32875751</v>
      </c>
      <c r="O84" s="10"/>
      <c r="P84" s="10"/>
      <c r="Q84" s="12" t="n">
        <f aca="false">I84*5.5017049523</f>
        <v>114382621.857233</v>
      </c>
      <c r="R84" s="12"/>
      <c r="S84" s="12"/>
      <c r="T84" s="10"/>
      <c r="U84" s="10"/>
      <c r="V84" s="12" t="n">
        <f aca="false">K84*5.5017049523</f>
        <v>20437429.373082</v>
      </c>
      <c r="W84" s="12" t="n">
        <f aca="false">M84*5.5017049523</f>
        <v>632085.444528282</v>
      </c>
      <c r="X84" s="12" t="n">
        <f aca="false">N84*5.1890047538+L84*5.5017049523</f>
        <v>20983599.6856503</v>
      </c>
      <c r="Y84" s="12" t="n">
        <f aca="false">N84*5.1890047538</f>
        <v>15575541.5021348</v>
      </c>
      <c r="Z84" s="12" t="n">
        <f aca="false">L84*5.5017049523</f>
        <v>5408058.18351553</v>
      </c>
    </row>
    <row r="85" s="13" customFormat="true" ht="12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15" t="n">
        <v>25710739.5988052</v>
      </c>
      <c r="G85" s="15" t="n">
        <v>24608006.9455878</v>
      </c>
      <c r="H85" s="15" t="n">
        <f aca="false">F85-J85</f>
        <v>21789865.2727832</v>
      </c>
      <c r="I85" s="15" t="n">
        <f aca="false">G85-K85</f>
        <v>20804758.8493465</v>
      </c>
      <c r="J85" s="14" t="n">
        <v>3920874.32602198</v>
      </c>
      <c r="K85" s="14" t="n">
        <v>3803248.09624132</v>
      </c>
      <c r="L85" s="15" t="n">
        <f aca="false">H85-I85</f>
        <v>985106.423436742</v>
      </c>
      <c r="M85" s="15" t="n">
        <f aca="false">J85-K85</f>
        <v>117626.22978066</v>
      </c>
      <c r="N85" s="15" t="n">
        <v>2407559.15791653</v>
      </c>
      <c r="Q85" s="15" t="n">
        <f aca="false">I85*5.5017049523</f>
        <v>114461644.792857</v>
      </c>
      <c r="R85" s="15"/>
      <c r="S85" s="15"/>
      <c r="V85" s="15" t="n">
        <f aca="false">K85*5.5017049523</f>
        <v>20924348.8859164</v>
      </c>
      <c r="W85" s="15" t="n">
        <f aca="false">M85*5.5017049523</f>
        <v>647144.810904635</v>
      </c>
      <c r="X85" s="15" t="n">
        <f aca="false">N85*5.1890047538+L85*5.5017049523</f>
        <v>17912600.8038481</v>
      </c>
      <c r="Y85" s="15" t="n">
        <f aca="false">N85*5.1890047538</f>
        <v>12492835.9154836</v>
      </c>
      <c r="Z85" s="15" t="n">
        <f aca="false">L85*5.5017049523</f>
        <v>5419764.88836447</v>
      </c>
    </row>
    <row r="86" s="13" customFormat="true" ht="12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15" t="n">
        <v>25757321.5700344</v>
      </c>
      <c r="G86" s="15" t="n">
        <v>24652766.2525847</v>
      </c>
      <c r="H86" s="15" t="n">
        <f aca="false">F86-J86</f>
        <v>21755631.896373</v>
      </c>
      <c r="I86" s="15" t="n">
        <f aca="false">G86-K86</f>
        <v>20771127.2691331</v>
      </c>
      <c r="J86" s="14" t="n">
        <v>4001689.67366141</v>
      </c>
      <c r="K86" s="14" t="n">
        <v>3881638.98345157</v>
      </c>
      <c r="L86" s="15" t="n">
        <f aca="false">H86-I86</f>
        <v>984504.627239861</v>
      </c>
      <c r="M86" s="15" t="n">
        <f aca="false">J86-K86</f>
        <v>120050.69020984</v>
      </c>
      <c r="N86" s="15" t="n">
        <v>2397552.03256765</v>
      </c>
      <c r="Q86" s="15" t="n">
        <f aca="false">I86*5.5017049523</f>
        <v>114276613.761443</v>
      </c>
      <c r="R86" s="15"/>
      <c r="S86" s="15"/>
      <c r="V86" s="15" t="n">
        <f aca="false">K86*5.5017049523</f>
        <v>21355632.4182962</v>
      </c>
      <c r="W86" s="15" t="n">
        <f aca="false">M86*5.5017049523</f>
        <v>660483.47685451</v>
      </c>
      <c r="X86" s="15" t="n">
        <f aca="false">N86*5.1890047538+L86*5.5017049523</f>
        <v>17857362.8777242</v>
      </c>
      <c r="Y86" s="15" t="n">
        <f aca="false">N86*5.1890047538</f>
        <v>12440908.8944764</v>
      </c>
      <c r="Z86" s="15" t="n">
        <f aca="false">L86*5.5017049523</f>
        <v>5416453.98324781</v>
      </c>
    </row>
    <row r="87" s="13" customFormat="true" ht="12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15" t="n">
        <v>25902387.5697727</v>
      </c>
      <c r="G87" s="15" t="n">
        <v>24790500.0115464</v>
      </c>
      <c r="H87" s="15" t="n">
        <f aca="false">F87-J87</f>
        <v>21826015.8210766</v>
      </c>
      <c r="I87" s="15" t="n">
        <f aca="false">G87-K87</f>
        <v>20836419.4153112</v>
      </c>
      <c r="J87" s="14" t="n">
        <v>4076371.74869609</v>
      </c>
      <c r="K87" s="14" t="n">
        <v>3954080.59623521</v>
      </c>
      <c r="L87" s="15" t="n">
        <f aca="false">H87-I87</f>
        <v>989596.405765425</v>
      </c>
      <c r="M87" s="15" t="n">
        <f aca="false">J87-K87</f>
        <v>122291.15246088</v>
      </c>
      <c r="N87" s="15" t="n">
        <v>2425216.47344027</v>
      </c>
      <c r="Q87" s="15" t="n">
        <f aca="false">I87*5.5017049523</f>
        <v>114635831.885417</v>
      </c>
      <c r="R87" s="15"/>
      <c r="S87" s="15"/>
      <c r="V87" s="15" t="n">
        <f aca="false">K87*5.5017049523</f>
        <v>21754184.7981006</v>
      </c>
      <c r="W87" s="15" t="n">
        <f aca="false">M87*5.5017049523</f>
        <v>672809.839116499</v>
      </c>
      <c r="X87" s="15" t="n">
        <f aca="false">N87*5.1890047538+L87*5.5017049523</f>
        <v>18028927.2560536</v>
      </c>
      <c r="Y87" s="15" t="n">
        <f aca="false">N87*5.1890047538</f>
        <v>12584459.8096756</v>
      </c>
      <c r="Z87" s="15" t="n">
        <f aca="false">L87*5.5017049523</f>
        <v>5444467.44637792</v>
      </c>
    </row>
    <row r="88" s="9" customFormat="true" ht="12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12" t="n">
        <v>25884865.3859512</v>
      </c>
      <c r="G88" s="12" t="n">
        <v>24774602.8887873</v>
      </c>
      <c r="H88" s="12" t="n">
        <f aca="false">F88-J88</f>
        <v>21749106.8194454</v>
      </c>
      <c r="I88" s="12" t="n">
        <f aca="false">G88-K88</f>
        <v>20762917.0792767</v>
      </c>
      <c r="J88" s="11" t="n">
        <v>4135758.56650576</v>
      </c>
      <c r="K88" s="11" t="n">
        <v>4011685.80951059</v>
      </c>
      <c r="L88" s="12" t="n">
        <f aca="false">H88-I88</f>
        <v>986189.740168728</v>
      </c>
      <c r="M88" s="12" t="n">
        <f aca="false">J88-K88</f>
        <v>124072.75699517</v>
      </c>
      <c r="N88" s="12" t="n">
        <v>2944391.86439737</v>
      </c>
      <c r="O88" s="10"/>
      <c r="P88" s="10"/>
      <c r="Q88" s="12" t="n">
        <f aca="false">I88*5.5017049523</f>
        <v>114231443.719251</v>
      </c>
      <c r="R88" s="12"/>
      <c r="S88" s="12"/>
      <c r="T88" s="10"/>
      <c r="U88" s="10"/>
      <c r="V88" s="12" t="n">
        <f aca="false">K88*5.5017049523</f>
        <v>22071111.685256</v>
      </c>
      <c r="W88" s="12" t="n">
        <f aca="false">M88*5.5017049523</f>
        <v>682611.701605841</v>
      </c>
      <c r="X88" s="12" t="n">
        <f aca="false">N88*5.1890047538+L88*5.5017049523</f>
        <v>20704188.3588017</v>
      </c>
      <c r="Y88" s="12" t="n">
        <f aca="false">N88*5.1890047538</f>
        <v>15278463.381408</v>
      </c>
      <c r="Z88" s="12" t="n">
        <f aca="false">L88*5.5017049523</f>
        <v>5425724.97739374</v>
      </c>
    </row>
    <row r="89" s="13" customFormat="true" ht="12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15" t="n">
        <v>26067132.5340404</v>
      </c>
      <c r="G89" s="15" t="n">
        <v>24948127.9507346</v>
      </c>
      <c r="H89" s="15" t="n">
        <f aca="false">F89-J89</f>
        <v>21819803.3309573</v>
      </c>
      <c r="I89" s="15" t="n">
        <f aca="false">G89-K89</f>
        <v>20828218.623744</v>
      </c>
      <c r="J89" s="14" t="n">
        <v>4247329.20308309</v>
      </c>
      <c r="K89" s="14" t="n">
        <v>4119909.3269906</v>
      </c>
      <c r="L89" s="15" t="n">
        <f aca="false">H89-I89</f>
        <v>991584.707213309</v>
      </c>
      <c r="M89" s="15" t="n">
        <f aca="false">J89-K89</f>
        <v>127419.876092489</v>
      </c>
      <c r="N89" s="15" t="n">
        <v>2413841.75755734</v>
      </c>
      <c r="Q89" s="15" t="n">
        <f aca="false">I89*5.5017049523</f>
        <v>114590713.549839</v>
      </c>
      <c r="R89" s="15"/>
      <c r="S89" s="15"/>
      <c r="V89" s="15" t="n">
        <f aca="false">K89*5.5017049523</f>
        <v>22666525.5473311</v>
      </c>
      <c r="W89" s="15" t="n">
        <f aca="false">M89*5.5017049523</f>
        <v>701026.563319501</v>
      </c>
      <c r="X89" s="15" t="n">
        <f aca="false">N89*5.1890047538+L89*5.5017049523</f>
        <v>17980842.8491864</v>
      </c>
      <c r="Y89" s="15" t="n">
        <f aca="false">N89*5.1890047538</f>
        <v>12525436.354886</v>
      </c>
      <c r="Z89" s="15" t="n">
        <f aca="false">L89*5.5017049523</f>
        <v>5455406.49430041</v>
      </c>
    </row>
    <row r="90" s="13" customFormat="true" ht="12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15" t="n">
        <v>26100529.8203005</v>
      </c>
      <c r="G90" s="15" t="n">
        <v>24979655.3453166</v>
      </c>
      <c r="H90" s="15" t="n">
        <f aca="false">F90-J90</f>
        <v>21782708.5220176</v>
      </c>
      <c r="I90" s="15" t="n">
        <f aca="false">G90-K90</f>
        <v>20791368.6859822</v>
      </c>
      <c r="J90" s="14" t="n">
        <v>4317821.29828287</v>
      </c>
      <c r="K90" s="14" t="n">
        <v>4188286.65933439</v>
      </c>
      <c r="L90" s="15" t="n">
        <f aca="false">H90-I90</f>
        <v>991339.836035423</v>
      </c>
      <c r="M90" s="15" t="n">
        <f aca="false">J90-K90</f>
        <v>129534.63894848</v>
      </c>
      <c r="N90" s="15" t="n">
        <v>2360162.49914697</v>
      </c>
      <c r="Q90" s="15" t="n">
        <f aca="false">I90*5.5017049523</f>
        <v>114387976.064763</v>
      </c>
      <c r="R90" s="15"/>
      <c r="S90" s="15"/>
      <c r="V90" s="15" t="n">
        <f aca="false">K90*5.5017049523</f>
        <v>23042717.455312</v>
      </c>
      <c r="W90" s="15" t="n">
        <f aca="false">M90*5.5017049523</f>
        <v>712661.364597246</v>
      </c>
      <c r="X90" s="15" t="n">
        <f aca="false">N90*5.1890047538+L90*5.5017049523</f>
        <v>17700953.7131425</v>
      </c>
      <c r="Y90" s="15" t="n">
        <f aca="false">N90*5.1890047538</f>
        <v>12246894.4278141</v>
      </c>
      <c r="Z90" s="15" t="n">
        <f aca="false">L90*5.5017049523</f>
        <v>5454059.28532836</v>
      </c>
    </row>
    <row r="91" s="13" customFormat="true" ht="12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15" t="n">
        <v>26172810.2726229</v>
      </c>
      <c r="G91" s="15" t="n">
        <v>25048261.9405201</v>
      </c>
      <c r="H91" s="15" t="n">
        <f aca="false">F91-J91</f>
        <v>21807293.2987663</v>
      </c>
      <c r="I91" s="15" t="n">
        <f aca="false">G91-K91</f>
        <v>20813710.4758792</v>
      </c>
      <c r="J91" s="14" t="n">
        <v>4365516.97385661</v>
      </c>
      <c r="K91" s="14" t="n">
        <v>4234551.46464091</v>
      </c>
      <c r="L91" s="15" t="n">
        <f aca="false">H91-I91</f>
        <v>993582.822887097</v>
      </c>
      <c r="M91" s="15" t="n">
        <f aca="false">J91-K91</f>
        <v>130965.5092157</v>
      </c>
      <c r="N91" s="15" t="n">
        <v>2392893.94738856</v>
      </c>
      <c r="Q91" s="15" t="n">
        <f aca="false">I91*5.5017049523</f>
        <v>114510894.000883</v>
      </c>
      <c r="R91" s="15"/>
      <c r="S91" s="15"/>
      <c r="V91" s="15" t="n">
        <f aca="false">K91*5.5017049523</f>
        <v>23297252.7637841</v>
      </c>
      <c r="W91" s="15" t="n">
        <f aca="false">M91*5.5017049523</f>
        <v>720533.59063251</v>
      </c>
      <c r="X91" s="15" t="n">
        <f aca="false">N91*5.1890047538+L91*5.5017049523</f>
        <v>17883137.6055366</v>
      </c>
      <c r="Y91" s="15" t="n">
        <f aca="false">N91*5.1890047538</f>
        <v>12416738.0683385</v>
      </c>
      <c r="Z91" s="15" t="n">
        <f aca="false">L91*5.5017049523</f>
        <v>5466399.53719815</v>
      </c>
    </row>
    <row r="92" s="9" customFormat="true" ht="12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12" t="n">
        <v>26222858.6451663</v>
      </c>
      <c r="G92" s="12" t="n">
        <v>25096810.7561272</v>
      </c>
      <c r="H92" s="12" t="n">
        <f aca="false">F92-J92</f>
        <v>21765936.2934883</v>
      </c>
      <c r="I92" s="12" t="n">
        <f aca="false">G92-K92</f>
        <v>20773596.0749996</v>
      </c>
      <c r="J92" s="11" t="n">
        <v>4456922.35167799</v>
      </c>
      <c r="K92" s="11" t="n">
        <v>4323214.68112765</v>
      </c>
      <c r="L92" s="12" t="n">
        <f aca="false">H92-I92</f>
        <v>992340.218488757</v>
      </c>
      <c r="M92" s="12" t="n">
        <f aca="false">J92-K92</f>
        <v>133707.67055034</v>
      </c>
      <c r="N92" s="12" t="n">
        <v>2870840.64025617</v>
      </c>
      <c r="O92" s="10"/>
      <c r="P92" s="10"/>
      <c r="Q92" s="12" t="n">
        <f aca="false">I92*5.5017049523</f>
        <v>114290196.402905</v>
      </c>
      <c r="R92" s="12"/>
      <c r="S92" s="12"/>
      <c r="T92" s="10"/>
      <c r="U92" s="10"/>
      <c r="V92" s="12" t="n">
        <f aca="false">K92*5.5017049523</f>
        <v>23785051.6210161</v>
      </c>
      <c r="W92" s="12" t="n">
        <f aca="false">M92*5.5017049523</f>
        <v>735620.153227302</v>
      </c>
      <c r="X92" s="12" t="n">
        <f aca="false">N92*5.1890047538+L92*5.5017049523</f>
        <v>20356368.8241176</v>
      </c>
      <c r="Y92" s="12" t="n">
        <f aca="false">N92*5.1890047538</f>
        <v>14896805.7296915</v>
      </c>
      <c r="Z92" s="12" t="n">
        <f aca="false">L92*5.5017049523</f>
        <v>5459563.09442606</v>
      </c>
    </row>
    <row r="93" s="13" customFormat="true" ht="12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15" t="n">
        <v>26272504.7577967</v>
      </c>
      <c r="G93" s="15" t="n">
        <v>25143708.3785224</v>
      </c>
      <c r="H93" s="15" t="n">
        <f aca="false">F93-J93</f>
        <v>21730291.9926257</v>
      </c>
      <c r="I93" s="15" t="n">
        <f aca="false">G93-K93</f>
        <v>20737761.9963065</v>
      </c>
      <c r="J93" s="14" t="n">
        <v>4542212.76517105</v>
      </c>
      <c r="K93" s="14" t="n">
        <v>4405946.38221592</v>
      </c>
      <c r="L93" s="15" t="n">
        <f aca="false">H93-I93</f>
        <v>992529.996319171</v>
      </c>
      <c r="M93" s="15" t="n">
        <f aca="false">J93-K93</f>
        <v>136266.38295513</v>
      </c>
      <c r="N93" s="15" t="n">
        <v>2398596.53309479</v>
      </c>
      <c r="Q93" s="15" t="n">
        <f aca="false">I93*5.5017049523</f>
        <v>114093047.874698</v>
      </c>
      <c r="R93" s="15"/>
      <c r="S93" s="15"/>
      <c r="V93" s="15" t="n">
        <f aca="false">K93*5.5017049523</f>
        <v>24240217.0306056</v>
      </c>
      <c r="W93" s="15" t="n">
        <f aca="false">M93*5.5017049523</f>
        <v>749697.433936248</v>
      </c>
      <c r="X93" s="15" t="n">
        <f aca="false">N93*5.1890047538+L93*5.5017049523</f>
        <v>17906936.0087325</v>
      </c>
      <c r="Y93" s="15" t="n">
        <f aca="false">N93*5.1890047538</f>
        <v>12446328.8126771</v>
      </c>
      <c r="Z93" s="15" t="n">
        <f aca="false">L93*5.5017049523</f>
        <v>5460607.19605548</v>
      </c>
    </row>
    <row r="94" s="13" customFormat="true" ht="12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15" t="n">
        <v>26343931.7586183</v>
      </c>
      <c r="G94" s="15" t="n">
        <v>25211877.8565591</v>
      </c>
      <c r="H94" s="15" t="n">
        <f aca="false">F94-J94</f>
        <v>21726477.2082474</v>
      </c>
      <c r="I94" s="15" t="n">
        <f aca="false">G94-K94</f>
        <v>20732946.9426993</v>
      </c>
      <c r="J94" s="14" t="n">
        <v>4617454.55037093</v>
      </c>
      <c r="K94" s="14" t="n">
        <v>4478930.91385981</v>
      </c>
      <c r="L94" s="15" t="n">
        <f aca="false">H94-I94</f>
        <v>993530.26554808</v>
      </c>
      <c r="M94" s="15" t="n">
        <f aca="false">J94-K94</f>
        <v>138523.63651112</v>
      </c>
      <c r="N94" s="15" t="n">
        <v>2309201.83621559</v>
      </c>
      <c r="Q94" s="15" t="n">
        <f aca="false">I94*5.5017049523</f>
        <v>114066556.870422</v>
      </c>
      <c r="R94" s="15"/>
      <c r="S94" s="15"/>
      <c r="V94" s="15" t="n">
        <f aca="false">K94*5.5017049523</f>
        <v>24641756.3897921</v>
      </c>
      <c r="W94" s="15" t="n">
        <f aca="false">M94*5.5017049523</f>
        <v>762116.177003834</v>
      </c>
      <c r="X94" s="15" t="n">
        <f aca="false">N94*5.1890047538+L94*5.5017049523</f>
        <v>17448569.6878322</v>
      </c>
      <c r="Y94" s="15" t="n">
        <f aca="false">N94*5.1890047538</f>
        <v>11982459.3056064</v>
      </c>
      <c r="Z94" s="15" t="n">
        <f aca="false">L94*5.5017049523</f>
        <v>5466110.38222581</v>
      </c>
    </row>
    <row r="95" s="13" customFormat="true" ht="12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15" t="n">
        <v>26416118.8434841</v>
      </c>
      <c r="G95" s="15" t="n">
        <v>25281497.4567944</v>
      </c>
      <c r="H95" s="15" t="n">
        <f aca="false">F95-J95</f>
        <v>21685328.2155942</v>
      </c>
      <c r="I95" s="15" t="n">
        <f aca="false">G95-K95</f>
        <v>20692630.5477412</v>
      </c>
      <c r="J95" s="14" t="n">
        <v>4730790.62788993</v>
      </c>
      <c r="K95" s="14" t="n">
        <v>4588866.90905324</v>
      </c>
      <c r="L95" s="15" t="n">
        <f aca="false">H95-I95</f>
        <v>992697.667853009</v>
      </c>
      <c r="M95" s="15" t="n">
        <f aca="false">J95-K95</f>
        <v>141923.71883669</v>
      </c>
      <c r="N95" s="15" t="n">
        <v>2357171.70615745</v>
      </c>
      <c r="Q95" s="15" t="n">
        <f aca="false">I95*5.5017049523</f>
        <v>113844747.960622</v>
      </c>
      <c r="R95" s="15"/>
      <c r="S95" s="15"/>
      <c r="V95" s="15" t="n">
        <f aca="false">K95*5.5017049523</f>
        <v>25246591.7989838</v>
      </c>
      <c r="W95" s="15" t="n">
        <f aca="false">M95*5.5017049523</f>
        <v>780822.426772652</v>
      </c>
      <c r="X95" s="15" t="n">
        <f aca="false">N95*5.1890047538+L95*5.5017049523</f>
        <v>17692904.8641374</v>
      </c>
      <c r="Y95" s="15" t="n">
        <f aca="false">N95*5.1890047538</f>
        <v>12231375.1887739</v>
      </c>
      <c r="Z95" s="15" t="n">
        <f aca="false">L95*5.5017049523</f>
        <v>5461529.67536356</v>
      </c>
    </row>
    <row r="96" s="9" customFormat="true" ht="12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12" t="n">
        <v>26498292.9130667</v>
      </c>
      <c r="G96" s="12" t="n">
        <v>25361176.4446805</v>
      </c>
      <c r="H96" s="12" t="n">
        <f aca="false">F96-J96</f>
        <v>21682290.3357256</v>
      </c>
      <c r="I96" s="12" t="n">
        <f aca="false">G96-K96</f>
        <v>20689653.9446596</v>
      </c>
      <c r="J96" s="11" t="n">
        <v>4816002.57734114</v>
      </c>
      <c r="K96" s="11" t="n">
        <v>4671522.50002091</v>
      </c>
      <c r="L96" s="12" t="n">
        <f aca="false">H96-I96</f>
        <v>992636.39106597</v>
      </c>
      <c r="M96" s="12" t="n">
        <f aca="false">J96-K96</f>
        <v>144480.07732023</v>
      </c>
      <c r="N96" s="12" t="n">
        <v>2889726.43545647</v>
      </c>
      <c r="O96" s="10"/>
      <c r="P96" s="10"/>
      <c r="Q96" s="12" t="n">
        <f aca="false">I96*5.5017049523</f>
        <v>113828371.568707</v>
      </c>
      <c r="R96" s="12"/>
      <c r="S96" s="12"/>
      <c r="T96" s="10"/>
      <c r="U96" s="10"/>
      <c r="V96" s="12" t="n">
        <f aca="false">K96*5.5017049523</f>
        <v>25701338.4731459</v>
      </c>
      <c r="W96" s="12" t="n">
        <f aca="false">M96*5.5017049523</f>
        <v>794886.756901397</v>
      </c>
      <c r="X96" s="12" t="n">
        <f aca="false">N96*5.1890047538+L96*5.5017049523</f>
        <v>20455996.759326</v>
      </c>
      <c r="Y96" s="12" t="n">
        <f aca="false">N96*5.1890047538</f>
        <v>14994804.2107652</v>
      </c>
      <c r="Z96" s="12" t="n">
        <f aca="false">L96*5.5017049523</f>
        <v>5461192.54856085</v>
      </c>
    </row>
    <row r="97" s="13" customFormat="true" ht="12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15" t="n">
        <v>26481695.8039183</v>
      </c>
      <c r="G97" s="15" t="n">
        <v>25345368.7029728</v>
      </c>
      <c r="H97" s="15" t="n">
        <f aca="false">F97-J97</f>
        <v>21613880.8042743</v>
      </c>
      <c r="I97" s="15" t="n">
        <f aca="false">G97-K97</f>
        <v>20623588.1533181</v>
      </c>
      <c r="J97" s="14" t="n">
        <v>4867814.99964404</v>
      </c>
      <c r="K97" s="14" t="n">
        <v>4721780.54965471</v>
      </c>
      <c r="L97" s="15" t="n">
        <f aca="false">H97-I97</f>
        <v>990292.650956169</v>
      </c>
      <c r="M97" s="15" t="n">
        <f aca="false">J97-K97</f>
        <v>146034.44998933</v>
      </c>
      <c r="N97" s="15" t="n">
        <v>2323303.14454809</v>
      </c>
      <c r="Q97" s="15" t="n">
        <f aca="false">I97*5.5017049523</f>
        <v>113464897.077306</v>
      </c>
      <c r="R97" s="15"/>
      <c r="S97" s="15"/>
      <c r="V97" s="15" t="n">
        <f aca="false">K97*5.5017049523</f>
        <v>25977843.4337091</v>
      </c>
      <c r="W97" s="15" t="n">
        <f aca="false">M97*5.5017049523</f>
        <v>803438.456712704</v>
      </c>
      <c r="X97" s="15" t="n">
        <f aca="false">N97*5.1890047538+L97*5.5017049523</f>
        <v>17503929.0435704</v>
      </c>
      <c r="Y97" s="15" t="n">
        <f aca="false">N97*5.1890047538</f>
        <v>12055631.0615785</v>
      </c>
      <c r="Z97" s="15" t="n">
        <f aca="false">L97*5.5017049523</f>
        <v>5448297.98199185</v>
      </c>
    </row>
    <row r="98" s="13" customFormat="true" ht="12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15" t="n">
        <v>26581122.9958949</v>
      </c>
      <c r="G98" s="15" t="n">
        <v>25440803.3449697</v>
      </c>
      <c r="H98" s="15" t="n">
        <f aca="false">F98-J98</f>
        <v>21626581.6907919</v>
      </c>
      <c r="I98" s="15" t="n">
        <f aca="false">G98-K98</f>
        <v>20634898.2790198</v>
      </c>
      <c r="J98" s="14" t="n">
        <v>4954541.30510298</v>
      </c>
      <c r="K98" s="14" t="n">
        <v>4805905.06594989</v>
      </c>
      <c r="L98" s="15" t="n">
        <f aca="false">H98-I98</f>
        <v>991683.41177211</v>
      </c>
      <c r="M98" s="15" t="n">
        <f aca="false">J98-K98</f>
        <v>148636.23915309</v>
      </c>
      <c r="N98" s="15" t="n">
        <v>2414923.38976446</v>
      </c>
      <c r="Q98" s="15" t="n">
        <f aca="false">I98*5.5017049523</f>
        <v>113527122.05189</v>
      </c>
      <c r="R98" s="15"/>
      <c r="S98" s="15"/>
      <c r="V98" s="15" t="n">
        <f aca="false">K98*5.5017049523</f>
        <v>26440671.7016202</v>
      </c>
      <c r="W98" s="15" t="n">
        <f aca="false">M98*5.5017049523</f>
        <v>817752.733039802</v>
      </c>
      <c r="X98" s="15" t="n">
        <f aca="false">N98*5.1890047538+L98*5.5017049523</f>
        <v>17986998.487211</v>
      </c>
      <c r="Y98" s="15" t="n">
        <f aca="false">N98*5.1890047538</f>
        <v>12531048.9495506</v>
      </c>
      <c r="Z98" s="15" t="n">
        <f aca="false">L98*5.5017049523</f>
        <v>5455949.53766038</v>
      </c>
    </row>
    <row r="99" s="13" customFormat="true" ht="12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15" t="n">
        <v>26679372.7042159</v>
      </c>
      <c r="G99" s="15" t="n">
        <v>25534611.5608719</v>
      </c>
      <c r="H99" s="15" t="n">
        <f aca="false">F99-J99</f>
        <v>21654721.1622501</v>
      </c>
      <c r="I99" s="15" t="n">
        <f aca="false">G99-K99</f>
        <v>20660699.5651651</v>
      </c>
      <c r="J99" s="14" t="n">
        <v>5024651.54196575</v>
      </c>
      <c r="K99" s="14" t="n">
        <v>4873911.99570678</v>
      </c>
      <c r="L99" s="15" t="n">
        <f aca="false">H99-I99</f>
        <v>994021.597085033</v>
      </c>
      <c r="M99" s="15" t="n">
        <f aca="false">J99-K99</f>
        <v>150739.54625897</v>
      </c>
      <c r="N99" s="15" t="n">
        <v>2367060.79878914</v>
      </c>
      <c r="Q99" s="15" t="n">
        <f aca="false">I99*5.5017049523</f>
        <v>113669073.115651</v>
      </c>
      <c r="R99" s="15"/>
      <c r="S99" s="15"/>
      <c r="V99" s="15" t="n">
        <f aca="false">K99*5.5017049523</f>
        <v>26814825.7638544</v>
      </c>
      <c r="W99" s="15" t="n">
        <f aca="false">M99*5.5017049523</f>
        <v>829324.508160431</v>
      </c>
      <c r="X99" s="15" t="n">
        <f aca="false">N99*5.1890047538+L99*5.5017049523</f>
        <v>17751503.2808264</v>
      </c>
      <c r="Y99" s="15" t="n">
        <f aca="false">N99*5.1890047538</f>
        <v>12282689.7374505</v>
      </c>
      <c r="Z99" s="15" t="n">
        <f aca="false">L99*5.5017049523</f>
        <v>5468813.54337588</v>
      </c>
    </row>
    <row r="100" s="9" customFormat="true" ht="12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12" t="n">
        <v>26776149.9904704</v>
      </c>
      <c r="G100" s="12" t="n">
        <v>25627246.6816482</v>
      </c>
      <c r="H100" s="12" t="n">
        <f aca="false">F100-J100</f>
        <v>21665954.3346096</v>
      </c>
      <c r="I100" s="12" t="n">
        <f aca="false">G100-K100</f>
        <v>20670356.8954632</v>
      </c>
      <c r="J100" s="11" t="n">
        <v>5110195.6558608</v>
      </c>
      <c r="K100" s="11" t="n">
        <v>4956889.78618497</v>
      </c>
      <c r="L100" s="12" t="n">
        <f aca="false">H100-I100</f>
        <v>995597.43914637</v>
      </c>
      <c r="M100" s="12" t="n">
        <f aca="false">J100-K100</f>
        <v>153305.86967583</v>
      </c>
      <c r="N100" s="12" t="n">
        <v>2891973.85909878</v>
      </c>
      <c r="O100" s="10"/>
      <c r="P100" s="10"/>
      <c r="Q100" s="12" t="n">
        <f aca="false">I100*5.5017049523</f>
        <v>113722204.897579</v>
      </c>
      <c r="R100" s="12"/>
      <c r="S100" s="12"/>
      <c r="T100" s="10"/>
      <c r="U100" s="10"/>
      <c r="V100" s="12" t="n">
        <f aca="false">K100*5.5017049523</f>
        <v>27271345.0846591</v>
      </c>
      <c r="W100" s="12" t="n">
        <f aca="false">M100*5.5017049523</f>
        <v>843443.662412172</v>
      </c>
      <c r="X100" s="12" t="n">
        <f aca="false">N100*5.1890047538+L100*5.5017049523</f>
        <v>20483949.4641777</v>
      </c>
      <c r="Y100" s="12" t="n">
        <f aca="false">N100*5.1890047538</f>
        <v>15006466.1027289</v>
      </c>
      <c r="Z100" s="12" t="n">
        <f aca="false">L100*5.5017049523</f>
        <v>5477483.36144878</v>
      </c>
    </row>
    <row r="101" s="13" customFormat="true" ht="12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15" t="n">
        <v>26885805.3579423</v>
      </c>
      <c r="G101" s="15" t="n">
        <v>25732728.4284388</v>
      </c>
      <c r="H101" s="15" t="n">
        <f aca="false">F101-J101</f>
        <v>21671943.0099867</v>
      </c>
      <c r="I101" s="15" t="n">
        <f aca="false">G101-K101</f>
        <v>20675281.9509219</v>
      </c>
      <c r="J101" s="14" t="n">
        <v>5213862.34795558</v>
      </c>
      <c r="K101" s="14" t="n">
        <v>5057446.47751691</v>
      </c>
      <c r="L101" s="15" t="n">
        <f aca="false">H101-I101</f>
        <v>996661.059064828</v>
      </c>
      <c r="M101" s="15" t="n">
        <f aca="false">J101-K101</f>
        <v>156415.87043867</v>
      </c>
      <c r="N101" s="15" t="n">
        <v>2354071.3174149</v>
      </c>
      <c r="Q101" s="15" t="n">
        <f aca="false">I101*5.5017049523</f>
        <v>113749301.099586</v>
      </c>
      <c r="R101" s="15"/>
      <c r="S101" s="15"/>
      <c r="V101" s="15" t="n">
        <f aca="false">K101*5.5017049523</f>
        <v>27824578.331347</v>
      </c>
      <c r="W101" s="15" t="n">
        <f aca="false">M101*5.5017049523</f>
        <v>860553.969010745</v>
      </c>
      <c r="X101" s="15" t="n">
        <f aca="false">N101*5.1890047538+L101*5.5017049523</f>
        <v>17698622.3412717</v>
      </c>
      <c r="Y101" s="15" t="n">
        <f aca="false">N101*5.1890047538</f>
        <v>12215287.2568501</v>
      </c>
      <c r="Z101" s="15" t="n">
        <f aca="false">L101*5.5017049523</f>
        <v>5483335.08442153</v>
      </c>
    </row>
    <row r="102" s="13" customFormat="true" ht="12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15" t="n">
        <v>26939759.6050499</v>
      </c>
      <c r="G102" s="15" t="n">
        <v>25784709.752262</v>
      </c>
      <c r="H102" s="15" t="n">
        <f aca="false">F102-J102</f>
        <v>21638077.6859856</v>
      </c>
      <c r="I102" s="15" t="n">
        <f aca="false">G102-K102</f>
        <v>20642078.2907696</v>
      </c>
      <c r="J102" s="14" t="n">
        <v>5301681.91906433</v>
      </c>
      <c r="K102" s="14" t="n">
        <v>5142631.4614924</v>
      </c>
      <c r="L102" s="15" t="n">
        <f aca="false">H102-I102</f>
        <v>995999.395215973</v>
      </c>
      <c r="M102" s="15" t="n">
        <f aca="false">J102-K102</f>
        <v>159050.45757193</v>
      </c>
      <c r="N102" s="15" t="n">
        <v>2319078.61350418</v>
      </c>
      <c r="Q102" s="15" t="n">
        <f aca="false">I102*5.5017049523</f>
        <v>113566624.358091</v>
      </c>
      <c r="R102" s="15"/>
      <c r="S102" s="15"/>
      <c r="V102" s="15" t="n">
        <f aca="false">K102*5.5017049523</f>
        <v>28293240.9795465</v>
      </c>
      <c r="W102" s="15" t="n">
        <f aca="false">M102*5.5017049523</f>
        <v>875048.69008907</v>
      </c>
      <c r="X102" s="15" t="n">
        <f aca="false">N102*5.1890047538+L102*5.5017049523</f>
        <v>17513404.7550566</v>
      </c>
      <c r="Y102" s="15" t="n">
        <f aca="false">N102*5.1890047538</f>
        <v>12033709.9499091</v>
      </c>
      <c r="Z102" s="15" t="n">
        <f aca="false">L102*5.5017049523</f>
        <v>5479694.80514753</v>
      </c>
    </row>
    <row r="103" s="13" customFormat="true" ht="12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15" t="n">
        <v>27127070.5106561</v>
      </c>
      <c r="G103" s="15" t="n">
        <v>25963589.4554701</v>
      </c>
      <c r="H103" s="15" t="n">
        <f aca="false">F103-J103</f>
        <v>21700570.6092818</v>
      </c>
      <c r="I103" s="15" t="n">
        <f aca="false">G103-K103</f>
        <v>20699884.551137</v>
      </c>
      <c r="J103" s="14" t="n">
        <v>5426499.90137433</v>
      </c>
      <c r="K103" s="14" t="n">
        <v>5263704.9043331</v>
      </c>
      <c r="L103" s="15" t="n">
        <f aca="false">H103-I103</f>
        <v>1000686.05814477</v>
      </c>
      <c r="M103" s="15" t="n">
        <f aca="false">J103-K103</f>
        <v>162794.99704123</v>
      </c>
      <c r="N103" s="15" t="n">
        <v>2341257.76477669</v>
      </c>
      <c r="Q103" s="15" t="n">
        <f aca="false">I103*5.5017049523</f>
        <v>113884657.347029</v>
      </c>
      <c r="R103" s="15"/>
      <c r="S103" s="15"/>
      <c r="V103" s="15" t="n">
        <f aca="false">K103*5.5017049523</f>
        <v>28959351.3396152</v>
      </c>
      <c r="W103" s="15" t="n">
        <f aca="false">M103*5.5017049523</f>
        <v>895650.0414314</v>
      </c>
      <c r="X103" s="15" t="n">
        <f aca="false">N103*5.1890047538+L103*5.5017049523</f>
        <v>17654277.1130901</v>
      </c>
      <c r="Y103" s="15" t="n">
        <f aca="false">N103*5.1890047538</f>
        <v>12148797.6712974</v>
      </c>
      <c r="Z103" s="15" t="n">
        <f aca="false">L103*5.5017049523</f>
        <v>5505479.44179265</v>
      </c>
    </row>
    <row r="104" s="9" customFormat="true" ht="12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12" t="n">
        <v>27220561.917516</v>
      </c>
      <c r="G104" s="12" t="n">
        <v>26053100.8190444</v>
      </c>
      <c r="H104" s="12" t="n">
        <f aca="false">F104-J104</f>
        <v>21690994.266233</v>
      </c>
      <c r="I104" s="12" t="n">
        <f aca="false">G104-K104</f>
        <v>20689420.1972999</v>
      </c>
      <c r="J104" s="11" t="n">
        <v>5529567.65128298</v>
      </c>
      <c r="K104" s="11" t="n">
        <v>5363680.62174449</v>
      </c>
      <c r="L104" s="12" t="n">
        <f aca="false">H104-I104</f>
        <v>1001574.06893311</v>
      </c>
      <c r="M104" s="12" t="n">
        <f aca="false">J104-K104</f>
        <v>165887.02953849</v>
      </c>
      <c r="N104" s="12" t="n">
        <v>2819461.42018509</v>
      </c>
      <c r="O104" s="10"/>
      <c r="P104" s="10"/>
      <c r="Q104" s="12" t="n">
        <f aca="false">I104*5.5017049523</f>
        <v>113827085.559701</v>
      </c>
      <c r="R104" s="12"/>
      <c r="S104" s="12"/>
      <c r="T104" s="10"/>
      <c r="U104" s="10"/>
      <c r="V104" s="12" t="n">
        <f aca="false">K104*5.5017049523</f>
        <v>29509388.2392072</v>
      </c>
      <c r="W104" s="12" t="n">
        <f aca="false">M104*5.5017049523</f>
        <v>912661.491934246</v>
      </c>
      <c r="X104" s="12" t="n">
        <f aca="false">N104*5.1890047538+L104*5.5017049523</f>
        <v>20140563.7276407</v>
      </c>
      <c r="Y104" s="12" t="n">
        <f aca="false">N104*5.1890047538</f>
        <v>14630198.7124961</v>
      </c>
      <c r="Z104" s="12" t="n">
        <f aca="false">L104*5.5017049523</f>
        <v>5510365.01514456</v>
      </c>
    </row>
    <row r="105" s="13" customFormat="true" ht="12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15" t="n">
        <v>27308940.526087</v>
      </c>
      <c r="G105" s="15" t="n">
        <v>26136966.6894933</v>
      </c>
      <c r="H105" s="15" t="n">
        <f aca="false">F105-J105</f>
        <v>21697328.2571756</v>
      </c>
      <c r="I105" s="15" t="n">
        <f aca="false">G105-K105</f>
        <v>20693702.7886492</v>
      </c>
      <c r="J105" s="14" t="n">
        <v>5611612.26891142</v>
      </c>
      <c r="K105" s="14" t="n">
        <v>5443263.90084408</v>
      </c>
      <c r="L105" s="15" t="n">
        <f aca="false">H105-I105</f>
        <v>1003625.46852636</v>
      </c>
      <c r="M105" s="15" t="n">
        <f aca="false">J105-K105</f>
        <v>168348.36806734</v>
      </c>
      <c r="N105" s="15" t="n">
        <v>2253180.31897</v>
      </c>
      <c r="Q105" s="15" t="n">
        <f aca="false">I105*5.5017049523</f>
        <v>113850647.113736</v>
      </c>
      <c r="R105" s="15"/>
      <c r="S105" s="15"/>
      <c r="V105" s="15" t="n">
        <f aca="false">K105*5.5017049523</f>
        <v>29947231.9599497</v>
      </c>
      <c r="W105" s="15" t="n">
        <f aca="false">M105*5.5017049523</f>
        <v>926203.050307708</v>
      </c>
      <c r="X105" s="15" t="n">
        <f aca="false">N105*5.1890047538+L105*5.5017049523</f>
        <v>17213414.5967498</v>
      </c>
      <c r="Y105" s="15" t="n">
        <f aca="false">N105*5.1890047538</f>
        <v>11691763.3863039</v>
      </c>
      <c r="Z105" s="15" t="n">
        <f aca="false">L105*5.5017049523</f>
        <v>5521651.2104459</v>
      </c>
    </row>
    <row r="106" s="13" customFormat="true" ht="12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15" t="n">
        <v>27355512.9386702</v>
      </c>
      <c r="G106" s="15" t="n">
        <v>26181747.1027181</v>
      </c>
      <c r="H106" s="15" t="n">
        <f aca="false">F106-J106</f>
        <v>21640673.3762984</v>
      </c>
      <c r="I106" s="15" t="n">
        <f aca="false">G106-K106</f>
        <v>20638352.7272174</v>
      </c>
      <c r="J106" s="14" t="n">
        <v>5714839.56237184</v>
      </c>
      <c r="K106" s="14" t="n">
        <v>5543394.37550068</v>
      </c>
      <c r="L106" s="15" t="n">
        <f aca="false">H106-I106</f>
        <v>1002320.64908094</v>
      </c>
      <c r="M106" s="15" t="n">
        <f aca="false">J106-K106</f>
        <v>171445.18687116</v>
      </c>
      <c r="N106" s="15" t="n">
        <v>2281506.54318966</v>
      </c>
      <c r="Q106" s="15" t="n">
        <f aca="false">I106*5.5017049523</f>
        <v>113546127.406646</v>
      </c>
      <c r="R106" s="15"/>
      <c r="S106" s="15"/>
      <c r="V106" s="15" t="n">
        <f aca="false">K106*5.5017049523</f>
        <v>30498120.2882441</v>
      </c>
      <c r="W106" s="15" t="n">
        <f aca="false">M106*5.5017049523</f>
        <v>943240.833657059</v>
      </c>
      <c r="X106" s="15" t="n">
        <f aca="false">N106*5.1890047538+L106*5.5017049523</f>
        <v>17353220.7772781</v>
      </c>
      <c r="Y106" s="15" t="n">
        <f aca="false">N106*5.1890047538</f>
        <v>11838748.298437</v>
      </c>
      <c r="Z106" s="15" t="n">
        <f aca="false">L106*5.5017049523</f>
        <v>5514472.47884116</v>
      </c>
    </row>
    <row r="107" s="13" customFormat="true" ht="12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15" t="n">
        <v>27364841.4597959</v>
      </c>
      <c r="G107" s="15" t="n">
        <v>26189581.7089323</v>
      </c>
      <c r="H107" s="15" t="n">
        <f aca="false">F107-J107</f>
        <v>21604301.8239814</v>
      </c>
      <c r="I107" s="15" t="n">
        <f aca="false">G107-K107</f>
        <v>20601858.2621923</v>
      </c>
      <c r="J107" s="14" t="n">
        <v>5760539.63581447</v>
      </c>
      <c r="K107" s="14" t="n">
        <v>5587723.44674003</v>
      </c>
      <c r="L107" s="15" t="n">
        <f aca="false">H107-I107</f>
        <v>1002443.56178916</v>
      </c>
      <c r="M107" s="15" t="n">
        <f aca="false">J107-K107</f>
        <v>172816.18907444</v>
      </c>
      <c r="N107" s="15" t="n">
        <v>2264157.55529394</v>
      </c>
      <c r="Q107" s="15" t="n">
        <f aca="false">I107*5.5017049523</f>
        <v>113345345.627686</v>
      </c>
      <c r="R107" s="15"/>
      <c r="S107" s="15"/>
      <c r="V107" s="15" t="n">
        <f aca="false">K107*5.5017049523</f>
        <v>30742005.7590124</v>
      </c>
      <c r="W107" s="15" t="n">
        <f aca="false">M107*5.5017049523</f>
        <v>950783.683268459</v>
      </c>
      <c r="X107" s="15" t="n">
        <f aca="false">N107*5.1890047538+L107*5.5017049523</f>
        <v>17263873.0260691</v>
      </c>
      <c r="Y107" s="15" t="n">
        <f aca="false">N107*5.1890047538</f>
        <v>11748724.3177724</v>
      </c>
      <c r="Z107" s="15" t="n">
        <f aca="false">L107*5.5017049523</f>
        <v>5515148.70829669</v>
      </c>
    </row>
    <row r="108" s="9" customFormat="true" ht="12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12" t="n">
        <v>27559522.9073166</v>
      </c>
      <c r="G108" s="12" t="n">
        <v>26375976.0408248</v>
      </c>
      <c r="H108" s="12" t="n">
        <f aca="false">F108-J108</f>
        <v>21670061.6198033</v>
      </c>
      <c r="I108" s="12" t="n">
        <f aca="false">G108-K108</f>
        <v>20663198.5919369</v>
      </c>
      <c r="J108" s="11" t="n">
        <v>5889461.28751332</v>
      </c>
      <c r="K108" s="11" t="n">
        <v>5712777.44888792</v>
      </c>
      <c r="L108" s="12" t="n">
        <f aca="false">H108-I108</f>
        <v>1006863.0278664</v>
      </c>
      <c r="M108" s="12" t="n">
        <f aca="false">J108-K108</f>
        <v>176683.8386254</v>
      </c>
      <c r="N108" s="12" t="n">
        <v>2833828.66874594</v>
      </c>
      <c r="O108" s="10"/>
      <c r="P108" s="10"/>
      <c r="Q108" s="12" t="n">
        <f aca="false">I108*5.5017049523</f>
        <v>113682822.023618</v>
      </c>
      <c r="R108" s="12"/>
      <c r="S108" s="12"/>
      <c r="T108" s="10"/>
      <c r="U108" s="10"/>
      <c r="V108" s="12" t="n">
        <f aca="false">K108*5.5017049523</f>
        <v>31430015.9819344</v>
      </c>
      <c r="W108" s="12" t="n">
        <f aca="false">M108*5.5017049523</f>
        <v>972062.349956739</v>
      </c>
      <c r="X108" s="12" t="n">
        <f aca="false">N108*5.1890047538+L108*5.5017049523</f>
        <v>20244213.7402778</v>
      </c>
      <c r="Y108" s="12" t="n">
        <f aca="false">N108*5.1890047538</f>
        <v>14704750.4335774</v>
      </c>
      <c r="Z108" s="12" t="n">
        <f aca="false">L108*5.5017049523</f>
        <v>5539463.30670035</v>
      </c>
    </row>
    <row r="109" s="13" customFormat="true" ht="12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15" t="n">
        <v>27680332.5758567</v>
      </c>
      <c r="G109" s="15" t="n">
        <v>26492298.3909138</v>
      </c>
      <c r="H109" s="15" t="n">
        <f aca="false">F109-J109</f>
        <v>21646751.1517378</v>
      </c>
      <c r="I109" s="15" t="n">
        <f aca="false">G109-K109</f>
        <v>20639724.4095185</v>
      </c>
      <c r="J109" s="14" t="n">
        <v>6033581.4241189</v>
      </c>
      <c r="K109" s="14" t="n">
        <v>5852573.98139534</v>
      </c>
      <c r="L109" s="15" t="n">
        <f aca="false">H109-I109</f>
        <v>1007026.74221934</v>
      </c>
      <c r="M109" s="15" t="n">
        <f aca="false">J109-K109</f>
        <v>181007.44272356</v>
      </c>
      <c r="N109" s="15" t="n">
        <v>2295054.59521246</v>
      </c>
      <c r="Q109" s="15" t="n">
        <f aca="false">I109*5.5017049523</f>
        <v>113553673.997955</v>
      </c>
      <c r="R109" s="15"/>
      <c r="S109" s="15"/>
      <c r="V109" s="15" t="n">
        <f aca="false">K109*5.5017049523</f>
        <v>32199135.2571449</v>
      </c>
      <c r="W109" s="15" t="n">
        <f aca="false">M109*5.5017049523</f>
        <v>995849.544035369</v>
      </c>
      <c r="X109" s="15" t="n">
        <f aca="false">N109*5.1890047538+L109*5.5017049523</f>
        <v>17449413.2195547</v>
      </c>
      <c r="Y109" s="15" t="n">
        <f aca="false">N109*5.1890047538</f>
        <v>11909049.204788</v>
      </c>
      <c r="Z109" s="15" t="n">
        <f aca="false">L109*5.5017049523</f>
        <v>5540364.0147667</v>
      </c>
    </row>
    <row r="110" s="13" customFormat="true" ht="12" hidden="false" customHeight="false" outlineLevel="0" collapsed="false">
      <c r="C110" s="13" t="n">
        <f aca="false">C106+1</f>
        <v>2039</v>
      </c>
      <c r="D110" s="13" t="n">
        <f aca="false">D106</f>
        <v>3</v>
      </c>
      <c r="E110" s="13" t="n">
        <v>259</v>
      </c>
      <c r="F110" s="15" t="n">
        <v>27741896.5038719</v>
      </c>
      <c r="G110" s="15" t="n">
        <v>26551604.6865449</v>
      </c>
      <c r="H110" s="15" t="n">
        <f aca="false">F110-J110</f>
        <v>21618732.6831706</v>
      </c>
      <c r="I110" s="15" t="n">
        <f aca="false">G110-K110</f>
        <v>20612135.7804647</v>
      </c>
      <c r="J110" s="14" t="n">
        <v>6123163.82070126</v>
      </c>
      <c r="K110" s="14" t="n">
        <v>5939468.90608022</v>
      </c>
      <c r="L110" s="15" t="n">
        <f aca="false">H110-I110</f>
        <v>1006596.90270596</v>
      </c>
      <c r="M110" s="15" t="n">
        <f aca="false">J110-K110</f>
        <v>183694.91462104</v>
      </c>
      <c r="N110" s="15" t="n">
        <v>2269542.06398201</v>
      </c>
      <c r="Q110" s="15" t="n">
        <f aca="false">I110*5.5017049523</f>
        <v>113401889.500863</v>
      </c>
      <c r="R110" s="15"/>
      <c r="S110" s="15"/>
      <c r="V110" s="15" t="n">
        <f aca="false">K110*5.5017049523</f>
        <v>32677205.4946134</v>
      </c>
      <c r="W110" s="15" t="n">
        <f aca="false">M110*5.5017049523</f>
        <v>1010635.2214829</v>
      </c>
      <c r="X110" s="15" t="n">
        <f aca="false">N110*5.1890047538+L110*5.5017049523</f>
        <v>17314663.7235389</v>
      </c>
      <c r="Y110" s="15" t="n">
        <f aca="false">N110*5.1890047538</f>
        <v>11776664.5589517</v>
      </c>
      <c r="Z110" s="15" t="n">
        <f aca="false">L110*5.5017049523</f>
        <v>5537999.16458722</v>
      </c>
    </row>
    <row r="111" s="13" customFormat="true" ht="12" hidden="false" customHeight="false" outlineLevel="0" collapsed="false">
      <c r="C111" s="13" t="n">
        <f aca="false">C107+1</f>
        <v>2039</v>
      </c>
      <c r="D111" s="13" t="n">
        <f aca="false">D107</f>
        <v>4</v>
      </c>
      <c r="E111" s="13" t="n">
        <v>260</v>
      </c>
      <c r="F111" s="15" t="n">
        <v>27821437.6719191</v>
      </c>
      <c r="G111" s="15" t="n">
        <v>26628016.0787807</v>
      </c>
      <c r="H111" s="15" t="n">
        <f aca="false">F111-J111</f>
        <v>21610833.522978</v>
      </c>
      <c r="I111" s="15" t="n">
        <f aca="false">G111-K111</f>
        <v>20603730.0543079</v>
      </c>
      <c r="J111" s="14" t="n">
        <v>6210604.14894106</v>
      </c>
      <c r="K111" s="14" t="n">
        <v>6024286.02447283</v>
      </c>
      <c r="L111" s="15" t="n">
        <f aca="false">H111-I111</f>
        <v>1007103.46867017</v>
      </c>
      <c r="M111" s="15" t="n">
        <f aca="false">J111-K111</f>
        <v>186318.12446823</v>
      </c>
      <c r="N111" s="15" t="n">
        <v>2269784.82879067</v>
      </c>
      <c r="Q111" s="15" t="n">
        <f aca="false">I111*5.5017049523</f>
        <v>113355643.675638</v>
      </c>
      <c r="R111" s="15"/>
      <c r="S111" s="15"/>
      <c r="V111" s="15" t="n">
        <f aca="false">K111*5.5017049523</f>
        <v>33143844.2549138</v>
      </c>
      <c r="W111" s="15" t="n">
        <f aca="false">M111*5.5017049523</f>
        <v>1025067.34809011</v>
      </c>
      <c r="X111" s="15" t="n">
        <f aca="false">N111*5.1890047538+L111*5.5017049523</f>
        <v>17318710.4077591</v>
      </c>
      <c r="Y111" s="15" t="n">
        <f aca="false">N111*5.1890047538</f>
        <v>11777924.2666979</v>
      </c>
      <c r="Z111" s="15" t="n">
        <f aca="false">L111*5.5017049523</f>
        <v>5540786.14106119</v>
      </c>
    </row>
    <row r="112" s="9" customFormat="true" ht="12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12" t="n">
        <v>27980287.3138534</v>
      </c>
      <c r="G112" s="12" t="n">
        <v>26780044.5008342</v>
      </c>
      <c r="H112" s="12" t="n">
        <f aca="false">F112-J112</f>
        <v>21650229.5075969</v>
      </c>
      <c r="I112" s="12" t="n">
        <f aca="false">G112-K112</f>
        <v>20639888.4287654</v>
      </c>
      <c r="J112" s="11" t="n">
        <v>6330057.80625645</v>
      </c>
      <c r="K112" s="11" t="n">
        <v>6140156.07206876</v>
      </c>
      <c r="L112" s="12" t="n">
        <f aca="false">H112-I112</f>
        <v>1010341.07883151</v>
      </c>
      <c r="M112" s="12" t="n">
        <f aca="false">J112-K112</f>
        <v>189901.73418769</v>
      </c>
      <c r="N112" s="12" t="n">
        <v>2735780.95827909</v>
      </c>
      <c r="O112" s="10"/>
      <c r="P112" s="10"/>
      <c r="Q112" s="12" t="n">
        <f aca="false">I112*5.5017049523</f>
        <v>113554576.383458</v>
      </c>
      <c r="R112" s="12"/>
      <c r="S112" s="12"/>
      <c r="T112" s="10"/>
      <c r="U112" s="10"/>
      <c r="V112" s="12" t="n">
        <f aca="false">K112*5.5017049523</f>
        <v>33781327.0695956</v>
      </c>
      <c r="W112" s="12" t="n">
        <f aca="false">M112*5.5017049523</f>
        <v>1044783.31143077</v>
      </c>
      <c r="X112" s="12" t="n">
        <f aca="false">N112*5.1890047538+L112*5.5017049523</f>
        <v>19754578.9147852</v>
      </c>
      <c r="Y112" s="12" t="n">
        <f aca="false">N112*5.1890047538</f>
        <v>14195980.3978657</v>
      </c>
      <c r="Z112" s="12" t="n">
        <f aca="false">L112*5.5017049523</f>
        <v>5558598.51691946</v>
      </c>
    </row>
    <row r="113" s="13" customFormat="true" ht="12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15" t="n">
        <v>27998859.7718859</v>
      </c>
      <c r="G113" s="15" t="n">
        <v>26798913.4046161</v>
      </c>
      <c r="H113" s="15" t="n">
        <f aca="false">F113-J113</f>
        <v>21549633.3943328</v>
      </c>
      <c r="I113" s="15" t="n">
        <f aca="false">G113-K113</f>
        <v>20543163.8183896</v>
      </c>
      <c r="J113" s="14" t="n">
        <v>6449226.37755311</v>
      </c>
      <c r="K113" s="14" t="n">
        <v>6255749.58622652</v>
      </c>
      <c r="L113" s="15" t="n">
        <f aca="false">H113-I113</f>
        <v>1006469.57594321</v>
      </c>
      <c r="M113" s="15" t="n">
        <f aca="false">J113-K113</f>
        <v>193476.79132659</v>
      </c>
      <c r="N113" s="15" t="n">
        <v>2310564.3654945</v>
      </c>
      <c r="Q113" s="15" t="n">
        <f aca="false">I113*5.5017049523</f>
        <v>113022426.115544</v>
      </c>
      <c r="R113" s="15"/>
      <c r="S113" s="15"/>
      <c r="V113" s="15" t="n">
        <f aca="false">K113*5.5017049523</f>
        <v>34417288.4788911</v>
      </c>
      <c r="W113" s="15" t="n">
        <f aca="false">M113*5.5017049523</f>
        <v>1064452.22099661</v>
      </c>
      <c r="X113" s="15" t="n">
        <f aca="false">N113*5.1890047538+L113*5.5017049523</f>
        <v>17526828.1268179</v>
      </c>
      <c r="Y113" s="15" t="n">
        <f aca="false">N113*5.1890047538</f>
        <v>11989529.4765118</v>
      </c>
      <c r="Z113" s="15" t="n">
        <f aca="false">L113*5.5017049523</f>
        <v>5537298.65030606</v>
      </c>
    </row>
    <row r="114" s="13" customFormat="true" ht="12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15" t="n">
        <v>28045150.8853284</v>
      </c>
      <c r="G114" s="15" t="n">
        <v>26843826.1831872</v>
      </c>
      <c r="H114" s="15" t="n">
        <f aca="false">F114-J114</f>
        <v>21519563.302245</v>
      </c>
      <c r="I114" s="15" t="n">
        <f aca="false">G114-K114</f>
        <v>20514006.2275963</v>
      </c>
      <c r="J114" s="14" t="n">
        <v>6525587.58308342</v>
      </c>
      <c r="K114" s="14" t="n">
        <v>6329819.95559092</v>
      </c>
      <c r="L114" s="15" t="n">
        <f aca="false">H114-I114</f>
        <v>1005557.0746487</v>
      </c>
      <c r="M114" s="15" t="n">
        <f aca="false">J114-K114</f>
        <v>195767.6274925</v>
      </c>
      <c r="N114" s="15" t="n">
        <v>2242181.84599613</v>
      </c>
      <c r="Q114" s="15" t="n">
        <f aca="false">I114*5.5017049523</f>
        <v>112862009.65388</v>
      </c>
      <c r="R114" s="15"/>
      <c r="S114" s="15"/>
      <c r="V114" s="15" t="n">
        <f aca="false">K114*5.5017049523</f>
        <v>34824801.7968419</v>
      </c>
      <c r="W114" s="15" t="n">
        <f aca="false">M114*5.5017049523</f>
        <v>1077055.72567551</v>
      </c>
      <c r="X114" s="15" t="n">
        <f aca="false">N114*5.1890047538+L114*5.5017049523</f>
        <v>17166970.595173</v>
      </c>
      <c r="Y114" s="15" t="n">
        <f aca="false">N114*5.1890047538</f>
        <v>11634692.257758</v>
      </c>
      <c r="Z114" s="15" t="n">
        <f aca="false">L114*5.5017049523</f>
        <v>5532278.33741504</v>
      </c>
    </row>
    <row r="115" s="13" customFormat="true" ht="12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15" t="n">
        <v>28083266.3547987</v>
      </c>
      <c r="G115" s="15" t="n">
        <v>26881508.3063684</v>
      </c>
      <c r="H115" s="15" t="n">
        <f aca="false">F115-J115</f>
        <v>21456747.8592131</v>
      </c>
      <c r="I115" s="15" t="n">
        <f aca="false">G115-K115</f>
        <v>20453785.3656503</v>
      </c>
      <c r="J115" s="14" t="n">
        <v>6626518.49558563</v>
      </c>
      <c r="K115" s="14" t="n">
        <v>6427722.94071806</v>
      </c>
      <c r="L115" s="15" t="n">
        <f aca="false">H115-I115</f>
        <v>1002962.49356273</v>
      </c>
      <c r="M115" s="15" t="n">
        <f aca="false">J115-K115</f>
        <v>198795.554867569</v>
      </c>
      <c r="N115" s="15" t="n">
        <v>2264235.97935622</v>
      </c>
      <c r="Q115" s="15" t="n">
        <f aca="false">I115*5.5017049523</f>
        <v>112530692.23948</v>
      </c>
      <c r="R115" s="15"/>
      <c r="S115" s="15"/>
      <c r="V115" s="15" t="n">
        <f aca="false">K115*5.5017049523</f>
        <v>35363435.1349609</v>
      </c>
      <c r="W115" s="15" t="n">
        <f aca="false">M115*5.5017049523</f>
        <v>1093714.48871013</v>
      </c>
      <c r="X115" s="15" t="n">
        <f aca="false">N115*5.1890047538+L115*5.5017049523</f>
        <v>17267134.9784096</v>
      </c>
      <c r="Y115" s="15" t="n">
        <f aca="false">N115*5.1890047538</f>
        <v>11749131.2606044</v>
      </c>
      <c r="Z115" s="15" t="n">
        <f aca="false">L115*5.5017049523</f>
        <v>5518003.71780522</v>
      </c>
    </row>
    <row r="120" customFormat="false" ht="12" hidden="false" customHeight="false" outlineLevel="0" collapsed="false">
      <c r="N120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5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25" zoomScaleNormal="125" zoomScalePageLayoutView="100" workbookViewId="0">
      <selection pane="topLeft" activeCell="X12" activeCellId="1" sqref="J19:K115 X12"/>
    </sheetView>
  </sheetViews>
  <sheetFormatPr defaultRowHeight="12"/>
  <cols>
    <col collapsed="false" hidden="false" max="5" min="1" style="0" width="9.31632653061224"/>
    <col collapsed="false" hidden="false" max="9" min="6" style="0" width="12.484693877551"/>
    <col collapsed="false" hidden="false" max="16" min="10" style="0" width="9.31632653061224"/>
    <col collapsed="false" hidden="false" max="17" min="17" style="0" width="14.9234693877551"/>
    <col collapsed="false" hidden="false" max="21" min="18" style="0" width="9.31632653061224"/>
    <col collapsed="false" hidden="false" max="24" min="22" style="0" width="11.7448979591837"/>
    <col collapsed="false" hidden="false" max="1025" min="25" style="0" width="9.31632653061224"/>
  </cols>
  <sheetData>
    <row r="1" s="3" customFormat="true" ht="73.75" hidden="false" customHeight="true" outlineLevel="0" collapsed="false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7" t="n">
        <v>13919743</v>
      </c>
      <c r="G2" s="6" t="n">
        <v>13367098</v>
      </c>
      <c r="H2" s="7" t="n">
        <f aca="false">F2-J2</f>
        <v>13919743</v>
      </c>
      <c r="I2" s="7" t="n">
        <f aca="false">G2-K2</f>
        <v>13367098</v>
      </c>
      <c r="J2" s="5"/>
      <c r="K2" s="5"/>
      <c r="L2" s="7" t="n">
        <f aca="false">H2-I2</f>
        <v>552645</v>
      </c>
      <c r="M2" s="7" t="n">
        <f aca="false">J2-K2</f>
        <v>0</v>
      </c>
      <c r="N2" s="4" t="n">
        <v>2431521</v>
      </c>
      <c r="O2" s="18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18" t="n">
        <v>13733232.3112091</v>
      </c>
      <c r="U2" s="4" t="n">
        <f aca="false">R2/N2</f>
        <v>4.53162765422445</v>
      </c>
      <c r="V2" s="5"/>
      <c r="W2" s="5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7" t="n">
        <v>14482790</v>
      </c>
      <c r="G3" s="6" t="n">
        <v>13911325</v>
      </c>
      <c r="H3" s="7" t="n">
        <f aca="false">F3-J3</f>
        <v>14482790</v>
      </c>
      <c r="I3" s="7" t="n">
        <f aca="false">G3-K3</f>
        <v>13911325</v>
      </c>
      <c r="J3" s="5"/>
      <c r="K3" s="5"/>
      <c r="L3" s="7" t="n">
        <f aca="false">H3-I3</f>
        <v>571465</v>
      </c>
      <c r="M3" s="7" t="n">
        <f aca="false">J3-K3</f>
        <v>0</v>
      </c>
      <c r="N3" s="4" t="n">
        <v>2156056</v>
      </c>
      <c r="O3" s="18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18" t="n">
        <v>16270046.9661959</v>
      </c>
      <c r="U3" s="4" t="n">
        <f aca="false">R3/N3</f>
        <v>6.07133061363759</v>
      </c>
      <c r="V3" s="5"/>
      <c r="W3" s="5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7" t="n">
        <v>15149966</v>
      </c>
      <c r="G4" s="6" t="n">
        <v>14531608</v>
      </c>
      <c r="H4" s="7" t="n">
        <f aca="false">F4-J4</f>
        <v>15149966</v>
      </c>
      <c r="I4" s="7" t="n">
        <f aca="false">G4-K4</f>
        <v>14531608</v>
      </c>
      <c r="J4" s="5"/>
      <c r="K4" s="5"/>
      <c r="L4" s="7" t="n">
        <f aca="false">H4-I4</f>
        <v>618358</v>
      </c>
      <c r="M4" s="7" t="n">
        <f aca="false">J4-K4</f>
        <v>0</v>
      </c>
      <c r="N4" s="4" t="n">
        <v>2697106</v>
      </c>
      <c r="O4" s="18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18" t="n">
        <v>17670963.688597</v>
      </c>
      <c r="U4" s="4" t="n">
        <f aca="false">R4/N4</f>
        <v>4.93250282519716</v>
      </c>
      <c r="V4" s="5"/>
      <c r="W4" s="5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5"/>
      <c r="C5" s="4" t="n">
        <v>2014</v>
      </c>
      <c r="D5" s="4" t="n">
        <v>4</v>
      </c>
      <c r="E5" s="4" t="n">
        <v>160</v>
      </c>
      <c r="F5" s="7" t="n">
        <v>15745971</v>
      </c>
      <c r="G5" s="6" t="n">
        <v>15148486</v>
      </c>
      <c r="H5" s="7" t="n">
        <f aca="false">F5-J5</f>
        <v>15745971</v>
      </c>
      <c r="I5" s="7" t="n">
        <f aca="false">G5-K5</f>
        <v>15148486</v>
      </c>
      <c r="J5" s="5"/>
      <c r="K5" s="5"/>
      <c r="L5" s="7" t="n">
        <f aca="false">H5-I5</f>
        <v>597485</v>
      </c>
      <c r="M5" s="7" t="n">
        <f aca="false">J5-K5</f>
        <v>0</v>
      </c>
      <c r="N5" s="4" t="n">
        <v>2598761</v>
      </c>
      <c r="O5" s="18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18" t="n">
        <v>17161490.7544532</v>
      </c>
      <c r="U5" s="4" t="n">
        <f aca="false">R5/N5</f>
        <v>4.89221058342803</v>
      </c>
      <c r="V5" s="5"/>
      <c r="W5" s="5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7" t="n">
        <v>16507879</v>
      </c>
      <c r="G6" s="6" t="n">
        <v>15853349</v>
      </c>
      <c r="H6" s="7" t="n">
        <f aca="false">F6-J6</f>
        <v>16507879</v>
      </c>
      <c r="I6" s="7" t="n">
        <f aca="false">G6-K6</f>
        <v>15853349</v>
      </c>
      <c r="J6" s="5"/>
      <c r="K6" s="5"/>
      <c r="L6" s="7" t="n">
        <f aca="false">H6-I6</f>
        <v>654530</v>
      </c>
      <c r="M6" s="7" t="n">
        <f aca="false">J6-K6</f>
        <v>0</v>
      </c>
      <c r="N6" s="4" t="n">
        <v>3002195</v>
      </c>
      <c r="O6" s="18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18" t="n">
        <v>18231627.4986104</v>
      </c>
      <c r="U6" s="4" t="n">
        <f aca="false">R6/N6</f>
        <v>4.65881999133767</v>
      </c>
      <c r="V6" s="5"/>
      <c r="W6" s="5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7" t="n">
        <v>17877475</v>
      </c>
      <c r="G7" s="6" t="n">
        <v>17180984</v>
      </c>
      <c r="H7" s="7" t="n">
        <f aca="false">F7-J7</f>
        <v>17877475</v>
      </c>
      <c r="I7" s="7" t="n">
        <f aca="false">G7-K7</f>
        <v>17180984</v>
      </c>
      <c r="J7" s="5"/>
      <c r="K7" s="5"/>
      <c r="L7" s="7" t="n">
        <f aca="false">H7-I7</f>
        <v>696491</v>
      </c>
      <c r="M7" s="7" t="n">
        <f aca="false">J7-K7</f>
        <v>0</v>
      </c>
      <c r="N7" s="4" t="n">
        <v>2371185</v>
      </c>
      <c r="O7" s="18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18" t="n">
        <v>19687951.5296409</v>
      </c>
      <c r="U7" s="4" t="n">
        <f aca="false">R7/N7</f>
        <v>6.04753685474339</v>
      </c>
      <c r="V7" s="5"/>
      <c r="W7" s="5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7" t="n">
        <v>18529945</v>
      </c>
      <c r="G8" s="6" t="n">
        <v>17797215</v>
      </c>
      <c r="H8" s="7" t="n">
        <f aca="false">F8-J8</f>
        <v>18529945</v>
      </c>
      <c r="I8" s="7" t="n">
        <f aca="false">G8-K8</f>
        <v>17797215</v>
      </c>
      <c r="J8" s="5"/>
      <c r="K8" s="5"/>
      <c r="L8" s="7" t="n">
        <f aca="false">H8-I8</f>
        <v>732730</v>
      </c>
      <c r="M8" s="7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5"/>
      <c r="W8" s="5"/>
      <c r="X8" s="7"/>
      <c r="Y8" s="7"/>
      <c r="Z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7" t="n">
        <v>19118239</v>
      </c>
      <c r="G9" s="6" t="n">
        <v>18342944</v>
      </c>
      <c r="H9" s="7" t="n">
        <f aca="false">F9-J9</f>
        <v>19118239</v>
      </c>
      <c r="I9" s="7" t="n">
        <f aca="false">G9-K9</f>
        <v>18342944</v>
      </c>
      <c r="J9" s="5"/>
      <c r="K9" s="5"/>
      <c r="L9" s="7" t="n">
        <f aca="false">H9-I9</f>
        <v>775295</v>
      </c>
      <c r="M9" s="7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5"/>
      <c r="W9" s="5"/>
      <c r="X9" s="7"/>
      <c r="Y9" s="7"/>
      <c r="Z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7" t="n">
        <v>20592277</v>
      </c>
      <c r="G10" s="6" t="n">
        <v>19759371</v>
      </c>
      <c r="H10" s="7" t="n">
        <f aca="false">F10-J10</f>
        <v>20592277</v>
      </c>
      <c r="I10" s="7" t="n">
        <f aca="false">G10-K10</f>
        <v>19759371</v>
      </c>
      <c r="J10" s="5"/>
      <c r="K10" s="5"/>
      <c r="L10" s="7" t="n">
        <f aca="false">H10-I10</f>
        <v>832906</v>
      </c>
      <c r="M10" s="7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5"/>
      <c r="W10" s="5"/>
      <c r="X10" s="7"/>
      <c r="Y10" s="7"/>
      <c r="Z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7" t="n">
        <v>20242858</v>
      </c>
      <c r="G11" s="6" t="n">
        <v>19409870</v>
      </c>
      <c r="H11" s="7" t="n">
        <f aca="false">F11-J11</f>
        <v>20242858</v>
      </c>
      <c r="I11" s="7" t="n">
        <f aca="false">G11-K11</f>
        <v>19409870</v>
      </c>
      <c r="J11" s="5"/>
      <c r="K11" s="5"/>
      <c r="L11" s="7" t="n">
        <f aca="false">H11-I11</f>
        <v>832988</v>
      </c>
      <c r="M11" s="7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5"/>
      <c r="W11" s="5"/>
      <c r="X11" s="7"/>
      <c r="Y11" s="7"/>
      <c r="Z11" s="7"/>
    </row>
    <row r="12" s="9" customFormat="true" ht="12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12" t="n">
        <v>17961457.0690947</v>
      </c>
      <c r="G12" s="12" t="n">
        <v>17255645.0718144</v>
      </c>
      <c r="H12" s="12" t="n">
        <f aca="false">F12-J12</f>
        <v>17961457.0690947</v>
      </c>
      <c r="I12" s="12" t="n">
        <f aca="false">G12-K12</f>
        <v>17255645.0718144</v>
      </c>
      <c r="J12" s="11" t="n">
        <v>0</v>
      </c>
      <c r="K12" s="11" t="n">
        <v>0</v>
      </c>
      <c r="L12" s="12" t="n">
        <f aca="false">H12-I12</f>
        <v>705811.9972803</v>
      </c>
      <c r="M12" s="12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94935467.9467324</v>
      </c>
      <c r="R12" s="12"/>
      <c r="S12" s="12"/>
      <c r="T12" s="10"/>
      <c r="U12" s="10"/>
      <c r="V12" s="12" t="n">
        <f aca="false">K12*P11</f>
        <v>0</v>
      </c>
      <c r="W12" s="12" t="n">
        <f aca="false">M12*5.5017049523</f>
        <v>0</v>
      </c>
      <c r="X12" s="12" t="n">
        <f aca="false">N12*5.1890047538+L12*5.5017049523</f>
        <v>17062704.6113427</v>
      </c>
      <c r="Y12" s="12" t="n">
        <f aca="false">N12*5.1890047538</f>
        <v>13179535.250513</v>
      </c>
      <c r="Z12" s="12" t="n">
        <f aca="false">L12*5.5017049523</f>
        <v>3883169.36082978</v>
      </c>
    </row>
    <row r="13" s="13" customFormat="true" ht="12" hidden="false" customHeight="false" outlineLevel="0" collapsed="false">
      <c r="C13" s="13" t="n">
        <v>2015</v>
      </c>
      <c r="D13" s="13" t="n">
        <v>2</v>
      </c>
      <c r="E13" s="13" t="n">
        <v>162</v>
      </c>
      <c r="F13" s="15" t="n">
        <v>20689184.2643273</v>
      </c>
      <c r="G13" s="15" t="n">
        <v>19873660.1122901</v>
      </c>
      <c r="H13" s="15" t="n">
        <f aca="false">F13-J13</f>
        <v>20689184.2643273</v>
      </c>
      <c r="I13" s="15" t="n">
        <f aca="false">G13-K13</f>
        <v>19873660.1122901</v>
      </c>
      <c r="J13" s="14" t="n">
        <v>0</v>
      </c>
      <c r="K13" s="14" t="n">
        <v>0</v>
      </c>
      <c r="L13" s="15" t="n">
        <f aca="false">H13-I13</f>
        <v>815524.1520372</v>
      </c>
      <c r="M13" s="15" t="n">
        <f aca="false">J13-K13</f>
        <v>0</v>
      </c>
      <c r="N13" s="15" t="n">
        <v>2236649.19177722</v>
      </c>
      <c r="Q13" s="15" t="n">
        <f aca="false">I13*5.5017049523</f>
        <v>109339014.260113</v>
      </c>
      <c r="R13" s="15"/>
      <c r="S13" s="15"/>
      <c r="V13" s="15" t="n">
        <f aca="false">K13*5.5017049523</f>
        <v>0</v>
      </c>
      <c r="W13" s="15" t="n">
        <f aca="false">M13*5.5017049523</f>
        <v>0</v>
      </c>
      <c r="X13" s="15" t="n">
        <f aca="false">N13*5.1890047538+L13*5.5017049523</f>
        <v>16092756.5546982</v>
      </c>
      <c r="Y13" s="15" t="n">
        <f aca="false">N13*5.1890047538</f>
        <v>11605983.2887149</v>
      </c>
      <c r="Z13" s="15" t="n">
        <f aca="false">L13*5.5017049523</f>
        <v>4486773.26598332</v>
      </c>
    </row>
    <row r="14" customFormat="false" ht="12" hidden="false" customHeight="false" outlineLevel="0" collapsed="false">
      <c r="A14" s="13"/>
      <c r="B14" s="13"/>
      <c r="C14" s="13" t="n">
        <v>2015</v>
      </c>
      <c r="D14" s="13" t="n">
        <v>3</v>
      </c>
      <c r="E14" s="13" t="n">
        <v>163</v>
      </c>
      <c r="F14" s="15" t="n">
        <v>20098988.3073259</v>
      </c>
      <c r="G14" s="15" t="n">
        <v>19305093.5325662</v>
      </c>
      <c r="H14" s="15" t="n">
        <f aca="false">F14-J14</f>
        <v>20098988.3073259</v>
      </c>
      <c r="I14" s="15" t="n">
        <f aca="false">G14-K14</f>
        <v>19305093.5325662</v>
      </c>
      <c r="J14" s="14" t="n">
        <v>0</v>
      </c>
      <c r="K14" s="14" t="n">
        <v>0</v>
      </c>
      <c r="L14" s="15" t="n">
        <f aca="false">H14-I14</f>
        <v>793894.774759699</v>
      </c>
      <c r="M14" s="15" t="n">
        <f aca="false">J14-K14</f>
        <v>0</v>
      </c>
      <c r="N14" s="15" t="n">
        <v>2734803.81853676</v>
      </c>
      <c r="O14" s="1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19" t="n">
        <v>22190060.6351791</v>
      </c>
      <c r="U14" s="13" t="n">
        <f aca="false">R20/N14</f>
        <v>7.59759176542594</v>
      </c>
      <c r="V14" s="15" t="n">
        <f aca="false">K14*5.5017049523</f>
        <v>0</v>
      </c>
      <c r="W14" s="15" t="n">
        <f aca="false">M14*5.5017049523</f>
        <v>0</v>
      </c>
      <c r="X14" s="15" t="n">
        <f aca="false">N14*5.1890047538+L14*5.5017049523</f>
        <v>18558684.8289982</v>
      </c>
      <c r="Y14" s="15" t="n">
        <f aca="false">N14*5.1890047538</f>
        <v>14190910.0150976</v>
      </c>
      <c r="Z14" s="15" t="n">
        <f aca="false">L14*5.5017049523</f>
        <v>4367774.81390053</v>
      </c>
    </row>
    <row r="15" customFormat="false" ht="12" hidden="false" customHeight="false" outlineLevel="0" collapsed="false">
      <c r="A15" s="13"/>
      <c r="B15" s="13"/>
      <c r="C15" s="13" t="n">
        <v>2015</v>
      </c>
      <c r="D15" s="13" t="n">
        <v>4</v>
      </c>
      <c r="E15" s="13" t="n">
        <v>164</v>
      </c>
      <c r="F15" s="15" t="n">
        <v>21719874.0931624</v>
      </c>
      <c r="G15" s="15" t="n">
        <v>20860990.1667672</v>
      </c>
      <c r="H15" s="15" t="n">
        <f aca="false">F15-J15</f>
        <v>21719874.0931624</v>
      </c>
      <c r="I15" s="15" t="n">
        <f aca="false">G15-K15</f>
        <v>20860990.1667672</v>
      </c>
      <c r="J15" s="14" t="n">
        <v>0</v>
      </c>
      <c r="K15" s="14" t="n">
        <v>0</v>
      </c>
      <c r="L15" s="15" t="n">
        <f aca="false">H15-I15</f>
        <v>858883.9263952</v>
      </c>
      <c r="M15" s="15" t="n">
        <f aca="false">J15-K15</f>
        <v>0</v>
      </c>
      <c r="N15" s="15" t="n">
        <v>2602828.7029223</v>
      </c>
      <c r="O15" s="1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19" t="n">
        <v>22729747.8617584</v>
      </c>
      <c r="U15" s="13" t="n">
        <f aca="false">R21/N15</f>
        <v>7.12123427116484</v>
      </c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18231416.4640902</v>
      </c>
      <c r="Y15" s="15" t="n">
        <f aca="false">N15*5.1890047538</f>
        <v>13506090.5127909</v>
      </c>
      <c r="Z15" s="15" t="n">
        <f aca="false">L15*5.5017049523</f>
        <v>4725325.95129934</v>
      </c>
    </row>
    <row r="16" s="9" customFormat="true" ht="12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12" t="n">
        <v>18966435.76753</v>
      </c>
      <c r="G16" s="12" t="n">
        <v>18219854.6591102</v>
      </c>
      <c r="H16" s="12" t="n">
        <f aca="false">F16-J16</f>
        <v>18966435.76753</v>
      </c>
      <c r="I16" s="12" t="n">
        <f aca="false">G16-K16</f>
        <v>18219854.6591102</v>
      </c>
      <c r="J16" s="11" t="n">
        <v>0</v>
      </c>
      <c r="K16" s="11" t="n">
        <v>0</v>
      </c>
      <c r="L16" s="12" t="n">
        <f aca="false">H16-I16</f>
        <v>746581.108419802</v>
      </c>
      <c r="M16" s="12" t="n">
        <f aca="false">J16-K16</f>
        <v>0</v>
      </c>
      <c r="N16" s="12" t="n">
        <v>2640788.59994282</v>
      </c>
      <c r="O16" s="2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20" t="n">
        <v>22762488.8207359</v>
      </c>
      <c r="U16" s="10" t="n">
        <f aca="false">R22/N16</f>
        <v>7.01183586244932</v>
      </c>
      <c r="V16" s="12" t="n">
        <f aca="false">K16*5.5017049523</f>
        <v>0</v>
      </c>
      <c r="W16" s="12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</row>
    <row r="17" s="13" customFormat="true" ht="12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15" t="n">
        <v>19546962.2662324</v>
      </c>
      <c r="G17" s="15" t="n">
        <v>18776191.2728548</v>
      </c>
      <c r="H17" s="15" t="n">
        <f aca="false">F17-J17</f>
        <v>19546962.2662324</v>
      </c>
      <c r="I17" s="15" t="n">
        <f aca="false">G17-K17</f>
        <v>18776191.2728548</v>
      </c>
      <c r="J17" s="14" t="n">
        <v>0</v>
      </c>
      <c r="K17" s="14" t="n">
        <v>0</v>
      </c>
      <c r="L17" s="15" t="n">
        <f aca="false">H17-I17</f>
        <v>770770.9933776</v>
      </c>
      <c r="M17" s="15" t="n">
        <f aca="false">J17-K17</f>
        <v>0</v>
      </c>
      <c r="N17" s="15" t="n">
        <v>2605355.52042699</v>
      </c>
      <c r="O17" s="19" t="n">
        <v>104116643.411142</v>
      </c>
      <c r="P17" s="13" t="n">
        <v>5.91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19" t="n">
        <v>24440890.5830178</v>
      </c>
      <c r="U17" s="13" t="n">
        <f aca="false">R17/N17</f>
        <v>7.22112247420527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17759756.7721895</v>
      </c>
      <c r="Y17" s="15" t="n">
        <f aca="false">N17*5.1890047538</f>
        <v>13519202.1808347</v>
      </c>
      <c r="Z17" s="15" t="n">
        <f aca="false">L17*5.5017049523</f>
        <v>4240554.59135473</v>
      </c>
    </row>
    <row r="18" s="13" customFormat="true" ht="12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15" t="n">
        <v>18601393.2023953</v>
      </c>
      <c r="G18" s="15" t="n">
        <v>17865808.1729639</v>
      </c>
      <c r="H18" s="15" t="n">
        <f aca="false">F18-J18</f>
        <v>18601393.2023953</v>
      </c>
      <c r="I18" s="15" t="n">
        <f aca="false">G18-K18</f>
        <v>17865808.1729639</v>
      </c>
      <c r="J18" s="14" t="n">
        <v>0</v>
      </c>
      <c r="K18" s="14" t="n">
        <v>0</v>
      </c>
      <c r="L18" s="15" t="n">
        <f aca="false">H18-I18</f>
        <v>735585.029431403</v>
      </c>
      <c r="M18" s="15" t="n">
        <f aca="false">J18-K18</f>
        <v>0</v>
      </c>
      <c r="N18" s="15" t="n">
        <v>2268350.2564358</v>
      </c>
      <c r="O18" s="19" t="n">
        <v>90764685.8571572</v>
      </c>
      <c r="P18" s="13" t="n">
        <v>5.43</v>
      </c>
      <c r="Q18" s="15" t="n">
        <f aca="false">I18*5.5017049523</f>
        <v>98292405.3020373</v>
      </c>
      <c r="R18" s="15" t="n">
        <v>16989362.3248539</v>
      </c>
      <c r="S18" s="15" t="n">
        <v>3285681.62802909</v>
      </c>
      <c r="T18" s="19" t="n">
        <v>22167728.6392591</v>
      </c>
      <c r="U18" s="13" t="n">
        <f aca="false">R18/N18</f>
        <v>7.48974382446071</v>
      </c>
      <c r="V18" s="15" t="n">
        <f aca="false">K18*5.5017049523</f>
        <v>0</v>
      </c>
      <c r="W18" s="15" t="n">
        <f aca="false">M18*5.5017049523</f>
        <v>0</v>
      </c>
      <c r="X18" s="15" t="n">
        <f aca="false">N18*5.1890047538+L18*5.5017049523</f>
        <v>15817452.0631893</v>
      </c>
      <c r="Y18" s="15" t="n">
        <f aca="false">N18*5.1890047538</f>
        <v>11770480.2639288</v>
      </c>
      <c r="Z18" s="15" t="n">
        <f aca="false">L18*5.5017049523</f>
        <v>4046971.79926049</v>
      </c>
    </row>
    <row r="19" s="13" customFormat="true" ht="12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15" t="n">
        <v>20346348.6429037</v>
      </c>
      <c r="G19" s="15" t="n">
        <v>19540370.1170789</v>
      </c>
      <c r="H19" s="15" t="n">
        <f aca="false">F19-J19</f>
        <v>20322932.2004529</v>
      </c>
      <c r="I19" s="15" t="n">
        <f aca="false">G19-K19</f>
        <v>19517656.1679016</v>
      </c>
      <c r="J19" s="14" t="n">
        <v>23416.4424507859</v>
      </c>
      <c r="K19" s="14" t="n">
        <v>22713.9491772623</v>
      </c>
      <c r="L19" s="15" t="n">
        <f aca="false">H19-I19</f>
        <v>805276.032551278</v>
      </c>
      <c r="M19" s="15" t="n">
        <f aca="false">J19-K19</f>
        <v>702.4932735236</v>
      </c>
      <c r="N19" s="15" t="n">
        <v>3682918.27389836</v>
      </c>
      <c r="O19" s="19" t="n">
        <v>112083822.294624</v>
      </c>
      <c r="P19" s="13" t="n">
        <v>6.14</v>
      </c>
      <c r="Q19" s="15" t="n">
        <f aca="false">I19*5.5017049523</f>
        <v>107380385.596233</v>
      </c>
      <c r="R19" s="15" t="n">
        <v>21412355.8556138</v>
      </c>
      <c r="S19" s="15" t="n">
        <v>4057434.36706539</v>
      </c>
      <c r="T19" s="19" t="n">
        <v>27652287.4723871</v>
      </c>
      <c r="U19" s="13" t="n">
        <f aca="false">R19/N19</f>
        <v>5.81396443341353</v>
      </c>
      <c r="V19" s="15" t="n">
        <f aca="false">K19*5.5017049523</f>
        <v>124965.446674835</v>
      </c>
      <c r="W19" s="15" t="n">
        <f aca="false">M19*5.5017049523</f>
        <v>3864.91072190223</v>
      </c>
      <c r="X19" s="15" t="n">
        <f aca="false">N19*5.1890047538+L19*5.5017049523</f>
        <v>23541071.5673713</v>
      </c>
      <c r="Y19" s="15" t="n">
        <f aca="false">N19*5.1890047538</f>
        <v>19110680.4311155</v>
      </c>
      <c r="Z19" s="15" t="n">
        <f aca="false">L19*5.5017049523</f>
        <v>4430391.13625586</v>
      </c>
    </row>
    <row r="20" s="9" customFormat="true" ht="12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12" t="n">
        <v>19478248.1486329</v>
      </c>
      <c r="G20" s="12" t="n">
        <v>18705902.6088775</v>
      </c>
      <c r="H20" s="12" t="n">
        <f aca="false">F20-J20</f>
        <v>19407323.0851807</v>
      </c>
      <c r="I20" s="12" t="n">
        <f aca="false">G20-K20</f>
        <v>18637105.2973289</v>
      </c>
      <c r="J20" s="11" t="n">
        <v>70925.0634521937</v>
      </c>
      <c r="K20" s="11" t="n">
        <v>68797.3115486279</v>
      </c>
      <c r="L20" s="12" t="n">
        <f aca="false">H20-I20</f>
        <v>770217.787851833</v>
      </c>
      <c r="M20" s="12" t="n">
        <f aca="false">J20-K20</f>
        <v>2127.7519035658</v>
      </c>
      <c r="N20" s="12" t="n">
        <v>4044937.09037772</v>
      </c>
      <c r="O20" s="20" t="n">
        <v>99073334.5554007</v>
      </c>
      <c r="P20" s="10" t="n">
        <v>5.69</v>
      </c>
      <c r="Q20" s="12" t="n">
        <f aca="false">I20*5.5017049523</f>
        <v>102535854.510851</v>
      </c>
      <c r="R20" s="12" t="n">
        <v>20777922.9717703</v>
      </c>
      <c r="S20" s="12" t="n">
        <v>3586454.71090551</v>
      </c>
      <c r="T20" s="20" t="n">
        <v>25889654.8342129</v>
      </c>
      <c r="U20" s="10" t="n">
        <f aca="false">R20/N20</f>
        <v>5.1367728366401</v>
      </c>
      <c r="V20" s="12" t="n">
        <f aca="false">K20*5.5017049523</f>
        <v>378502.509652012</v>
      </c>
      <c r="W20" s="12" t="n">
        <f aca="false">M20*5.5017049523</f>
        <v>11706.2631851137</v>
      </c>
      <c r="X20" s="12" t="n">
        <f aca="false">N20*5.1890047538+L20*5.5017049523</f>
        <v>25226708.8085659</v>
      </c>
      <c r="Y20" s="12" t="n">
        <f aca="false">N20*5.1890047538</f>
        <v>20989197.7907919</v>
      </c>
      <c r="Z20" s="12" t="n">
        <f aca="false">L20*5.5017049523</f>
        <v>4237511.01777398</v>
      </c>
    </row>
    <row r="21" s="13" customFormat="true" ht="12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15" t="n">
        <v>20836062.4985348</v>
      </c>
      <c r="G21" s="15" t="n">
        <v>20007746.7764659</v>
      </c>
      <c r="H21" s="15" t="n">
        <f aca="false">F21-J21</f>
        <v>20731500.503539</v>
      </c>
      <c r="I21" s="15" t="n">
        <f aca="false">G21-K21</f>
        <v>19906321.64132</v>
      </c>
      <c r="J21" s="14" t="n">
        <v>104561.994995789</v>
      </c>
      <c r="K21" s="14" t="n">
        <v>101425.135145915</v>
      </c>
      <c r="L21" s="15" t="n">
        <f aca="false">H21-I21</f>
        <v>825178.862219024</v>
      </c>
      <c r="M21" s="15" t="n">
        <f aca="false">J21-K21</f>
        <v>3136.859849874</v>
      </c>
      <c r="N21" s="15" t="n">
        <v>3730411.45502646</v>
      </c>
      <c r="O21" s="19" t="n">
        <v>118311548.494431</v>
      </c>
      <c r="Q21" s="15" t="n">
        <f aca="false">I21*5.5017049523</f>
        <v>109518708.356127</v>
      </c>
      <c r="R21" s="15" t="n">
        <v>18535352.9612218</v>
      </c>
      <c r="S21" s="15" t="n">
        <v>4282878.0554984</v>
      </c>
      <c r="T21" s="19" t="n">
        <v>24020927.7863425</v>
      </c>
      <c r="U21" s="13" t="n">
        <f aca="false">R21/N21</f>
        <v>4.96871543117496</v>
      </c>
      <c r="V21" s="15" t="n">
        <f aca="false">K21*5.5017049523</f>
        <v>558011.168319977</v>
      </c>
      <c r="W21" s="15" t="n">
        <f aca="false">M21*5.5017049523</f>
        <v>17258.0773707228</v>
      </c>
      <c r="X21" s="15" t="n">
        <f aca="false">N21*5.1890047538+L21*5.5017049523</f>
        <v>23897013.406566</v>
      </c>
      <c r="Y21" s="15" t="n">
        <f aca="false">N21*5.1890047538</f>
        <v>19357122.7737623</v>
      </c>
      <c r="Z21" s="15" t="n">
        <f aca="false">L21*5.5017049523</f>
        <v>4539890.63280369</v>
      </c>
    </row>
    <row r="22" s="13" customFormat="true" ht="12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15" t="n">
        <v>19987465.4744821</v>
      </c>
      <c r="G22" s="15" t="n">
        <v>19192889.0743965</v>
      </c>
      <c r="H22" s="15" t="n">
        <f aca="false">F22-J22</f>
        <v>19861660.6267399</v>
      </c>
      <c r="I22" s="15" t="n">
        <f aca="false">G22-K22</f>
        <v>19070858.3720865</v>
      </c>
      <c r="J22" s="14" t="n">
        <v>125804.847742236</v>
      </c>
      <c r="K22" s="14" t="n">
        <v>122030.702309969</v>
      </c>
      <c r="L22" s="15" t="n">
        <f aca="false">H22-I22</f>
        <v>790802.254653335</v>
      </c>
      <c r="M22" s="15" t="n">
        <f aca="false">J22-K22</f>
        <v>3774.145432267</v>
      </c>
      <c r="N22" s="15" t="n">
        <v>3334119.18104674</v>
      </c>
      <c r="O22" s="19" t="n">
        <v>103254577.736778</v>
      </c>
      <c r="Q22" s="15" t="n">
        <f aca="false">I22*5.5017049523</f>
        <v>104922235.95032</v>
      </c>
      <c r="R22" s="15" t="n">
        <v>18516776.2102264</v>
      </c>
      <c r="S22" s="15" t="n">
        <v>3737815.71407136</v>
      </c>
      <c r="T22" s="19" t="n">
        <v>24278813.7103198</v>
      </c>
      <c r="U22" s="13" t="n">
        <f aca="false">R22/N22</f>
        <v>5.55372354878241</v>
      </c>
      <c r="V22" s="15" t="n">
        <f aca="false">K22*5.5017049523</f>
        <v>671376.919231404</v>
      </c>
      <c r="W22" s="15" t="n">
        <f aca="false">M22*5.5017049523</f>
        <v>20764.2346154038</v>
      </c>
      <c r="X22" s="15" t="n">
        <f aca="false">N22*5.1890047538+L22*5.5017049523</f>
        <v>21651520.9609036</v>
      </c>
      <c r="Y22" s="15" t="n">
        <f aca="false">N22*5.1890047538</f>
        <v>17300760.2801873</v>
      </c>
      <c r="Z22" s="15" t="n">
        <f aca="false">L22*5.5017049523</f>
        <v>4350760.68071626</v>
      </c>
    </row>
    <row r="23" customFormat="false" ht="12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15" t="n">
        <v>21788404.2769421</v>
      </c>
      <c r="G23" s="15" t="n">
        <v>20921150.8556207</v>
      </c>
      <c r="H23" s="15" t="n">
        <f aca="false">F23-J23</f>
        <v>21614175.5511779</v>
      </c>
      <c r="I23" s="15" t="n">
        <f aca="false">G23-K23</f>
        <v>20752148.9916295</v>
      </c>
      <c r="J23" s="14" t="n">
        <v>174228.725764161</v>
      </c>
      <c r="K23" s="14" t="n">
        <v>169001.863991236</v>
      </c>
      <c r="L23" s="15" t="n">
        <f aca="false">H23-I23</f>
        <v>862026.559548471</v>
      </c>
      <c r="M23" s="15" t="n">
        <f aca="false">J23-K23</f>
        <v>5226.86177292501</v>
      </c>
      <c r="N23" s="15" t="n">
        <v>3810173.35549795</v>
      </c>
      <c r="O23" s="21" t="n">
        <v>124728426.724285</v>
      </c>
      <c r="Q23" s="15" t="n">
        <f aca="false">I23*5.5017049523</f>
        <v>114172200.878115</v>
      </c>
      <c r="R23" s="15" t="n">
        <v>18747481.3987943</v>
      </c>
      <c r="S23" s="15" t="n">
        <v>4515169.04741912</v>
      </c>
      <c r="T23" s="21" t="n">
        <v>24785174.0476736</v>
      </c>
      <c r="V23" s="15" t="n">
        <f aca="false">K23*5.5017049523</f>
        <v>929798.392068514</v>
      </c>
      <c r="W23" s="15" t="n">
        <f aca="false">M23*5.5017049523</f>
        <v>28756.6513010891</v>
      </c>
      <c r="X23" s="15" t="n">
        <f aca="false">N23*5.1890047538+L23*5.5017049523</f>
        <v>24513623.4461629</v>
      </c>
      <c r="Y23" s="15" t="n">
        <f aca="false">N23*5.1890047538</f>
        <v>19771007.654481</v>
      </c>
      <c r="Z23" s="15" t="n">
        <f aca="false">L23*5.5017049523</f>
        <v>4742615.79168195</v>
      </c>
    </row>
    <row r="24" s="9" customFormat="true" ht="12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12" t="n">
        <v>20443348.7438362</v>
      </c>
      <c r="G24" s="12" t="n">
        <v>19627256.4641353</v>
      </c>
      <c r="H24" s="12" t="n">
        <f aca="false">F24-J24</f>
        <v>20256617.4232528</v>
      </c>
      <c r="I24" s="12" t="n">
        <f aca="false">G24-K24</f>
        <v>19446127.0831694</v>
      </c>
      <c r="J24" s="11" t="n">
        <v>186731.320583379</v>
      </c>
      <c r="K24" s="11" t="n">
        <v>181129.380965877</v>
      </c>
      <c r="L24" s="12" t="n">
        <f aca="false">H24-I24</f>
        <v>810490.340083398</v>
      </c>
      <c r="M24" s="12" t="n">
        <f aca="false">J24-K24</f>
        <v>5601.93961750201</v>
      </c>
      <c r="N24" s="12" t="n">
        <v>4075268.38928181</v>
      </c>
      <c r="O24" s="10"/>
      <c r="P24" s="10"/>
      <c r="Q24" s="12" t="n">
        <f aca="false">I24*5.5017049523</f>
        <v>106986853.676528</v>
      </c>
      <c r="R24" s="12"/>
      <c r="S24" s="12"/>
      <c r="T24" s="10"/>
      <c r="U24" s="10"/>
      <c r="V24" s="12" t="n">
        <f aca="false">K24*5.5017049523</f>
        <v>996520.412266999</v>
      </c>
      <c r="W24" s="12" t="n">
        <f aca="false">M24*5.5017049523</f>
        <v>30820.2189360964</v>
      </c>
      <c r="X24" s="12" t="n">
        <f aca="false">N24*5.1890047538+L24*5.5017049523</f>
        <v>25605665.7628223</v>
      </c>
      <c r="Y24" s="12" t="n">
        <f aca="false">N24*5.1890047538</f>
        <v>21146587.0449942</v>
      </c>
      <c r="Z24" s="12" t="n">
        <f aca="false">L24*5.5017049523</f>
        <v>4459078.71782814</v>
      </c>
    </row>
    <row r="25" s="13" customFormat="true" ht="12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15" t="n">
        <v>20200558.5732573</v>
      </c>
      <c r="G25" s="15" t="n">
        <v>19393087.4233756</v>
      </c>
      <c r="H25" s="15" t="n">
        <f aca="false">F25-J25</f>
        <v>19982368.1967557</v>
      </c>
      <c r="I25" s="15" t="n">
        <f aca="false">G25-K25</f>
        <v>19181442.7581691</v>
      </c>
      <c r="J25" s="14" t="n">
        <v>218190.376501555</v>
      </c>
      <c r="K25" s="14" t="n">
        <v>211644.665206508</v>
      </c>
      <c r="L25" s="15" t="n">
        <f aca="false">H25-I25</f>
        <v>800925.438586652</v>
      </c>
      <c r="M25" s="15" t="n">
        <f aca="false">J25-K25</f>
        <v>6545.71129504699</v>
      </c>
      <c r="N25" s="15" t="n">
        <v>3035742.35236284</v>
      </c>
      <c r="Q25" s="15" t="n">
        <f aca="false">I25*5.5017049523</f>
        <v>105530638.614878</v>
      </c>
      <c r="R25" s="15"/>
      <c r="S25" s="15"/>
      <c r="V25" s="15" t="n">
        <f aca="false">K25*5.5017049523</f>
        <v>1164406.50269452</v>
      </c>
      <c r="W25" s="15" t="n">
        <f aca="false">M25*5.5017049523</f>
        <v>36012.5722482861</v>
      </c>
      <c r="X25" s="15" t="n">
        <f aca="false">N25*5.1890047538+L25*5.5017049523</f>
        <v>20158936.949618</v>
      </c>
      <c r="Y25" s="15" t="n">
        <f aca="false">N25*5.1890047538</f>
        <v>15752481.4977228</v>
      </c>
      <c r="Z25" s="15" t="n">
        <f aca="false">L25*5.5017049523</f>
        <v>4406455.45189523</v>
      </c>
    </row>
    <row r="26" s="13" customFormat="true" ht="12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15" t="n">
        <v>20067284.3064526</v>
      </c>
      <c r="G26" s="15" t="n">
        <v>19263728.4290218</v>
      </c>
      <c r="H26" s="15" t="n">
        <f aca="false">F26-J26</f>
        <v>19823436.6752537</v>
      </c>
      <c r="I26" s="15" t="n">
        <f aca="false">G26-K26</f>
        <v>19027196.2267588</v>
      </c>
      <c r="J26" s="14" t="n">
        <v>243847.631198937</v>
      </c>
      <c r="K26" s="14" t="n">
        <v>236532.202262969</v>
      </c>
      <c r="L26" s="15" t="n">
        <f aca="false">H26-I26</f>
        <v>796240.448494829</v>
      </c>
      <c r="M26" s="15" t="n">
        <f aca="false">J26-K26</f>
        <v>7315.428935968</v>
      </c>
      <c r="N26" s="15" t="n">
        <v>2894836.52334709</v>
      </c>
      <c r="Q26" s="15" t="n">
        <f aca="false">I26*5.5017049523</f>
        <v>104682019.709143</v>
      </c>
      <c r="R26" s="15"/>
      <c r="S26" s="15"/>
      <c r="V26" s="15" t="n">
        <f aca="false">K26*5.5017049523</f>
        <v>1301330.3885686</v>
      </c>
      <c r="W26" s="15" t="n">
        <f aca="false">M26*5.5017049523</f>
        <v>40247.3316052139</v>
      </c>
      <c r="X26" s="15" t="n">
        <f aca="false">N26*5.1890047538+L26*5.5017049523</f>
        <v>19402000.4998275</v>
      </c>
      <c r="Y26" s="15" t="n">
        <f aca="false">N26*5.1890047538</f>
        <v>15021320.4811219</v>
      </c>
      <c r="Z26" s="15" t="n">
        <f aca="false">L26*5.5017049523</f>
        <v>4380680.01870558</v>
      </c>
    </row>
    <row r="27" s="13" customFormat="true" ht="12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15" t="n">
        <v>20390347.6708642</v>
      </c>
      <c r="G27" s="15" t="n">
        <v>19568783.4468577</v>
      </c>
      <c r="H27" s="15" t="n">
        <f aca="false">F27-J27</f>
        <v>20132282.0526812</v>
      </c>
      <c r="I27" s="15" t="n">
        <f aca="false">G27-K27</f>
        <v>19318459.7972202</v>
      </c>
      <c r="J27" s="14" t="n">
        <v>258065.618182964</v>
      </c>
      <c r="K27" s="14" t="n">
        <v>250323.649637475</v>
      </c>
      <c r="L27" s="15" t="n">
        <f aca="false">H27-I27</f>
        <v>813822.255461011</v>
      </c>
      <c r="M27" s="15" t="n">
        <f aca="false">J27-K27</f>
        <v>7741.96854548901</v>
      </c>
      <c r="N27" s="15" t="n">
        <v>2961683.68446758</v>
      </c>
      <c r="Q27" s="15" t="n">
        <f aca="false">I27*5.5017049523</f>
        <v>106284465.937175</v>
      </c>
      <c r="R27" s="15"/>
      <c r="S27" s="15"/>
      <c r="V27" s="15" t="n">
        <f aca="false">K27*5.5017049523</f>
        <v>1377206.86288831</v>
      </c>
      <c r="W27" s="15" t="n">
        <f aca="false">M27*5.5017049523</f>
        <v>42594.0266872677</v>
      </c>
      <c r="X27" s="15" t="n">
        <f aca="false">N27*5.1890047538+L27*5.5017049523</f>
        <v>19845600.651116</v>
      </c>
      <c r="Y27" s="15" t="n">
        <f aca="false">N27*5.1890047538</f>
        <v>15368190.7179542</v>
      </c>
      <c r="Z27" s="15" t="n">
        <f aca="false">L27*5.5017049523</f>
        <v>4477409.9331618</v>
      </c>
    </row>
    <row r="28" s="9" customFormat="true" ht="12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12" t="n">
        <v>20636025.4304319</v>
      </c>
      <c r="G28" s="12" t="n">
        <v>19803527.7749017</v>
      </c>
      <c r="H28" s="12" t="n">
        <f aca="false">F28-J28</f>
        <v>20345597.1897435</v>
      </c>
      <c r="I28" s="12" t="n">
        <f aca="false">G28-K28</f>
        <v>19521812.381434</v>
      </c>
      <c r="J28" s="11" t="n">
        <v>290428.240688398</v>
      </c>
      <c r="K28" s="11" t="n">
        <v>281715.393467746</v>
      </c>
      <c r="L28" s="12" t="n">
        <f aca="false">H28-I28</f>
        <v>823784.808309548</v>
      </c>
      <c r="M28" s="12" t="n">
        <f aca="false">J28-K28</f>
        <v>8712.84722065204</v>
      </c>
      <c r="N28" s="12" t="n">
        <v>3383727.36092033</v>
      </c>
      <c r="O28" s="10"/>
      <c r="P28" s="10"/>
      <c r="Q28" s="12" t="n">
        <f aca="false">I28*5.5017049523</f>
        <v>107403251.856807</v>
      </c>
      <c r="R28" s="12"/>
      <c r="S28" s="12"/>
      <c r="T28" s="10"/>
      <c r="U28" s="10"/>
      <c r="V28" s="12" t="n">
        <f aca="false">K28*5.5017049523</f>
        <v>1549914.97538064</v>
      </c>
      <c r="W28" s="12" t="n">
        <f aca="false">M28*5.5017049523</f>
        <v>47935.5147024946</v>
      </c>
      <c r="X28" s="12" t="n">
        <f aca="false">N28*5.1890047538+L28*5.5017049523</f>
        <v>22090398.3208849</v>
      </c>
      <c r="Y28" s="12" t="n">
        <f aca="false">N28*5.1890047538</f>
        <v>17558177.3613787</v>
      </c>
      <c r="Z28" s="12" t="n">
        <f aca="false">L28*5.5017049523</f>
        <v>4532220.95950614</v>
      </c>
    </row>
    <row r="29" s="13" customFormat="true" ht="12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15" t="n">
        <v>20904776.190691</v>
      </c>
      <c r="G29" s="15" t="n">
        <v>20061158.6750812</v>
      </c>
      <c r="H29" s="15" t="n">
        <f aca="false">F29-J29</f>
        <v>20591275.7499778</v>
      </c>
      <c r="I29" s="15" t="n">
        <f aca="false">G29-K29</f>
        <v>19757063.2475894</v>
      </c>
      <c r="J29" s="14" t="n">
        <v>313500.44071322</v>
      </c>
      <c r="K29" s="14" t="n">
        <v>304095.427491824</v>
      </c>
      <c r="L29" s="15" t="n">
        <f aca="false">H29-I29</f>
        <v>834212.502388407</v>
      </c>
      <c r="M29" s="15" t="n">
        <f aca="false">J29-K29</f>
        <v>9405.01322139596</v>
      </c>
      <c r="N29" s="15" t="n">
        <v>2849418.21097083</v>
      </c>
      <c r="Q29" s="15" t="n">
        <f aca="false">I29*5.5017049523</f>
        <v>108697532.712167</v>
      </c>
      <c r="R29" s="15"/>
      <c r="S29" s="15"/>
      <c r="V29" s="15" t="n">
        <f aca="false">K29*5.5017049523</f>
        <v>1673043.31940355</v>
      </c>
      <c r="W29" s="15" t="n">
        <f aca="false">M29*5.5017049523</f>
        <v>51743.6078166011</v>
      </c>
      <c r="X29" s="15" t="n">
        <f aca="false">N29*5.1890047538+L29*5.5017049523</f>
        <v>19375235.6979528</v>
      </c>
      <c r="Y29" s="15" t="n">
        <f aca="false">N29*5.1890047538</f>
        <v>14785644.6422919</v>
      </c>
      <c r="Z29" s="15" t="n">
        <f aca="false">L29*5.5017049523</f>
        <v>4589591.05566087</v>
      </c>
    </row>
    <row r="30" s="13" customFormat="true" ht="12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15" t="n">
        <v>21137192.1637759</v>
      </c>
      <c r="G30" s="15" t="n">
        <v>20283247.9815764</v>
      </c>
      <c r="H30" s="15" t="n">
        <f aca="false">F30-J30</f>
        <v>20792834.3539134</v>
      </c>
      <c r="I30" s="15" t="n">
        <f aca="false">G30-K30</f>
        <v>19949220.9060098</v>
      </c>
      <c r="J30" s="14" t="n">
        <v>344357.809862474</v>
      </c>
      <c r="K30" s="14" t="n">
        <v>334027.0755666</v>
      </c>
      <c r="L30" s="15" t="n">
        <f aca="false">H30-I30</f>
        <v>843613.447903626</v>
      </c>
      <c r="M30" s="15" t="n">
        <f aca="false">J30-K30</f>
        <v>10330.734295874</v>
      </c>
      <c r="N30" s="15" t="n">
        <v>2801918.03274845</v>
      </c>
      <c r="Q30" s="15" t="n">
        <f aca="false">I30*5.5017049523</f>
        <v>109754727.453121</v>
      </c>
      <c r="R30" s="15"/>
      <c r="S30" s="15"/>
      <c r="V30" s="15" t="n">
        <f aca="false">K30*5.5017049523</f>
        <v>1837718.41584705</v>
      </c>
      <c r="W30" s="15" t="n">
        <f aca="false">M30*5.5017049523</f>
        <v>56836.6520365052</v>
      </c>
      <c r="X30" s="15" t="n">
        <f aca="false">N30*5.1890047538+L30*5.5017049523</f>
        <v>19180478.2758479</v>
      </c>
      <c r="Y30" s="15" t="n">
        <f aca="false">N30*5.1890047538</f>
        <v>14539165.9916897</v>
      </c>
      <c r="Z30" s="15" t="n">
        <f aca="false">L30*5.5017049523</f>
        <v>4641312.28415826</v>
      </c>
    </row>
    <row r="31" s="13" customFormat="true" ht="12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15" t="n">
        <v>21281410.9976462</v>
      </c>
      <c r="G31" s="15" t="n">
        <v>20420851.318231</v>
      </c>
      <c r="H31" s="15" t="n">
        <f aca="false">F31-J31</f>
        <v>20898114.7809118</v>
      </c>
      <c r="I31" s="15" t="n">
        <f aca="false">G31-K31</f>
        <v>20049053.9879986</v>
      </c>
      <c r="J31" s="14" t="n">
        <v>383296.216734389</v>
      </c>
      <c r="K31" s="14" t="n">
        <v>371797.330232357</v>
      </c>
      <c r="L31" s="15" t="n">
        <f aca="false">H31-I31</f>
        <v>849060.792913165</v>
      </c>
      <c r="M31" s="15" t="n">
        <f aca="false">J31-K31</f>
        <v>11498.886502032</v>
      </c>
      <c r="N31" s="15" t="n">
        <v>2857259.79579192</v>
      </c>
      <c r="Q31" s="15" t="n">
        <f aca="false">I31*5.5017049523</f>
        <v>110303979.614702</v>
      </c>
      <c r="R31" s="15"/>
      <c r="S31" s="15"/>
      <c r="V31" s="15" t="n">
        <f aca="false">K31*5.5017049523</f>
        <v>2045519.21299128</v>
      </c>
      <c r="W31" s="15" t="n">
        <f aca="false">M31*5.5017049523</f>
        <v>63263.480814165</v>
      </c>
      <c r="X31" s="15" t="n">
        <f aca="false">N31*5.1890047538+L31*5.5017049523</f>
        <v>19497616.63238</v>
      </c>
      <c r="Y31" s="15" t="n">
        <f aca="false">N31*5.1890047538</f>
        <v>14826334.6632059</v>
      </c>
      <c r="Z31" s="15" t="n">
        <f aca="false">L31*5.5017049523</f>
        <v>4671281.96917412</v>
      </c>
    </row>
    <row r="32" s="9" customFormat="true" ht="12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12" t="n">
        <v>21815342.2261717</v>
      </c>
      <c r="G32" s="12" t="n">
        <v>20932319.802728</v>
      </c>
      <c r="H32" s="12" t="n">
        <f aca="false">F32-J32</f>
        <v>21388601.2557589</v>
      </c>
      <c r="I32" s="12" t="n">
        <f aca="false">G32-K32</f>
        <v>20518381.0614276</v>
      </c>
      <c r="J32" s="11" t="n">
        <v>426740.970412807</v>
      </c>
      <c r="K32" s="11" t="n">
        <v>413938.741300422</v>
      </c>
      <c r="L32" s="12" t="n">
        <f aca="false">H32-I32</f>
        <v>870220.194331314</v>
      </c>
      <c r="M32" s="12" t="n">
        <f aca="false">J32-K32</f>
        <v>12802.229112385</v>
      </c>
      <c r="N32" s="12" t="n">
        <v>3408068.09563659</v>
      </c>
      <c r="O32" s="10"/>
      <c r="P32" s="10"/>
      <c r="Q32" s="12" t="n">
        <f aca="false">I32*5.5017049523</f>
        <v>112886078.698835</v>
      </c>
      <c r="R32" s="12"/>
      <c r="S32" s="12"/>
      <c r="T32" s="10"/>
      <c r="U32" s="10"/>
      <c r="V32" s="12" t="n">
        <f aca="false">K32*5.5017049523</f>
        <v>2277368.82296136</v>
      </c>
      <c r="W32" s="12" t="n">
        <f aca="false">M32*5.5017049523</f>
        <v>70434.0873080879</v>
      </c>
      <c r="X32" s="12" t="n">
        <f aca="false">N32*5.1890047538+L32*5.5017049523</f>
        <v>22472176.3022764</v>
      </c>
      <c r="Y32" s="12" t="n">
        <f aca="false">N32*5.1890047538</f>
        <v>17684481.5495324</v>
      </c>
      <c r="Z32" s="12" t="n">
        <f aca="false">L32*5.5017049523</f>
        <v>4787694.75274406</v>
      </c>
    </row>
    <row r="33" s="13" customFormat="true" ht="12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15" t="n">
        <v>21920343.7072591</v>
      </c>
      <c r="G33" s="15" t="n">
        <v>21032178.8562337</v>
      </c>
      <c r="H33" s="15" t="n">
        <f aca="false">F33-J33</f>
        <v>21473508.9402122</v>
      </c>
      <c r="I33" s="15" t="n">
        <f aca="false">G33-K33</f>
        <v>20598749.1321982</v>
      </c>
      <c r="J33" s="14" t="n">
        <v>446834.767046916</v>
      </c>
      <c r="K33" s="14" t="n">
        <v>433429.724035508</v>
      </c>
      <c r="L33" s="15" t="n">
        <f aca="false">H33-I33</f>
        <v>874759.808013991</v>
      </c>
      <c r="M33" s="15" t="n">
        <f aca="false">J33-K33</f>
        <v>13405.043011408</v>
      </c>
      <c r="N33" s="15" t="n">
        <v>2894537.40674283</v>
      </c>
      <c r="Q33" s="15" t="n">
        <f aca="false">I33*5.5017049523</f>
        <v>113328240.1118</v>
      </c>
      <c r="R33" s="15"/>
      <c r="S33" s="15"/>
      <c r="V33" s="15" t="n">
        <f aca="false">K33*5.5017049523</f>
        <v>2384602.45920018</v>
      </c>
      <c r="W33" s="15" t="n">
        <f aca="false">M33*5.5017049523</f>
        <v>73750.591521658</v>
      </c>
      <c r="X33" s="15" t="n">
        <f aca="false">N33*5.1890047538+L33*5.5017049523</f>
        <v>19832438.731464</v>
      </c>
      <c r="Y33" s="15" t="n">
        <f aca="false">N33*5.1890047538</f>
        <v>15019768.3636405</v>
      </c>
      <c r="Z33" s="15" t="n">
        <f aca="false">L33*5.5017049523</f>
        <v>4812670.36782357</v>
      </c>
    </row>
    <row r="34" s="13" customFormat="true" ht="12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15" t="n">
        <v>22053921.941374</v>
      </c>
      <c r="G34" s="15" t="n">
        <v>21158472.1558321</v>
      </c>
      <c r="H34" s="15" t="n">
        <f aca="false">F34-J34</f>
        <v>21595882.8243921</v>
      </c>
      <c r="I34" s="15" t="n">
        <f aca="false">G34-K34</f>
        <v>20714174.2123596</v>
      </c>
      <c r="J34" s="14" t="n">
        <v>458039.116981932</v>
      </c>
      <c r="K34" s="14" t="n">
        <v>444297.943472474</v>
      </c>
      <c r="L34" s="15" t="n">
        <f aca="false">H34-I34</f>
        <v>881708.612032443</v>
      </c>
      <c r="M34" s="15" t="n">
        <f aca="false">J34-K34</f>
        <v>13741.173509458</v>
      </c>
      <c r="N34" s="15" t="n">
        <v>2805118.57553338</v>
      </c>
      <c r="Q34" s="15" t="n">
        <f aca="false">I34*5.5017049523</f>
        <v>113963274.846944</v>
      </c>
      <c r="R34" s="15"/>
      <c r="S34" s="15"/>
      <c r="V34" s="15" t="n">
        <f aca="false">K34*5.5017049523</f>
        <v>2444396.19589922</v>
      </c>
      <c r="W34" s="15" t="n">
        <f aca="false">M34*5.5017049523</f>
        <v>75599.8823473988</v>
      </c>
      <c r="X34" s="15" t="n">
        <f aca="false">N34*5.1890047538+L34*5.5017049523</f>
        <v>19406674.2607198</v>
      </c>
      <c r="Y34" s="15" t="n">
        <f aca="false">N34*5.1890047538</f>
        <v>14555773.6234154</v>
      </c>
      <c r="Z34" s="15" t="n">
        <f aca="false">L34*5.5017049523</f>
        <v>4850900.63730445</v>
      </c>
    </row>
    <row r="35" s="13" customFormat="true" ht="12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15" t="n">
        <v>22170805.835447</v>
      </c>
      <c r="G35" s="15" t="n">
        <v>21268510.63717</v>
      </c>
      <c r="H35" s="15" t="n">
        <f aca="false">F35-J35</f>
        <v>21690275.8125971</v>
      </c>
      <c r="I35" s="15" t="n">
        <f aca="false">G35-K35</f>
        <v>20802396.5150056</v>
      </c>
      <c r="J35" s="14" t="n">
        <v>480530.022849877</v>
      </c>
      <c r="K35" s="14" t="n">
        <v>466114.122164381</v>
      </c>
      <c r="L35" s="15" t="n">
        <f aca="false">H35-I35</f>
        <v>887879.297591504</v>
      </c>
      <c r="M35" s="15" t="n">
        <f aca="false">J35-K35</f>
        <v>14415.900685496</v>
      </c>
      <c r="N35" s="15" t="n">
        <v>2882612.04457466</v>
      </c>
      <c r="Q35" s="15" t="n">
        <f aca="false">I35*5.5017049523</f>
        <v>114448647.926315</v>
      </c>
      <c r="R35" s="15"/>
      <c r="S35" s="15"/>
      <c r="V35" s="15" t="n">
        <f aca="false">K35*5.5017049523</f>
        <v>2564422.37424874</v>
      </c>
      <c r="W35" s="15" t="n">
        <f aca="false">M35*5.5017049523</f>
        <v>79312.0321932582</v>
      </c>
      <c r="X35" s="15" t="n">
        <f aca="false">N35*5.1890047538+L35*5.5017049523</f>
        <v>19842737.5312629</v>
      </c>
      <c r="Y35" s="15" t="n">
        <f aca="false">N35*5.1890047538</f>
        <v>14957887.602659</v>
      </c>
      <c r="Z35" s="15" t="n">
        <f aca="false">L35*5.5017049523</f>
        <v>4884849.92860382</v>
      </c>
    </row>
    <row r="36" s="9" customFormat="true" ht="12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12" t="n">
        <v>22286053.0137695</v>
      </c>
      <c r="G36" s="12" t="n">
        <v>21377621.5095424</v>
      </c>
      <c r="H36" s="12" t="n">
        <f aca="false">F36-J36</f>
        <v>21763278.8178187</v>
      </c>
      <c r="I36" s="12" t="n">
        <f aca="false">G36-K36</f>
        <v>20870530.5394701</v>
      </c>
      <c r="J36" s="11" t="n">
        <v>522774.195950804</v>
      </c>
      <c r="K36" s="11" t="n">
        <v>507090.97007228</v>
      </c>
      <c r="L36" s="12" t="n">
        <f aca="false">H36-I36</f>
        <v>892748.27834858</v>
      </c>
      <c r="M36" s="12" t="n">
        <f aca="false">J36-K36</f>
        <v>15683.225878524</v>
      </c>
      <c r="N36" s="12" t="n">
        <v>3408789.05287223</v>
      </c>
      <c r="O36" s="10"/>
      <c r="P36" s="10"/>
      <c r="Q36" s="12" t="n">
        <f aca="false">I36*5.5017049523</f>
        <v>114823501.226131</v>
      </c>
      <c r="R36" s="12"/>
      <c r="S36" s="12"/>
      <c r="T36" s="10"/>
      <c r="U36" s="10"/>
      <c r="V36" s="12" t="n">
        <f aca="false">K36*5.5017049523</f>
        <v>2789864.90131327</v>
      </c>
      <c r="W36" s="12" t="n">
        <f aca="false">M36*5.5017049523</f>
        <v>86284.4814839151</v>
      </c>
      <c r="X36" s="12" t="n">
        <f aca="false">N36*5.1890047538+L36*5.5017049523</f>
        <v>22599860.2242031</v>
      </c>
      <c r="Y36" s="12" t="n">
        <f aca="false">N36*5.1890047538</f>
        <v>17688222.6000554</v>
      </c>
      <c r="Z36" s="12" t="n">
        <f aca="false">L36*5.5017049523</f>
        <v>4911637.62414768</v>
      </c>
    </row>
    <row r="37" s="13" customFormat="true" ht="12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15" t="n">
        <v>22449991.7331821</v>
      </c>
      <c r="G37" s="15" t="n">
        <v>21534161.4043955</v>
      </c>
      <c r="H37" s="15" t="n">
        <f aca="false">F37-J37</f>
        <v>21900733.020486</v>
      </c>
      <c r="I37" s="15" t="n">
        <f aca="false">G37-K37</f>
        <v>21001380.4530803</v>
      </c>
      <c r="J37" s="14" t="n">
        <v>549258.712696118</v>
      </c>
      <c r="K37" s="14" t="n">
        <v>532780.951315235</v>
      </c>
      <c r="L37" s="15" t="n">
        <f aca="false">H37-I37</f>
        <v>899352.567405719</v>
      </c>
      <c r="M37" s="15" t="n">
        <f aca="false">J37-K37</f>
        <v>16477.7613808831</v>
      </c>
      <c r="N37" s="15" t="n">
        <v>2871463.95635622</v>
      </c>
      <c r="Q37" s="15" t="n">
        <f aca="false">I37*5.5017049523</f>
        <v>115543398.843848</v>
      </c>
      <c r="R37" s="15"/>
      <c r="S37" s="15"/>
      <c r="V37" s="15" t="n">
        <f aca="false">K37*5.5017049523</f>
        <v>2931203.59834213</v>
      </c>
      <c r="W37" s="15" t="n">
        <f aca="false">M37*5.5017049523</f>
        <v>90655.781392022</v>
      </c>
      <c r="X37" s="15" t="n">
        <f aca="false">N37*5.1890047538+L37*5.5017049523</f>
        <v>19848012.5938575</v>
      </c>
      <c r="Y37" s="15" t="n">
        <f aca="false">N37*5.1890047538</f>
        <v>14900040.1198978</v>
      </c>
      <c r="Z37" s="15" t="n">
        <f aca="false">L37*5.5017049523</f>
        <v>4947972.47395977</v>
      </c>
    </row>
    <row r="38" s="13" customFormat="true" ht="12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15" t="n">
        <v>22628257.4384159</v>
      </c>
      <c r="G38" s="15" t="n">
        <v>21702927.804638</v>
      </c>
      <c r="H38" s="15" t="n">
        <f aca="false">F38-J38</f>
        <v>22043084.2321396</v>
      </c>
      <c r="I38" s="15" t="n">
        <f aca="false">G38-K38</f>
        <v>21135309.79455</v>
      </c>
      <c r="J38" s="14" t="n">
        <v>585173.206276312</v>
      </c>
      <c r="K38" s="14" t="n">
        <v>567618.010088023</v>
      </c>
      <c r="L38" s="15" t="n">
        <f aca="false">H38-I38</f>
        <v>907774.437589612</v>
      </c>
      <c r="M38" s="15" t="n">
        <f aca="false">J38-K38</f>
        <v>17555.196188289</v>
      </c>
      <c r="N38" s="15" t="n">
        <v>2789762.24141862</v>
      </c>
      <c r="Q38" s="15" t="n">
        <f aca="false">I38*5.5017049523</f>
        <v>116280238.56507</v>
      </c>
      <c r="R38" s="15"/>
      <c r="S38" s="15"/>
      <c r="V38" s="15" t="n">
        <f aca="false">K38*5.5017049523</f>
        <v>3122866.81711595</v>
      </c>
      <c r="W38" s="15" t="n">
        <f aca="false">M38*5.5017049523</f>
        <v>96583.5098077075</v>
      </c>
      <c r="X38" s="15" t="n">
        <f aca="false">N38*5.1890047538+L38*5.5017049523</f>
        <v>19470396.6515511</v>
      </c>
      <c r="Y38" s="15" t="n">
        <f aca="false">N38*5.1890047538</f>
        <v>14476089.532693</v>
      </c>
      <c r="Z38" s="15" t="n">
        <f aca="false">L38*5.5017049523</f>
        <v>4994307.11885811</v>
      </c>
    </row>
    <row r="39" s="13" customFormat="true" ht="12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15" t="n">
        <v>22837927.7197605</v>
      </c>
      <c r="G39" s="15" t="n">
        <v>21901480.7272489</v>
      </c>
      <c r="H39" s="15" t="n">
        <f aca="false">F39-J39</f>
        <v>22223991.4843156</v>
      </c>
      <c r="I39" s="15" t="n">
        <f aca="false">G39-K39</f>
        <v>21305962.5788673</v>
      </c>
      <c r="J39" s="14" t="n">
        <v>613936.235444937</v>
      </c>
      <c r="K39" s="14" t="n">
        <v>595518.148381588</v>
      </c>
      <c r="L39" s="15" t="n">
        <f aca="false">H39-I39</f>
        <v>918028.90544825</v>
      </c>
      <c r="M39" s="15" t="n">
        <f aca="false">J39-K39</f>
        <v>18418.087063349</v>
      </c>
      <c r="N39" s="15" t="n">
        <v>2884629.67095702</v>
      </c>
      <c r="Q39" s="15" t="n">
        <f aca="false">I39*5.5017049523</f>
        <v>117219119.833673</v>
      </c>
      <c r="R39" s="15"/>
      <c r="S39" s="15"/>
      <c r="V39" s="15" t="n">
        <f aca="false">K39*5.5017049523</f>
        <v>3276365.14613551</v>
      </c>
      <c r="W39" s="15" t="n">
        <f aca="false">M39*5.5017049523</f>
        <v>101330.88080832</v>
      </c>
      <c r="X39" s="15" t="n">
        <f aca="false">N39*5.1890047538+L39*5.5017049523</f>
        <v>20019081.2510077</v>
      </c>
      <c r="Y39" s="15" t="n">
        <f aca="false">N39*5.1890047538</f>
        <v>14968357.0755485</v>
      </c>
      <c r="Z39" s="15" t="n">
        <f aca="false">L39*5.5017049523</f>
        <v>5050724.17545919</v>
      </c>
    </row>
    <row r="40" s="9" customFormat="true" ht="12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12" t="n">
        <v>23018990.2112984</v>
      </c>
      <c r="G40" s="12" t="n">
        <v>22072693.246927</v>
      </c>
      <c r="H40" s="12" t="n">
        <f aca="false">F40-J40</f>
        <v>22366786.7846086</v>
      </c>
      <c r="I40" s="12" t="n">
        <f aca="false">G40-K40</f>
        <v>21440055.9230379</v>
      </c>
      <c r="J40" s="11" t="n">
        <v>652203.426689774</v>
      </c>
      <c r="K40" s="11" t="n">
        <v>632637.323889081</v>
      </c>
      <c r="L40" s="12" t="n">
        <f aca="false">H40-I40</f>
        <v>926730.861570705</v>
      </c>
      <c r="M40" s="12" t="n">
        <f aca="false">J40-K40</f>
        <v>19566.102800693</v>
      </c>
      <c r="N40" s="12" t="n">
        <v>3436287.16554079</v>
      </c>
      <c r="O40" s="10"/>
      <c r="P40" s="10"/>
      <c r="Q40" s="12" t="n">
        <f aca="false">I40*5.5017049523</f>
        <v>117956861.849367</v>
      </c>
      <c r="R40" s="12"/>
      <c r="S40" s="12"/>
      <c r="T40" s="10"/>
      <c r="U40" s="10"/>
      <c r="V40" s="12" t="n">
        <f aca="false">K40*5.5017049523</f>
        <v>3480583.89785038</v>
      </c>
      <c r="W40" s="12" t="n">
        <f aca="false">M40*5.5017049523</f>
        <v>107646.924675784</v>
      </c>
      <c r="X40" s="12" t="n">
        <f aca="false">N40*5.1890047538+L40*5.5017049523</f>
        <v>22929510.2079659</v>
      </c>
      <c r="Y40" s="12" t="n">
        <f aca="false">N40*5.1890047538</f>
        <v>17830910.4374131</v>
      </c>
      <c r="Z40" s="12" t="n">
        <f aca="false">L40*5.5017049523</f>
        <v>5098599.77055279</v>
      </c>
    </row>
    <row r="41" s="13" customFormat="true" ht="12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15" t="n">
        <v>23177152.9181352</v>
      </c>
      <c r="G41" s="15" t="n">
        <v>22222749.4213543</v>
      </c>
      <c r="H41" s="15" t="n">
        <f aca="false">F41-J41</f>
        <v>22495798.5043884</v>
      </c>
      <c r="I41" s="15" t="n">
        <f aca="false">G41-K41</f>
        <v>21561835.6400199</v>
      </c>
      <c r="J41" s="14" t="n">
        <v>681354.413746845</v>
      </c>
      <c r="K41" s="14" t="n">
        <v>660913.78133444</v>
      </c>
      <c r="L41" s="15" t="n">
        <f aca="false">H41-I41</f>
        <v>933962.864368495</v>
      </c>
      <c r="M41" s="15" t="n">
        <f aca="false">J41-K41</f>
        <v>20440.632412405</v>
      </c>
      <c r="N41" s="15" t="n">
        <v>2910469.86966158</v>
      </c>
      <c r="Q41" s="15" t="n">
        <f aca="false">I41*5.5017049523</f>
        <v>118626857.921376</v>
      </c>
      <c r="R41" s="15"/>
      <c r="S41" s="15"/>
      <c r="V41" s="15" t="n">
        <f aca="false">K41*5.5017049523</f>
        <v>3636152.62381101</v>
      </c>
      <c r="W41" s="15" t="n">
        <f aca="false">M41*5.5017049523</f>
        <v>112458.328571472</v>
      </c>
      <c r="X41" s="15" t="n">
        <f aca="false">N41*5.1890047538+L41*5.5017049523</f>
        <v>20240830.105626</v>
      </c>
      <c r="Y41" s="15" t="n">
        <f aca="false">N41*5.1890047538</f>
        <v>15102441.9894656</v>
      </c>
      <c r="Z41" s="15" t="n">
        <f aca="false">L41*5.5017049523</f>
        <v>5138388.11616044</v>
      </c>
    </row>
    <row r="42" s="13" customFormat="true" ht="12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15" t="n">
        <v>23383982.4519668</v>
      </c>
      <c r="G42" s="15" t="n">
        <v>22418162.2053975</v>
      </c>
      <c r="H42" s="15" t="n">
        <f aca="false">F42-J42</f>
        <v>22685545.4239555</v>
      </c>
      <c r="I42" s="15" t="n">
        <f aca="false">G42-K42</f>
        <v>21740678.2882265</v>
      </c>
      <c r="J42" s="14" t="n">
        <v>698437.028011342</v>
      </c>
      <c r="K42" s="14" t="n">
        <v>677483.917171002</v>
      </c>
      <c r="L42" s="15" t="n">
        <f aca="false">H42-I42</f>
        <v>944867.135728959</v>
      </c>
      <c r="M42" s="15" t="n">
        <f aca="false">J42-K42</f>
        <v>20953.11084034</v>
      </c>
      <c r="N42" s="15" t="n">
        <v>2860113.28844384</v>
      </c>
      <c r="Q42" s="15" t="n">
        <f aca="false">I42*5.5017049523</f>
        <v>119610797.404697</v>
      </c>
      <c r="R42" s="15"/>
      <c r="S42" s="15"/>
      <c r="V42" s="15" t="n">
        <f aca="false">K42*5.5017049523</f>
        <v>3727316.6222033</v>
      </c>
      <c r="W42" s="15" t="n">
        <f aca="false">M42*5.5017049523</f>
        <v>115277.83367639</v>
      </c>
      <c r="X42" s="15" t="n">
        <f aca="false">N42*5.1890047538+L42*5.5017049523</f>
        <v>20039521.6500472</v>
      </c>
      <c r="Y42" s="15" t="n">
        <f aca="false">N42*5.1890047538</f>
        <v>14841141.4501416</v>
      </c>
      <c r="Z42" s="15" t="n">
        <f aca="false">L42*5.5017049523</f>
        <v>5198380.19990553</v>
      </c>
    </row>
    <row r="43" s="13" customFormat="true" ht="12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15" t="n">
        <v>23571616.7906338</v>
      </c>
      <c r="G43" s="15" t="n">
        <v>22596859.1870597</v>
      </c>
      <c r="H43" s="15" t="n">
        <f aca="false">F43-J43</f>
        <v>22826207.0206926</v>
      </c>
      <c r="I43" s="15" t="n">
        <f aca="false">G43-K43</f>
        <v>21873811.7102167</v>
      </c>
      <c r="J43" s="14" t="n">
        <v>745409.769941227</v>
      </c>
      <c r="K43" s="14" t="n">
        <v>723047.47684299</v>
      </c>
      <c r="L43" s="15" t="n">
        <f aca="false">H43-I43</f>
        <v>952395.310475863</v>
      </c>
      <c r="M43" s="15" t="n">
        <f aca="false">J43-K43</f>
        <v>22362.293098237</v>
      </c>
      <c r="N43" s="15" t="n">
        <v>2862097.33643674</v>
      </c>
      <c r="Q43" s="15" t="n">
        <f aca="false">I43*5.5017049523</f>
        <v>120343258.211777</v>
      </c>
      <c r="R43" s="15"/>
      <c r="S43" s="15"/>
      <c r="V43" s="15" t="n">
        <f aca="false">K43*5.5017049523</f>
        <v>3977993.8840951</v>
      </c>
      <c r="W43" s="15" t="n">
        <f aca="false">M43*5.5017049523</f>
        <v>123030.738683355</v>
      </c>
      <c r="X43" s="15" t="n">
        <f aca="false">N43*5.1890047538+L43*5.5017049523</f>
        <v>20091234.6808009</v>
      </c>
      <c r="Y43" s="15" t="n">
        <f aca="false">N43*5.1890047538</f>
        <v>14851436.6846086</v>
      </c>
      <c r="Z43" s="15" t="n">
        <f aca="false">L43*5.5017049523</f>
        <v>5239797.99619235</v>
      </c>
    </row>
    <row r="44" s="9" customFormat="true" ht="12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12" t="n">
        <v>23732095.7213205</v>
      </c>
      <c r="G44" s="12" t="n">
        <v>22748377.4603185</v>
      </c>
      <c r="H44" s="12" t="n">
        <f aca="false">F44-J44</f>
        <v>22959821.35142</v>
      </c>
      <c r="I44" s="12" t="n">
        <f aca="false">G44-K44</f>
        <v>21999271.321515</v>
      </c>
      <c r="J44" s="11" t="n">
        <v>772274.369900478</v>
      </c>
      <c r="K44" s="11" t="n">
        <v>749106.138803464</v>
      </c>
      <c r="L44" s="12" t="n">
        <f aca="false">H44-I44</f>
        <v>960550.029904988</v>
      </c>
      <c r="M44" s="12" t="n">
        <f aca="false">J44-K44</f>
        <v>23168.231097014</v>
      </c>
      <c r="N44" s="12" t="n">
        <v>3402407.04543643</v>
      </c>
      <c r="O44" s="10"/>
      <c r="P44" s="10"/>
      <c r="Q44" s="12" t="n">
        <f aca="false">I44*5.5017049523</f>
        <v>121033499.976571</v>
      </c>
      <c r="R44" s="12"/>
      <c r="S44" s="12"/>
      <c r="T44" s="10"/>
      <c r="U44" s="10"/>
      <c r="V44" s="12" t="n">
        <f aca="false">K44*5.5017049523</f>
        <v>4121360.95365335</v>
      </c>
      <c r="W44" s="12" t="n">
        <f aca="false">M44*5.5017049523</f>
        <v>127464.771762473</v>
      </c>
      <c r="X44" s="12" t="n">
        <f aca="false">N44*5.1890047538+L44*5.5017049523</f>
        <v>22939769.1895924</v>
      </c>
      <c r="Y44" s="12" t="n">
        <f aca="false">N44*5.1890047538</f>
        <v>17655106.3331323</v>
      </c>
      <c r="Z44" s="12" t="n">
        <f aca="false">L44*5.5017049523</f>
        <v>5284662.85646018</v>
      </c>
    </row>
    <row r="45" s="13" customFormat="true" ht="12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15" t="n">
        <v>23858669.6071989</v>
      </c>
      <c r="G45" s="15" t="n">
        <v>22868612.4043495</v>
      </c>
      <c r="H45" s="15" t="n">
        <f aca="false">F45-J45</f>
        <v>23066841.4041074</v>
      </c>
      <c r="I45" s="15" t="n">
        <f aca="false">G45-K45</f>
        <v>22100539.0473507</v>
      </c>
      <c r="J45" s="14" t="n">
        <v>791828.20309151</v>
      </c>
      <c r="K45" s="14" t="n">
        <v>768073.356998765</v>
      </c>
      <c r="L45" s="15" t="n">
        <f aca="false">H45-I45</f>
        <v>966302.356756657</v>
      </c>
      <c r="M45" s="15" t="n">
        <f aca="false">J45-K45</f>
        <v>23754.846092745</v>
      </c>
      <c r="N45" s="15" t="n">
        <v>2815202.14087341</v>
      </c>
      <c r="Q45" s="15" t="n">
        <f aca="false">I45*5.5017049523</f>
        <v>121590645.125309</v>
      </c>
      <c r="R45" s="15"/>
      <c r="S45" s="15"/>
      <c r="V45" s="15" t="n">
        <f aca="false">K45*5.5017049523</f>
        <v>4225712.99192979</v>
      </c>
      <c r="W45" s="15" t="n">
        <f aca="false">M45*5.5017049523</f>
        <v>130692.154389579</v>
      </c>
      <c r="X45" s="15" t="n">
        <f aca="false">N45*5.1890047538+L45*5.5017049523</f>
        <v>19924407.7534873</v>
      </c>
      <c r="Y45" s="15" t="n">
        <f aca="false">N45*5.1890047538</f>
        <v>14608097.2919001</v>
      </c>
      <c r="Z45" s="15" t="n">
        <f aca="false">L45*5.5017049523</f>
        <v>5316310.46158726</v>
      </c>
    </row>
    <row r="46" s="13" customFormat="true" ht="12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15" t="n">
        <v>24056424.1159203</v>
      </c>
      <c r="G46" s="15" t="n">
        <v>23055989.5201812</v>
      </c>
      <c r="H46" s="15" t="n">
        <f aca="false">F46-J46</f>
        <v>23238332.675514</v>
      </c>
      <c r="I46" s="15" t="n">
        <f aca="false">G46-K46</f>
        <v>22262440.8229871</v>
      </c>
      <c r="J46" s="14" t="n">
        <v>818091.440406266</v>
      </c>
      <c r="K46" s="14" t="n">
        <v>793548.697194077</v>
      </c>
      <c r="L46" s="15" t="n">
        <f aca="false">H46-I46</f>
        <v>975891.852526911</v>
      </c>
      <c r="M46" s="15" t="n">
        <f aca="false">J46-K46</f>
        <v>24542.7432121891</v>
      </c>
      <c r="N46" s="15" t="n">
        <v>2764385.67734374</v>
      </c>
      <c r="Q46" s="15" t="n">
        <f aca="false">I46*5.5017049523</f>
        <v>122481380.926114</v>
      </c>
      <c r="R46" s="15"/>
      <c r="S46" s="15"/>
      <c r="V46" s="15" t="n">
        <f aca="false">K46*5.5017049523</f>
        <v>4365870.79724387</v>
      </c>
      <c r="W46" s="15" t="n">
        <f aca="false">M46*5.5017049523</f>
        <v>135026.931873528</v>
      </c>
      <c r="X46" s="15" t="n">
        <f aca="false">N46*5.1890047538+L46*5.5017049523</f>
        <v>19713479.4590298</v>
      </c>
      <c r="Y46" s="15" t="n">
        <f aca="false">N46*5.1890047538</f>
        <v>14344410.4210733</v>
      </c>
      <c r="Z46" s="15" t="n">
        <f aca="false">L46*5.5017049523</f>
        <v>5369069.03795653</v>
      </c>
    </row>
    <row r="47" s="13" customFormat="true" ht="12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15" t="n">
        <v>24207596.7678089</v>
      </c>
      <c r="G47" s="15" t="n">
        <v>23199617.2213644</v>
      </c>
      <c r="H47" s="15" t="n">
        <f aca="false">F47-J47</f>
        <v>23344500.4992879</v>
      </c>
      <c r="I47" s="15" t="n">
        <f aca="false">G47-K47</f>
        <v>22362413.840899</v>
      </c>
      <c r="J47" s="14" t="n">
        <v>863096.268521022</v>
      </c>
      <c r="K47" s="14" t="n">
        <v>837203.380465391</v>
      </c>
      <c r="L47" s="15" t="n">
        <f aca="false">H47-I47</f>
        <v>982086.658388868</v>
      </c>
      <c r="M47" s="15" t="n">
        <f aca="false">J47-K47</f>
        <v>25892.8880556311</v>
      </c>
      <c r="N47" s="15" t="n">
        <v>2800856.99720423</v>
      </c>
      <c r="Q47" s="15" t="n">
        <f aca="false">I47*5.5017049523</f>
        <v>123031402.973856</v>
      </c>
      <c r="R47" s="15"/>
      <c r="S47" s="15"/>
      <c r="V47" s="15" t="n">
        <f aca="false">K47*5.5017049523</f>
        <v>4606045.98438874</v>
      </c>
      <c r="W47" s="15" t="n">
        <f aca="false">M47*5.5017049523</f>
        <v>142455.030445015</v>
      </c>
      <c r="X47" s="15" t="n">
        <f aca="false">N47*5.1890047538+L47*5.5017049523</f>
        <v>19936811.3052525</v>
      </c>
      <c r="Y47" s="15" t="n">
        <f aca="false">N47*5.1890047538</f>
        <v>14533660.2732067</v>
      </c>
      <c r="Z47" s="15" t="n">
        <f aca="false">L47*5.5017049523</f>
        <v>5403151.03204579</v>
      </c>
    </row>
    <row r="48" s="9" customFormat="true" ht="12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12" t="n">
        <v>24419863.1250871</v>
      </c>
      <c r="G48" s="12" t="n">
        <v>23401134.3108868</v>
      </c>
      <c r="H48" s="12" t="n">
        <f aca="false">F48-J48</f>
        <v>23513855.7840925</v>
      </c>
      <c r="I48" s="12" t="n">
        <f aca="false">G48-K48</f>
        <v>22522307.190122</v>
      </c>
      <c r="J48" s="11" t="n">
        <v>906007.340994646</v>
      </c>
      <c r="K48" s="11" t="n">
        <v>878827.120764807</v>
      </c>
      <c r="L48" s="12" t="n">
        <f aca="false">H48-I48</f>
        <v>991548.593970463</v>
      </c>
      <c r="M48" s="12" t="n">
        <f aca="false">J48-K48</f>
        <v>27180.220229839</v>
      </c>
      <c r="N48" s="12" t="n">
        <v>3360180.82820021</v>
      </c>
      <c r="O48" s="10"/>
      <c r="P48" s="10"/>
      <c r="Q48" s="12" t="n">
        <f aca="false">I48*5.5017049523</f>
        <v>123911089.005116</v>
      </c>
      <c r="R48" s="12"/>
      <c r="S48" s="12"/>
      <c r="T48" s="10"/>
      <c r="U48" s="10"/>
      <c r="V48" s="12" t="n">
        <f aca="false">K48*5.5017049523</f>
        <v>4835047.52252729</v>
      </c>
      <c r="W48" s="12" t="n">
        <f aca="false">M48*5.5017049523</f>
        <v>149537.55224311</v>
      </c>
      <c r="X48" s="12" t="n">
        <f aca="false">N48*5.1890047538+L48*5.5017049523</f>
        <v>22891202.1010519</v>
      </c>
      <c r="Y48" s="12" t="n">
        <f aca="false">N48*5.1890047538</f>
        <v>17435994.2911585</v>
      </c>
      <c r="Z48" s="12" t="n">
        <f aca="false">L48*5.5017049523</f>
        <v>5455207.8098934</v>
      </c>
    </row>
    <row r="49" s="13" customFormat="true" ht="12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15" t="n">
        <v>24637113.7975187</v>
      </c>
      <c r="G49" s="15" t="n">
        <v>23607577.3546837</v>
      </c>
      <c r="H49" s="15" t="n">
        <f aca="false">F49-J49</f>
        <v>23682491.0642896</v>
      </c>
      <c r="I49" s="15" t="n">
        <f aca="false">G49-K49</f>
        <v>22681593.3034515</v>
      </c>
      <c r="J49" s="14" t="n">
        <v>954622.733229071</v>
      </c>
      <c r="K49" s="14" t="n">
        <v>925984.051232198</v>
      </c>
      <c r="L49" s="15" t="n">
        <f aca="false">H49-I49</f>
        <v>1000897.76083812</v>
      </c>
      <c r="M49" s="15" t="n">
        <f aca="false">J49-K49</f>
        <v>28638.681996873</v>
      </c>
      <c r="N49" s="15" t="n">
        <v>2780868.95466837</v>
      </c>
      <c r="Q49" s="15" t="n">
        <f aca="false">I49*5.5017049523</f>
        <v>124787434.203654</v>
      </c>
      <c r="R49" s="15"/>
      <c r="S49" s="15"/>
      <c r="V49" s="15" t="n">
        <f aca="false">K49*5.5017049523</f>
        <v>5094491.040415</v>
      </c>
      <c r="W49" s="15" t="n">
        <f aca="false">M49*5.5017049523</f>
        <v>157561.578569541</v>
      </c>
      <c r="X49" s="15" t="n">
        <f aca="false">N49*5.1890047538+L49*5.5017049523</f>
        <v>19936586.3930181</v>
      </c>
      <c r="Y49" s="15" t="n">
        <f aca="false">N49*5.1890047538</f>
        <v>14429942.225469</v>
      </c>
      <c r="Z49" s="15" t="n">
        <f aca="false">L49*5.5017049523</f>
        <v>5506644.16754909</v>
      </c>
    </row>
    <row r="50" s="13" customFormat="true" ht="12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15" t="n">
        <v>24853050.8359904</v>
      </c>
      <c r="G50" s="15" t="n">
        <v>23813038.3623945</v>
      </c>
      <c r="H50" s="15" t="n">
        <f aca="false">F50-J50</f>
        <v>23850497.0017494</v>
      </c>
      <c r="I50" s="15" t="n">
        <f aca="false">G50-K50</f>
        <v>22840561.1431807</v>
      </c>
      <c r="J50" s="14" t="n">
        <v>1002553.83424098</v>
      </c>
      <c r="K50" s="14" t="n">
        <v>972477.21921375</v>
      </c>
      <c r="L50" s="15" t="n">
        <f aca="false">H50-I50</f>
        <v>1009935.85856867</v>
      </c>
      <c r="M50" s="15" t="n">
        <f aca="false">J50-K50</f>
        <v>30076.61502723</v>
      </c>
      <c r="N50" s="15" t="n">
        <v>2788006.01926106</v>
      </c>
      <c r="Q50" s="15" t="n">
        <f aca="false">I50*5.5017049523</f>
        <v>125662028.354749</v>
      </c>
      <c r="R50" s="15"/>
      <c r="S50" s="15"/>
      <c r="V50" s="15" t="n">
        <f aca="false">K50*5.5017049523</f>
        <v>5350282.73294722</v>
      </c>
      <c r="W50" s="15" t="n">
        <f aca="false">M50*5.5017049523</f>
        <v>165472.661843732</v>
      </c>
      <c r="X50" s="15" t="n">
        <f aca="false">N50*5.1890047538+L50*5.5017049523</f>
        <v>20023345.6021612</v>
      </c>
      <c r="Y50" s="15" t="n">
        <f aca="false">N50*5.1890047538</f>
        <v>14466976.4875687</v>
      </c>
      <c r="Z50" s="15" t="n">
        <f aca="false">L50*5.5017049523</f>
        <v>5556369.1145926</v>
      </c>
    </row>
    <row r="51" s="13" customFormat="true" ht="12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15" t="n">
        <v>25083747.6806416</v>
      </c>
      <c r="G51" s="15" t="n">
        <v>24032801.3905038</v>
      </c>
      <c r="H51" s="15" t="n">
        <f aca="false">F51-J51</f>
        <v>23963652.5888696</v>
      </c>
      <c r="I51" s="15" t="n">
        <f aca="false">G51-K51</f>
        <v>22946309.1514849</v>
      </c>
      <c r="J51" s="14" t="n">
        <v>1120095.09177201</v>
      </c>
      <c r="K51" s="14" t="n">
        <v>1086492.23901885</v>
      </c>
      <c r="L51" s="15" t="n">
        <f aca="false">H51-I51</f>
        <v>1017343.43738464</v>
      </c>
      <c r="M51" s="15" t="n">
        <f aca="false">J51-K51</f>
        <v>33602.8527531601</v>
      </c>
      <c r="N51" s="15" t="n">
        <v>2802021.23024147</v>
      </c>
      <c r="Q51" s="15" t="n">
        <f aca="false">I51*5.5017049523</f>
        <v>126243822.695732</v>
      </c>
      <c r="R51" s="15"/>
      <c r="S51" s="15"/>
      <c r="V51" s="15" t="n">
        <f aca="false">K51*5.5017049523</f>
        <v>5977559.73204552</v>
      </c>
      <c r="W51" s="15" t="n">
        <f aca="false">M51*5.5017049523</f>
        <v>184872.981403468</v>
      </c>
      <c r="X51" s="15" t="n">
        <f aca="false">N51*5.1890047538+L51*5.5017049523</f>
        <v>20136824.9116205</v>
      </c>
      <c r="Y51" s="15" t="n">
        <f aca="false">N51*5.1890047538</f>
        <v>14539701.4839715</v>
      </c>
      <c r="Z51" s="15" t="n">
        <f aca="false">L51*5.5017049523</f>
        <v>5597123.42764897</v>
      </c>
    </row>
    <row r="52" s="9" customFormat="true" ht="12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12" t="n">
        <v>25328197.2966446</v>
      </c>
      <c r="G52" s="12" t="n">
        <v>24265806.3892898</v>
      </c>
      <c r="H52" s="12" t="n">
        <f aca="false">F52-J52</f>
        <v>24101243.5195414</v>
      </c>
      <c r="I52" s="12" t="n">
        <f aca="false">G52-K52</f>
        <v>23075661.2254997</v>
      </c>
      <c r="J52" s="11" t="n">
        <v>1226953.77710318</v>
      </c>
      <c r="K52" s="11" t="n">
        <v>1190145.16379008</v>
      </c>
      <c r="L52" s="12" t="n">
        <f aca="false">H52-I52</f>
        <v>1025582.2940417</v>
      </c>
      <c r="M52" s="12" t="n">
        <f aca="false">J52-K52</f>
        <v>36808.6133131001</v>
      </c>
      <c r="N52" s="12" t="n">
        <v>3353857.37866094</v>
      </c>
      <c r="O52" s="10"/>
      <c r="P52" s="10"/>
      <c r="Q52" s="12" t="n">
        <f aca="false">I52*5.5017049523</f>
        <v>126955479.641929</v>
      </c>
      <c r="R52" s="12"/>
      <c r="S52" s="12"/>
      <c r="T52" s="10"/>
      <c r="U52" s="10"/>
      <c r="V52" s="12" t="n">
        <f aca="false">K52*5.5017049523</f>
        <v>6547827.54157978</v>
      </c>
      <c r="W52" s="12" t="n">
        <f aca="false">M52*5.5017049523</f>
        <v>202510.130151978</v>
      </c>
      <c r="X52" s="12" t="n">
        <f aca="false">N52*5.1890047538+L52*5.5017049523</f>
        <v>23045633.0675592</v>
      </c>
      <c r="Y52" s="12" t="n">
        <f aca="false">N52*5.1890047538</f>
        <v>17403181.8814388</v>
      </c>
      <c r="Z52" s="12" t="n">
        <f aca="false">L52*5.5017049523</f>
        <v>5642451.18612042</v>
      </c>
    </row>
    <row r="53" s="13" customFormat="true" ht="12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15" t="n">
        <v>25584247.9184911</v>
      </c>
      <c r="G53" s="15" t="n">
        <v>24509448.8895398</v>
      </c>
      <c r="H53" s="15" t="n">
        <f aca="false">F53-J53</f>
        <v>24264434.7971581</v>
      </c>
      <c r="I53" s="15" t="n">
        <f aca="false">G53-K53</f>
        <v>23229230.1618468</v>
      </c>
      <c r="J53" s="14" t="n">
        <v>1319813.12133296</v>
      </c>
      <c r="K53" s="14" t="n">
        <v>1280218.72769297</v>
      </c>
      <c r="L53" s="15" t="n">
        <f aca="false">H53-I53</f>
        <v>1035204.63531131</v>
      </c>
      <c r="M53" s="15" t="n">
        <f aca="false">J53-K53</f>
        <v>39594.3936399899</v>
      </c>
      <c r="N53" s="15" t="n">
        <v>2755914.30875408</v>
      </c>
      <c r="Q53" s="15" t="n">
        <f aca="false">I53*5.5017049523</f>
        <v>127800370.619549</v>
      </c>
      <c r="R53" s="15"/>
      <c r="S53" s="15"/>
      <c r="V53" s="15" t="n">
        <f aca="false">K53*5.5017049523</f>
        <v>7043385.71417562</v>
      </c>
      <c r="W53" s="15" t="n">
        <f aca="false">M53*5.5017049523</f>
        <v>217836.671572448</v>
      </c>
      <c r="X53" s="15" t="n">
        <f aca="false">N53*5.1890047538+L53*5.5017049523</f>
        <v>19995842.9179265</v>
      </c>
      <c r="Y53" s="15" t="n">
        <f aca="false">N53*5.1890047538</f>
        <v>14300452.4491904</v>
      </c>
      <c r="Z53" s="15" t="n">
        <f aca="false">L53*5.5017049523</f>
        <v>5695390.46873615</v>
      </c>
    </row>
    <row r="54" s="13" customFormat="true" ht="12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15" t="n">
        <v>25912913.5019122</v>
      </c>
      <c r="G54" s="15" t="n">
        <v>24822684.1401416</v>
      </c>
      <c r="H54" s="15" t="n">
        <f aca="false">F54-J54</f>
        <v>24481455.9615206</v>
      </c>
      <c r="I54" s="15" t="n">
        <f aca="false">G54-K54</f>
        <v>23434170.3259617</v>
      </c>
      <c r="J54" s="14" t="n">
        <v>1431457.54039163</v>
      </c>
      <c r="K54" s="14" t="n">
        <v>1388513.81417988</v>
      </c>
      <c r="L54" s="15" t="n">
        <f aca="false">H54-I54</f>
        <v>1047285.63555885</v>
      </c>
      <c r="M54" s="15" t="n">
        <f aca="false">J54-K54</f>
        <v>42943.72621175</v>
      </c>
      <c r="N54" s="15" t="n">
        <v>2788100.97550387</v>
      </c>
      <c r="Q54" s="15" t="n">
        <f aca="false">I54*5.5017049523</f>
        <v>128927890.935385</v>
      </c>
      <c r="R54" s="15"/>
      <c r="S54" s="15"/>
      <c r="V54" s="15" t="n">
        <f aca="false">K54*5.5017049523</f>
        <v>7639193.32781041</v>
      </c>
      <c r="W54" s="15" t="n">
        <f aca="false">M54*5.5017049523</f>
        <v>236263.7111694</v>
      </c>
      <c r="X54" s="15" t="n">
        <f aca="false">N54*5.1890047538+L54*5.5017049523</f>
        <v>20229325.7835908</v>
      </c>
      <c r="Y54" s="15" t="n">
        <f aca="false">N54*5.1890047538</f>
        <v>14467469.215964</v>
      </c>
      <c r="Z54" s="15" t="n">
        <f aca="false">L54*5.5017049523</f>
        <v>5761856.56762676</v>
      </c>
    </row>
    <row r="55" s="13" customFormat="true" ht="12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15" t="n">
        <v>26127779.5617832</v>
      </c>
      <c r="G55" s="15" t="n">
        <v>25027106.9750819</v>
      </c>
      <c r="H55" s="15" t="n">
        <f aca="false">F55-J55</f>
        <v>24624629.7083926</v>
      </c>
      <c r="I55" s="15" t="n">
        <f aca="false">G55-K55</f>
        <v>23569051.617293</v>
      </c>
      <c r="J55" s="14" t="n">
        <v>1503149.85339057</v>
      </c>
      <c r="K55" s="14" t="n">
        <v>1458055.35778885</v>
      </c>
      <c r="L55" s="15" t="n">
        <f aca="false">H55-I55</f>
        <v>1055578.09109958</v>
      </c>
      <c r="M55" s="15" t="n">
        <f aca="false">J55-K55</f>
        <v>45094.4956017199</v>
      </c>
      <c r="N55" s="15" t="n">
        <v>2756218.64135922</v>
      </c>
      <c r="Q55" s="15" t="n">
        <f aca="false">I55*5.5017049523</f>
        <v>129669968.003876</v>
      </c>
      <c r="R55" s="15"/>
      <c r="S55" s="15"/>
      <c r="V55" s="15" t="n">
        <f aca="false">K55*5.5017049523</f>
        <v>8021790.38267447</v>
      </c>
      <c r="W55" s="15" t="n">
        <f aca="false">M55*5.5017049523</f>
        <v>248096.609773453</v>
      </c>
      <c r="X55" s="15" t="n">
        <f aca="false">N55*5.1890047538+L55*5.5017049523</f>
        <v>20109510.8438671</v>
      </c>
      <c r="Y55" s="15" t="n">
        <f aca="false">N55*5.1890047538</f>
        <v>14302031.6325252</v>
      </c>
      <c r="Z55" s="15" t="n">
        <f aca="false">L55*5.5017049523</f>
        <v>5807479.21134193</v>
      </c>
    </row>
    <row r="56" s="9" customFormat="true" ht="12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12" t="n">
        <v>26342109.0758115</v>
      </c>
      <c r="G56" s="12" t="n">
        <v>25231221.6792472</v>
      </c>
      <c r="H56" s="12" t="n">
        <f aca="false">F56-J56</f>
        <v>24746272.507212</v>
      </c>
      <c r="I56" s="12" t="n">
        <f aca="false">G56-K56</f>
        <v>23683260.2077057</v>
      </c>
      <c r="J56" s="11" t="n">
        <v>1595836.56859947</v>
      </c>
      <c r="K56" s="11" t="n">
        <v>1547961.47154149</v>
      </c>
      <c r="L56" s="12" t="n">
        <f aca="false">H56-I56</f>
        <v>1063012.29950632</v>
      </c>
      <c r="M56" s="12" t="n">
        <f aca="false">J56-K56</f>
        <v>47875.09705798</v>
      </c>
      <c r="N56" s="12" t="n">
        <v>3375849.33608603</v>
      </c>
      <c r="O56" s="10"/>
      <c r="P56" s="10"/>
      <c r="Q56" s="12" t="n">
        <f aca="false">I56*5.5017049523</f>
        <v>130298309.971344</v>
      </c>
      <c r="R56" s="12"/>
      <c r="S56" s="12"/>
      <c r="T56" s="10"/>
      <c r="U56" s="10"/>
      <c r="V56" s="12" t="n">
        <f aca="false">K56*5.5017049523</f>
        <v>8516427.29394941</v>
      </c>
      <c r="W56" s="12" t="n">
        <f aca="false">M56*5.5017049523</f>
        <v>263394.658575732</v>
      </c>
      <c r="X56" s="12" t="n">
        <f aca="false">N56*5.1890047538+L56*5.5017049523</f>
        <v>23365678.2856127</v>
      </c>
      <c r="Y56" s="12" t="n">
        <f aca="false">N56*5.1890047538</f>
        <v>17517298.253063</v>
      </c>
      <c r="Z56" s="12" t="n">
        <f aca="false">L56*5.5017049523</f>
        <v>5848380.03254974</v>
      </c>
    </row>
    <row r="57" s="13" customFormat="true" ht="12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15" t="n">
        <v>26682654.9895501</v>
      </c>
      <c r="G57" s="15" t="n">
        <v>25556219.6904352</v>
      </c>
      <c r="H57" s="15" t="n">
        <f aca="false">F57-J57</f>
        <v>24989355.4018106</v>
      </c>
      <c r="I57" s="15" t="n">
        <f aca="false">G57-K57</f>
        <v>23913719.0903279</v>
      </c>
      <c r="J57" s="14" t="n">
        <v>1693299.58773953</v>
      </c>
      <c r="K57" s="14" t="n">
        <v>1642500.60010734</v>
      </c>
      <c r="L57" s="15" t="n">
        <f aca="false">H57-I57</f>
        <v>1075636.31148271</v>
      </c>
      <c r="M57" s="15" t="n">
        <f aca="false">J57-K57</f>
        <v>50798.9876321901</v>
      </c>
      <c r="N57" s="15" t="n">
        <v>2768550.27051233</v>
      </c>
      <c r="Q57" s="15" t="n">
        <f aca="false">I57*5.5017049523</f>
        <v>131566226.747168</v>
      </c>
      <c r="R57" s="15"/>
      <c r="S57" s="15"/>
      <c r="V57" s="15" t="n">
        <f aca="false">K57*5.5017049523</f>
        <v>9036553.68576627</v>
      </c>
      <c r="W57" s="15" t="n">
        <f aca="false">M57*5.5017049523</f>
        <v>279481.041827847</v>
      </c>
      <c r="X57" s="15" t="n">
        <f aca="false">N57*5.1890047538+L57*5.5017049523</f>
        <v>20283854.1365809</v>
      </c>
      <c r="Y57" s="15" t="n">
        <f aca="false">N57*5.1890047538</f>
        <v>14366020.5148228</v>
      </c>
      <c r="Z57" s="15" t="n">
        <f aca="false">L57*5.5017049523</f>
        <v>5917833.6217581</v>
      </c>
    </row>
    <row r="58" s="13" customFormat="true" ht="12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15" t="n">
        <v>26920059.0710181</v>
      </c>
      <c r="G58" s="15" t="n">
        <v>25782659.6886092</v>
      </c>
      <c r="H58" s="15" t="n">
        <f aca="false">F58-J58</f>
        <v>25091207.0251291</v>
      </c>
      <c r="I58" s="15" t="n">
        <f aca="false">G58-K58</f>
        <v>24008673.2040969</v>
      </c>
      <c r="J58" s="14" t="n">
        <v>1828852.04588896</v>
      </c>
      <c r="K58" s="14" t="n">
        <v>1773986.48451229</v>
      </c>
      <c r="L58" s="15" t="n">
        <f aca="false">H58-I58</f>
        <v>1082533.82103223</v>
      </c>
      <c r="M58" s="15" t="n">
        <f aca="false">J58-K58</f>
        <v>54865.5613766699</v>
      </c>
      <c r="N58" s="15" t="n">
        <v>2757244.44128076</v>
      </c>
      <c r="Q58" s="15" t="n">
        <f aca="false">I58*5.5017049523</f>
        <v>132088636.265132</v>
      </c>
      <c r="R58" s="15"/>
      <c r="S58" s="15"/>
      <c r="V58" s="15" t="n">
        <f aca="false">K58*5.5017049523</f>
        <v>9759950.22715453</v>
      </c>
      <c r="W58" s="15" t="n">
        <f aca="false">M58*5.5017049523</f>
        <v>301854.130736744</v>
      </c>
      <c r="X58" s="15" t="n">
        <f aca="false">N58*5.1890047538+L58*5.5017049523</f>
        <v>20263136.1973997</v>
      </c>
      <c r="Y58" s="15" t="n">
        <f aca="false">N58*5.1890047538</f>
        <v>14307354.5131945</v>
      </c>
      <c r="Z58" s="15" t="n">
        <f aca="false">L58*5.5017049523</f>
        <v>5955781.68420524</v>
      </c>
    </row>
    <row r="59" s="13" customFormat="true" ht="12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15" t="n">
        <v>27159044.6326461</v>
      </c>
      <c r="G59" s="15" t="n">
        <v>26010269.1942783</v>
      </c>
      <c r="H59" s="15" t="n">
        <f aca="false">F59-J59</f>
        <v>25242193.0826327</v>
      </c>
      <c r="I59" s="15" t="n">
        <f aca="false">G59-K59</f>
        <v>24150923.1907653</v>
      </c>
      <c r="J59" s="14" t="n">
        <v>1916851.55001343</v>
      </c>
      <c r="K59" s="14" t="n">
        <v>1859346.00351303</v>
      </c>
      <c r="L59" s="15" t="n">
        <f aca="false">H59-I59</f>
        <v>1091269.8918674</v>
      </c>
      <c r="M59" s="15" t="n">
        <f aca="false">J59-K59</f>
        <v>57505.5465003999</v>
      </c>
      <c r="N59" s="15" t="n">
        <v>2808313.82940345</v>
      </c>
      <c r="Q59" s="15" t="n">
        <f aca="false">I59*5.5017049523</f>
        <v>132871253.72125</v>
      </c>
      <c r="R59" s="15"/>
      <c r="S59" s="15"/>
      <c r="V59" s="15" t="n">
        <f aca="false">K59*5.5017049523</f>
        <v>10229573.1155669</v>
      </c>
      <c r="W59" s="15" t="n">
        <f aca="false">M59*5.5017049523</f>
        <v>316378.549965968</v>
      </c>
      <c r="X59" s="15" t="n">
        <f aca="false">N59*5.1890047538+L59*5.5017049523</f>
        <v>20576198.7793195</v>
      </c>
      <c r="Y59" s="15" t="n">
        <f aca="false">N59*5.1890047538</f>
        <v>14572353.8109368</v>
      </c>
      <c r="Z59" s="15" t="n">
        <f aca="false">L59*5.5017049523</f>
        <v>6003844.96838276</v>
      </c>
    </row>
    <row r="60" s="9" customFormat="true" ht="12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12" t="n">
        <v>27378743.4528305</v>
      </c>
      <c r="G60" s="12" t="n">
        <v>26220523.8924122</v>
      </c>
      <c r="H60" s="12" t="n">
        <f aca="false">F60-J60</f>
        <v>25351288.8322881</v>
      </c>
      <c r="I60" s="12" t="n">
        <f aca="false">G60-K60</f>
        <v>24253892.9104861</v>
      </c>
      <c r="J60" s="11" t="n">
        <v>2027454.62054235</v>
      </c>
      <c r="K60" s="11" t="n">
        <v>1966630.98192608</v>
      </c>
      <c r="L60" s="12" t="n">
        <f aca="false">H60-I60</f>
        <v>1097395.92180203</v>
      </c>
      <c r="M60" s="12" t="n">
        <f aca="false">J60-K60</f>
        <v>60823.6386162699</v>
      </c>
      <c r="N60" s="12" t="n">
        <v>3367149.34387597</v>
      </c>
      <c r="O60" s="10"/>
      <c r="P60" s="10"/>
      <c r="Q60" s="12" t="n">
        <f aca="false">I60*5.5017049523</f>
        <v>133437762.738175</v>
      </c>
      <c r="R60" s="12"/>
      <c r="S60" s="12"/>
      <c r="T60" s="10"/>
      <c r="U60" s="10"/>
      <c r="V60" s="12" t="n">
        <f aca="false">K60*5.5017049523</f>
        <v>10819823.4126093</v>
      </c>
      <c r="W60" s="12" t="n">
        <f aca="false">M60*5.5017049523</f>
        <v>334633.713792038</v>
      </c>
      <c r="X60" s="12" t="n">
        <f aca="false">N60*5.1890047538+L60*5.5017049523</f>
        <v>23509702.529739</v>
      </c>
      <c r="Y60" s="12" t="n">
        <f aca="false">N60*5.1890047538</f>
        <v>17472153.952127</v>
      </c>
      <c r="Z60" s="12" t="n">
        <f aca="false">L60*5.5017049523</f>
        <v>6037548.57761205</v>
      </c>
    </row>
    <row r="61" s="13" customFormat="true" ht="12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15" t="n">
        <v>27671823.8117586</v>
      </c>
      <c r="G61" s="15" t="n">
        <v>26500944.5501433</v>
      </c>
      <c r="H61" s="15" t="n">
        <f aca="false">F61-J61</f>
        <v>25523062.5939989</v>
      </c>
      <c r="I61" s="15" t="n">
        <f aca="false">G61-K61</f>
        <v>24416646.1689164</v>
      </c>
      <c r="J61" s="14" t="n">
        <v>2148761.21775973</v>
      </c>
      <c r="K61" s="14" t="n">
        <v>2084298.38122694</v>
      </c>
      <c r="L61" s="15" t="n">
        <f aca="false">H61-I61</f>
        <v>1106416.42508251</v>
      </c>
      <c r="M61" s="15" t="n">
        <f aca="false">J61-K61</f>
        <v>64462.8365327898</v>
      </c>
      <c r="N61" s="15" t="n">
        <v>2776893.27963371</v>
      </c>
      <c r="Q61" s="15" t="n">
        <f aca="false">I61*5.5017049523</f>
        <v>134333183.146084</v>
      </c>
      <c r="R61" s="15"/>
      <c r="S61" s="15"/>
      <c r="V61" s="15" t="n">
        <f aca="false">K61*5.5017049523</f>
        <v>11467194.7260671</v>
      </c>
      <c r="W61" s="15" t="n">
        <f aca="false">M61*5.5017049523</f>
        <v>354655.506991755</v>
      </c>
      <c r="X61" s="15" t="n">
        <f aca="false">N61*5.1890047538+L61*5.5017049523</f>
        <v>20496489.1539971</v>
      </c>
      <c r="Y61" s="15" t="n">
        <f aca="false">N61*5.1890047538</f>
        <v>14409312.4288146</v>
      </c>
      <c r="Z61" s="15" t="n">
        <f aca="false">L61*5.5017049523</f>
        <v>6087176.72518252</v>
      </c>
    </row>
    <row r="62" s="13" customFormat="true" ht="12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15" t="n">
        <v>27747488.8034745</v>
      </c>
      <c r="G62" s="15" t="n">
        <v>26574051.6198244</v>
      </c>
      <c r="H62" s="15" t="n">
        <f aca="false">F62-J62</f>
        <v>25475167.9783392</v>
      </c>
      <c r="I62" s="15" t="n">
        <f aca="false">G62-K62</f>
        <v>24369900.4194431</v>
      </c>
      <c r="J62" s="14" t="n">
        <v>2272320.82513533</v>
      </c>
      <c r="K62" s="14" t="n">
        <v>2204151.20038127</v>
      </c>
      <c r="L62" s="15" t="n">
        <f aca="false">H62-I62</f>
        <v>1105267.55889604</v>
      </c>
      <c r="M62" s="15" t="n">
        <f aca="false">J62-K62</f>
        <v>68169.6247540601</v>
      </c>
      <c r="N62" s="15" t="n">
        <v>2724905.93251349</v>
      </c>
      <c r="Q62" s="15" t="n">
        <f aca="false">I62*5.5017049523</f>
        <v>134076001.824708</v>
      </c>
      <c r="R62" s="15"/>
      <c r="S62" s="15"/>
      <c r="V62" s="15" t="n">
        <f aca="false">K62*5.5017049523</f>
        <v>12126589.5747556</v>
      </c>
      <c r="W62" s="15" t="n">
        <f aca="false">M62*5.5017049523</f>
        <v>375049.162105845</v>
      </c>
      <c r="X62" s="15" t="n">
        <f aca="false">N62*5.1890047538+L62*5.5017049523</f>
        <v>20220405.8398652</v>
      </c>
      <c r="Y62" s="15" t="n">
        <f aca="false">N62*5.1890047538</f>
        <v>14139549.8374703</v>
      </c>
      <c r="Z62" s="15" t="n">
        <f aca="false">L62*5.5017049523</f>
        <v>6080856.00239489</v>
      </c>
    </row>
    <row r="63" s="13" customFormat="true" ht="12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15" t="n">
        <v>27981639.7007132</v>
      </c>
      <c r="G63" s="15" t="n">
        <v>26797258.2808918</v>
      </c>
      <c r="H63" s="15" t="n">
        <f aca="false">F63-J63</f>
        <v>25594948.5949442</v>
      </c>
      <c r="I63" s="15" t="n">
        <f aca="false">G63-K63</f>
        <v>24482167.9082959</v>
      </c>
      <c r="J63" s="14" t="n">
        <v>2386691.105769</v>
      </c>
      <c r="K63" s="14" t="n">
        <v>2315090.37259593</v>
      </c>
      <c r="L63" s="15" t="n">
        <f aca="false">H63-I63</f>
        <v>1112780.68664833</v>
      </c>
      <c r="M63" s="15" t="n">
        <f aca="false">J63-K63</f>
        <v>71600.73317307</v>
      </c>
      <c r="N63" s="15" t="n">
        <v>2735104.72076992</v>
      </c>
      <c r="Q63" s="15" t="n">
        <f aca="false">I63*5.5017049523</f>
        <v>134693664.424112</v>
      </c>
      <c r="R63" s="15"/>
      <c r="S63" s="15"/>
      <c r="V63" s="15" t="n">
        <f aca="false">K63*5.5017049523</f>
        <v>12736944.1679331</v>
      </c>
      <c r="W63" s="15" t="n">
        <f aca="false">M63*5.5017049523</f>
        <v>393926.10828659</v>
      </c>
      <c r="X63" s="15" t="n">
        <f aca="false">N63*5.1890047538+L63*5.5017049523</f>
        <v>20314662.4127728</v>
      </c>
      <c r="Y63" s="15" t="n">
        <f aca="false">N63*5.1890047538</f>
        <v>14192471.3982159</v>
      </c>
      <c r="Z63" s="15" t="n">
        <f aca="false">L63*5.5017049523</f>
        <v>6122191.0145569</v>
      </c>
    </row>
    <row r="64" s="9" customFormat="true" ht="12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12" t="n">
        <v>28201445.4075686</v>
      </c>
      <c r="G64" s="12" t="n">
        <v>27006438.5719632</v>
      </c>
      <c r="H64" s="12" t="n">
        <f aca="false">F64-J64</f>
        <v>25686637.5137356</v>
      </c>
      <c r="I64" s="12" t="n">
        <f aca="false">G64-K64</f>
        <v>24567074.9149452</v>
      </c>
      <c r="J64" s="11" t="n">
        <v>2514807.89383297</v>
      </c>
      <c r="K64" s="11" t="n">
        <v>2439363.65701798</v>
      </c>
      <c r="L64" s="12" t="n">
        <f aca="false">H64-I64</f>
        <v>1119562.59879041</v>
      </c>
      <c r="M64" s="12" t="n">
        <f aca="false">J64-K64</f>
        <v>75444.2368149902</v>
      </c>
      <c r="N64" s="12" t="n">
        <v>3459427.70268585</v>
      </c>
      <c r="O64" s="10"/>
      <c r="P64" s="10"/>
      <c r="Q64" s="12" t="n">
        <f aca="false">I64*5.5017049523</f>
        <v>135160797.723079</v>
      </c>
      <c r="R64" s="12"/>
      <c r="S64" s="12"/>
      <c r="T64" s="10"/>
      <c r="U64" s="10"/>
      <c r="V64" s="12" t="n">
        <f aca="false">K64*5.5017049523</f>
        <v>13420659.1122765</v>
      </c>
      <c r="W64" s="12" t="n">
        <f aca="false">M64*5.5017049523</f>
        <v>415071.931307525</v>
      </c>
      <c r="X64" s="12" t="n">
        <f aca="false">N64*5.1890047538+L64*5.5017049523</f>
        <v>24110489.8888393</v>
      </c>
      <c r="Y64" s="12" t="n">
        <f aca="false">N64*5.1890047538</f>
        <v>17950986.7946643</v>
      </c>
      <c r="Z64" s="12" t="n">
        <f aca="false">L64*5.5017049523</f>
        <v>6159503.09417506</v>
      </c>
    </row>
    <row r="65" s="13" customFormat="true" ht="12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15" t="n">
        <v>28373949.5975672</v>
      </c>
      <c r="G65" s="15" t="n">
        <v>27170950.468171</v>
      </c>
      <c r="H65" s="15" t="n">
        <f aca="false">F65-J65</f>
        <v>25723468.3022558</v>
      </c>
      <c r="I65" s="15" t="n">
        <f aca="false">G65-K65</f>
        <v>24599983.6117189</v>
      </c>
      <c r="J65" s="14" t="n">
        <v>2650481.29531144</v>
      </c>
      <c r="K65" s="14" t="n">
        <v>2570966.8564521</v>
      </c>
      <c r="L65" s="15" t="n">
        <f aca="false">H65-I65</f>
        <v>1123484.69053686</v>
      </c>
      <c r="M65" s="15" t="n">
        <f aca="false">J65-K65</f>
        <v>79514.4388593398</v>
      </c>
      <c r="N65" s="15" t="n">
        <v>2796520.78330273</v>
      </c>
      <c r="Q65" s="15" t="n">
        <f aca="false">I65*5.5017049523</f>
        <v>135341851.663093</v>
      </c>
      <c r="R65" s="15"/>
      <c r="S65" s="15"/>
      <c r="V65" s="15" t="n">
        <f aca="false">K65*5.5017049523</f>
        <v>14144701.0863417</v>
      </c>
      <c r="W65" s="15" t="n">
        <f aca="false">M65*5.5017049523</f>
        <v>437464.982051785</v>
      </c>
      <c r="X65" s="15" t="n">
        <f aca="false">N65*5.1890047538+L65*5.5017049523</f>
        <v>20692240.9244182</v>
      </c>
      <c r="Y65" s="15" t="n">
        <f aca="false">N65*5.1890047538</f>
        <v>14511159.6386584</v>
      </c>
      <c r="Z65" s="15" t="n">
        <f aca="false">L65*5.5017049523</f>
        <v>6181081.28575988</v>
      </c>
    </row>
    <row r="66" s="13" customFormat="true" ht="12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15" t="n">
        <v>28556288.1169229</v>
      </c>
      <c r="G66" s="15" t="n">
        <v>27343935.8546016</v>
      </c>
      <c r="H66" s="15" t="n">
        <f aca="false">F66-J66</f>
        <v>25817659.740447</v>
      </c>
      <c r="I66" s="15" t="n">
        <f aca="false">G66-K66</f>
        <v>24687466.32942</v>
      </c>
      <c r="J66" s="14" t="n">
        <v>2738628.3764759</v>
      </c>
      <c r="K66" s="14" t="n">
        <v>2656469.52518162</v>
      </c>
      <c r="L66" s="15" t="n">
        <f aca="false">H66-I66</f>
        <v>1130193.41102702</v>
      </c>
      <c r="M66" s="15" t="n">
        <f aca="false">J66-K66</f>
        <v>82158.85129428</v>
      </c>
      <c r="N66" s="15" t="n">
        <v>2741124.26894985</v>
      </c>
      <c r="Q66" s="15" t="n">
        <f aca="false">I66*5.5017049523</f>
        <v>135823155.764309</v>
      </c>
      <c r="R66" s="15"/>
      <c r="S66" s="15"/>
      <c r="V66" s="15" t="n">
        <f aca="false">K66*5.5017049523</f>
        <v>14615111.5423257</v>
      </c>
      <c r="W66" s="15" t="n">
        <f aca="false">M66*5.5017049523</f>
        <v>452013.75904102</v>
      </c>
      <c r="X66" s="15" t="n">
        <f aca="false">N66*5.1890047538+L66*5.5017049523</f>
        <v>20441697.5488415</v>
      </c>
      <c r="Y66" s="15" t="n">
        <f aca="false">N66*5.1890047538</f>
        <v>14223706.8623373</v>
      </c>
      <c r="Z66" s="15" t="n">
        <f aca="false">L66*5.5017049523</f>
        <v>6217990.68650419</v>
      </c>
    </row>
    <row r="67" s="13" customFormat="true" ht="12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15" t="n">
        <v>28831412.5899022</v>
      </c>
      <c r="G67" s="15" t="n">
        <v>27605165.9094205</v>
      </c>
      <c r="H67" s="15" t="n">
        <f aca="false">F67-J67</f>
        <v>25992782.715553</v>
      </c>
      <c r="I67" s="15" t="n">
        <f aca="false">G67-K67</f>
        <v>24851694.9313018</v>
      </c>
      <c r="J67" s="14" t="n">
        <v>2838629.87434919</v>
      </c>
      <c r="K67" s="14" t="n">
        <v>2753470.97811872</v>
      </c>
      <c r="L67" s="15" t="n">
        <f aca="false">H67-I67</f>
        <v>1141087.78425123</v>
      </c>
      <c r="M67" s="15" t="n">
        <f aca="false">J67-K67</f>
        <v>85158.8962304699</v>
      </c>
      <c r="N67" s="15" t="n">
        <v>2778487.32859534</v>
      </c>
      <c r="Q67" s="15" t="n">
        <f aca="false">I67*5.5017049523</f>
        <v>136726693.076592</v>
      </c>
      <c r="R67" s="15"/>
      <c r="S67" s="15"/>
      <c r="V67" s="15" t="n">
        <f aca="false">K67*5.5017049523</f>
        <v>15148784.9163301</v>
      </c>
      <c r="W67" s="15" t="n">
        <f aca="false">M67*5.5017049523</f>
        <v>468519.121123578</v>
      </c>
      <c r="X67" s="15" t="n">
        <f aca="false">N67*5.1890047538+L67*5.5017049523</f>
        <v>20695512.2700783</v>
      </c>
      <c r="Y67" s="15" t="n">
        <f aca="false">N67*5.1890047538</f>
        <v>14417583.9564543</v>
      </c>
      <c r="Z67" s="15" t="n">
        <f aca="false">L67*5.5017049523</f>
        <v>6277928.31362402</v>
      </c>
    </row>
    <row r="68" s="9" customFormat="true" ht="12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12" t="n">
        <v>29074570.0150639</v>
      </c>
      <c r="G68" s="12" t="n">
        <v>27837998.5352195</v>
      </c>
      <c r="H68" s="12" t="n">
        <f aca="false">F68-J68</f>
        <v>26084065.0110476</v>
      </c>
      <c r="I68" s="12" t="n">
        <f aca="false">G68-K68</f>
        <v>24937208.6813237</v>
      </c>
      <c r="J68" s="11" t="n">
        <v>2990505.00401625</v>
      </c>
      <c r="K68" s="11" t="n">
        <v>2900789.85389577</v>
      </c>
      <c r="L68" s="12" t="n">
        <f aca="false">H68-I68</f>
        <v>1146856.32972392</v>
      </c>
      <c r="M68" s="12" t="n">
        <f aca="false">J68-K68</f>
        <v>89715.15012048</v>
      </c>
      <c r="N68" s="12" t="n">
        <v>3441373.85781596</v>
      </c>
      <c r="O68" s="10"/>
      <c r="P68" s="10"/>
      <c r="Q68" s="12" t="n">
        <f aca="false">I68*5.5017049523</f>
        <v>137197164.498577</v>
      </c>
      <c r="R68" s="12"/>
      <c r="S68" s="12"/>
      <c r="T68" s="10"/>
      <c r="U68" s="10"/>
      <c r="V68" s="12" t="n">
        <f aca="false">K68*5.5017049523</f>
        <v>15959289.90476</v>
      </c>
      <c r="W68" s="12" t="n">
        <f aca="false">M68*5.5017049523</f>
        <v>493586.285714183</v>
      </c>
      <c r="X68" s="12" t="n">
        <f aca="false">N68*5.1890047538+L68*5.5017049523</f>
        <v>24166970.4566287</v>
      </c>
      <c r="Y68" s="12" t="n">
        <f aca="false">N68*5.1890047538</f>
        <v>17857305.3078101</v>
      </c>
      <c r="Z68" s="12" t="n">
        <f aca="false">L68*5.5017049523</f>
        <v>6309665.14881868</v>
      </c>
    </row>
    <row r="69" s="13" customFormat="true" ht="12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15" t="n">
        <v>29211100.7105957</v>
      </c>
      <c r="G69" s="15" t="n">
        <v>27969034.8378628</v>
      </c>
      <c r="H69" s="15" t="n">
        <f aca="false">F69-J69</f>
        <v>26131772.7426229</v>
      </c>
      <c r="I69" s="15" t="n">
        <f aca="false">G69-K69</f>
        <v>24982086.7089292</v>
      </c>
      <c r="J69" s="14" t="n">
        <v>3079327.96797277</v>
      </c>
      <c r="K69" s="14" t="n">
        <v>2986948.12893359</v>
      </c>
      <c r="L69" s="15" t="n">
        <f aca="false">H69-I69</f>
        <v>1149686.03369372</v>
      </c>
      <c r="M69" s="15" t="n">
        <f aca="false">J69-K69</f>
        <v>92379.83903918</v>
      </c>
      <c r="N69" s="15" t="n">
        <v>2791239.07521314</v>
      </c>
      <c r="Q69" s="15" t="n">
        <f aca="false">I69*5.5017049523</f>
        <v>137444070.165304</v>
      </c>
      <c r="R69" s="15"/>
      <c r="S69" s="15"/>
      <c r="V69" s="15" t="n">
        <f aca="false">K69*5.5017049523</f>
        <v>16433307.3132172</v>
      </c>
      <c r="W69" s="15" t="n">
        <f aca="false">M69*5.5017049523</f>
        <v>508246.617934533</v>
      </c>
      <c r="X69" s="15" t="n">
        <f aca="false">N69*5.1890047538+L69*5.5017049523</f>
        <v>20808986.1754362</v>
      </c>
      <c r="Y69" s="15" t="n">
        <f aca="false">N69*5.1890047538</f>
        <v>14483752.8302733</v>
      </c>
      <c r="Z69" s="15" t="n">
        <f aca="false">L69*5.5017049523</f>
        <v>6325233.34516288</v>
      </c>
    </row>
    <row r="70" s="13" customFormat="true" ht="12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15" t="n">
        <v>29418956.6305101</v>
      </c>
      <c r="G70" s="15" t="n">
        <v>28166303.8124469</v>
      </c>
      <c r="H70" s="15" t="n">
        <f aca="false">F70-J70</f>
        <v>26257388.8068338</v>
      </c>
      <c r="I70" s="15" t="n">
        <f aca="false">G70-K70</f>
        <v>25099583.0234809</v>
      </c>
      <c r="J70" s="14" t="n">
        <v>3161567.82367629</v>
      </c>
      <c r="K70" s="14" t="n">
        <v>3066720.788966</v>
      </c>
      <c r="L70" s="15" t="n">
        <f aca="false">H70-I70</f>
        <v>1157805.78335291</v>
      </c>
      <c r="M70" s="15" t="n">
        <f aca="false">J70-K70</f>
        <v>94847.0347102899</v>
      </c>
      <c r="N70" s="15" t="n">
        <v>2805332.09587419</v>
      </c>
      <c r="Q70" s="15" t="n">
        <f aca="false">I70*5.5017049523</f>
        <v>138090500.22095</v>
      </c>
      <c r="R70" s="15"/>
      <c r="S70" s="15"/>
      <c r="V70" s="15" t="n">
        <f aca="false">K70*5.5017049523</f>
        <v>16872192.9519756</v>
      </c>
      <c r="W70" s="15" t="n">
        <f aca="false">M70*5.5017049523</f>
        <v>521820.400576572</v>
      </c>
      <c r="X70" s="15" t="n">
        <f aca="false">N70*5.1890047538+L70*5.5017049523</f>
        <v>20926787.3935532</v>
      </c>
      <c r="Y70" s="15" t="n">
        <f aca="false">N70*5.1890047538</f>
        <v>14556881.5814789</v>
      </c>
      <c r="Z70" s="15" t="n">
        <f aca="false">L70*5.5017049523</f>
        <v>6369905.81207429</v>
      </c>
    </row>
    <row r="71" s="13" customFormat="true" ht="12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15" t="n">
        <v>29622520.4809225</v>
      </c>
      <c r="G71" s="15" t="n">
        <v>28360731.6123746</v>
      </c>
      <c r="H71" s="15" t="n">
        <f aca="false">F71-J71</f>
        <v>26345383.1832924</v>
      </c>
      <c r="I71" s="15" t="n">
        <f aca="false">G71-K71</f>
        <v>25181908.4336734</v>
      </c>
      <c r="J71" s="14" t="n">
        <v>3277137.29763007</v>
      </c>
      <c r="K71" s="14" t="n">
        <v>3178823.17870116</v>
      </c>
      <c r="L71" s="15" t="n">
        <f aca="false">H71-I71</f>
        <v>1163474.74961899</v>
      </c>
      <c r="M71" s="15" t="n">
        <f aca="false">J71-K71</f>
        <v>98314.1189289098</v>
      </c>
      <c r="N71" s="15" t="n">
        <v>2758284.45438175</v>
      </c>
      <c r="Q71" s="15" t="n">
        <f aca="false">I71*5.5017049523</f>
        <v>138543430.337906</v>
      </c>
      <c r="R71" s="15"/>
      <c r="S71" s="15"/>
      <c r="V71" s="15" t="n">
        <f aca="false">K71*5.5017049523</f>
        <v>17488947.2247462</v>
      </c>
      <c r="W71" s="15" t="n">
        <f aca="false">M71*5.5017049523</f>
        <v>540895.274992194</v>
      </c>
      <c r="X71" s="15" t="n">
        <f aca="false">N71*5.1890047538+L71*5.5017049523</f>
        <v>20713845.9379743</v>
      </c>
      <c r="Y71" s="15" t="n">
        <f aca="false">N71*5.1890047538</f>
        <v>14312751.1461195</v>
      </c>
      <c r="Z71" s="15" t="n">
        <f aca="false">L71*5.5017049523</f>
        <v>6401094.79185481</v>
      </c>
    </row>
    <row r="72" s="9" customFormat="true" ht="12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12" t="n">
        <v>29924752.4663516</v>
      </c>
      <c r="G72" s="12" t="n">
        <v>28648064.484113</v>
      </c>
      <c r="H72" s="12" t="n">
        <f aca="false">F72-J72</f>
        <v>26540829.5519088</v>
      </c>
      <c r="I72" s="12" t="n">
        <f aca="false">G72-K72</f>
        <v>25365659.2571035</v>
      </c>
      <c r="J72" s="11" t="n">
        <v>3383922.91444281</v>
      </c>
      <c r="K72" s="11" t="n">
        <v>3282405.22700953</v>
      </c>
      <c r="L72" s="12" t="n">
        <f aca="false">H72-I72</f>
        <v>1175170.29480532</v>
      </c>
      <c r="M72" s="12" t="n">
        <f aca="false">J72-K72</f>
        <v>101517.68743328</v>
      </c>
      <c r="N72" s="12" t="n">
        <v>3378697.57383688</v>
      </c>
      <c r="O72" s="10"/>
      <c r="P72" s="10"/>
      <c r="Q72" s="12" t="n">
        <f aca="false">I72*5.5017049523</f>
        <v>139554373.15316</v>
      </c>
      <c r="R72" s="12"/>
      <c r="S72" s="12"/>
      <c r="T72" s="10"/>
      <c r="U72" s="10"/>
      <c r="V72" s="12" t="n">
        <f aca="false">K72*5.5017049523</f>
        <v>18058825.0928937</v>
      </c>
      <c r="W72" s="12" t="n">
        <f aca="false">M72*5.5017049523</f>
        <v>558520.36369772</v>
      </c>
      <c r="X72" s="12" t="n">
        <f aca="false">N72*5.1890047538+L72*5.5017049523</f>
        <v>23997518.0030184</v>
      </c>
      <c r="Y72" s="12" t="n">
        <f aca="false">N72*5.1890047538</f>
        <v>17532077.7722921</v>
      </c>
      <c r="Z72" s="12" t="n">
        <f aca="false">L72*5.5017049523</f>
        <v>6465440.23072627</v>
      </c>
    </row>
    <row r="73" s="13" customFormat="true" ht="12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15" t="n">
        <v>30298889.3739942</v>
      </c>
      <c r="G73" s="15" t="n">
        <v>29003958.0734825</v>
      </c>
      <c r="H73" s="15" t="n">
        <f aca="false">F73-J73</f>
        <v>26804285.7295401</v>
      </c>
      <c r="I73" s="15" t="n">
        <f aca="false">G73-K73</f>
        <v>25614192.5383621</v>
      </c>
      <c r="J73" s="14" t="n">
        <v>3494603.64445405</v>
      </c>
      <c r="K73" s="14" t="n">
        <v>3389765.53512043</v>
      </c>
      <c r="L73" s="15" t="n">
        <f aca="false">H73-I73</f>
        <v>1190093.19117808</v>
      </c>
      <c r="M73" s="15" t="n">
        <f aca="false">J73-K73</f>
        <v>104838.10933362</v>
      </c>
      <c r="N73" s="15" t="n">
        <v>2734457.50564238</v>
      </c>
      <c r="Q73" s="15" t="n">
        <f aca="false">I73*5.5017049523</f>
        <v>140921729.937472</v>
      </c>
      <c r="R73" s="15"/>
      <c r="S73" s="15"/>
      <c r="V73" s="15" t="n">
        <f aca="false">K73*5.5017049523</f>
        <v>18649489.8317079</v>
      </c>
      <c r="W73" s="15" t="n">
        <f aca="false">M73*5.5017049523</f>
        <v>576788.345310546</v>
      </c>
      <c r="X73" s="15" t="n">
        <f aca="false">N73*5.1890047538+L73*5.5017049523</f>
        <v>20736654.5994454</v>
      </c>
      <c r="Y73" s="15" t="n">
        <f aca="false">N73*5.1890047538</f>
        <v>14189112.9958424</v>
      </c>
      <c r="Z73" s="15" t="n">
        <f aca="false">L73*5.5017049523</f>
        <v>6547541.60360297</v>
      </c>
    </row>
    <row r="74" s="13" customFormat="true" ht="12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15" t="n">
        <v>30446330.3682191</v>
      </c>
      <c r="G74" s="15" t="n">
        <v>29145114.4817477</v>
      </c>
      <c r="H74" s="15" t="n">
        <f aca="false">F74-J74</f>
        <v>26874537.8898687</v>
      </c>
      <c r="I74" s="15" t="n">
        <f aca="false">G74-K74</f>
        <v>25680475.7777478</v>
      </c>
      <c r="J74" s="14" t="n">
        <v>3571792.47835039</v>
      </c>
      <c r="K74" s="14" t="n">
        <v>3464638.70399988</v>
      </c>
      <c r="L74" s="15" t="n">
        <f aca="false">H74-I74</f>
        <v>1194062.11212089</v>
      </c>
      <c r="M74" s="15" t="n">
        <f aca="false">J74-K74</f>
        <v>107153.77435051</v>
      </c>
      <c r="N74" s="15" t="n">
        <v>2803569.90017068</v>
      </c>
      <c r="Q74" s="15" t="n">
        <f aca="false">I74*5.5017049523</f>
        <v>141286400.763855</v>
      </c>
      <c r="R74" s="15"/>
      <c r="S74" s="15"/>
      <c r="V74" s="15" t="n">
        <f aca="false">K74*5.5017049523</f>
        <v>19061419.9157264</v>
      </c>
      <c r="W74" s="15" t="n">
        <f aca="false">M74*5.5017049523</f>
        <v>589528.45100184</v>
      </c>
      <c r="X74" s="15" t="n">
        <f aca="false">N74*5.1890047538+L74*5.5017049523</f>
        <v>21117114.9752055</v>
      </c>
      <c r="Y74" s="15" t="n">
        <f aca="false">N74*5.1890047538</f>
        <v>14547737.5395963</v>
      </c>
      <c r="Z74" s="15" t="n">
        <f aca="false">L74*5.5017049523</f>
        <v>6569377.43560929</v>
      </c>
    </row>
    <row r="75" s="13" customFormat="true" ht="12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15" t="n">
        <v>30583951.7462984</v>
      </c>
      <c r="G75" s="15" t="n">
        <v>29275983.7219916</v>
      </c>
      <c r="H75" s="15" t="n">
        <f aca="false">F75-J75</f>
        <v>26960767.2797303</v>
      </c>
      <c r="I75" s="15" t="n">
        <f aca="false">G75-K75</f>
        <v>25761494.7894205</v>
      </c>
      <c r="J75" s="14" t="n">
        <v>3623184.46656809</v>
      </c>
      <c r="K75" s="14" t="n">
        <v>3514488.93257105</v>
      </c>
      <c r="L75" s="15" t="n">
        <f aca="false">H75-I75</f>
        <v>1199272.49030976</v>
      </c>
      <c r="M75" s="15" t="n">
        <f aca="false">J75-K75</f>
        <v>108695.53399704</v>
      </c>
      <c r="N75" s="15" t="n">
        <v>2772926.21019318</v>
      </c>
      <c r="Q75" s="15" t="n">
        <f aca="false">I75*5.5017049523</f>
        <v>141732143.461606</v>
      </c>
      <c r="R75" s="15"/>
      <c r="S75" s="15"/>
      <c r="V75" s="15" t="n">
        <f aca="false">K75*5.5017049523</f>
        <v>19335681.1651297</v>
      </c>
      <c r="W75" s="15" t="n">
        <f aca="false">M75*5.5017049523</f>
        <v>598010.757684409</v>
      </c>
      <c r="X75" s="15" t="n">
        <f aca="false">N75*5.1890047538+L75*5.5017049523</f>
        <v>20986770.6857234</v>
      </c>
      <c r="Y75" s="15" t="n">
        <f aca="false">N75*5.1890047538</f>
        <v>14388727.286629</v>
      </c>
      <c r="Z75" s="15" t="n">
        <f aca="false">L75*5.5017049523</f>
        <v>6598043.39909436</v>
      </c>
    </row>
    <row r="76" s="9" customFormat="true" ht="12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12" t="n">
        <v>30842778.0094263</v>
      </c>
      <c r="G76" s="12" t="n">
        <v>29523233.710105</v>
      </c>
      <c r="H76" s="12" t="n">
        <f aca="false">F76-J76</f>
        <v>27100679.5862685</v>
      </c>
      <c r="I76" s="12" t="n">
        <f aca="false">G76-K76</f>
        <v>25893398.239642</v>
      </c>
      <c r="J76" s="11" t="n">
        <v>3742098.42315775</v>
      </c>
      <c r="K76" s="11" t="n">
        <v>3629835.47046302</v>
      </c>
      <c r="L76" s="12" t="n">
        <f aca="false">H76-I76</f>
        <v>1207281.34662657</v>
      </c>
      <c r="M76" s="12" t="n">
        <f aca="false">J76-K76</f>
        <v>112262.95269473</v>
      </c>
      <c r="N76" s="12" t="n">
        <v>3386650.87788444</v>
      </c>
      <c r="O76" s="10"/>
      <c r="P76" s="10"/>
      <c r="Q76" s="12" t="n">
        <f aca="false">I76*5.5017049523</f>
        <v>142457837.326914</v>
      </c>
      <c r="R76" s="12"/>
      <c r="S76" s="12"/>
      <c r="T76" s="10"/>
      <c r="U76" s="10"/>
      <c r="V76" s="12" t="n">
        <f aca="false">K76*5.5017049523</f>
        <v>19970283.7838806</v>
      </c>
      <c r="W76" s="12" t="n">
        <f aca="false">M76*5.5017049523</f>
        <v>617637.642800419</v>
      </c>
      <c r="X76" s="12" t="n">
        <f aca="false">N76*5.1890047538+L76*5.5017049523</f>
        <v>24215453.2683581</v>
      </c>
      <c r="Y76" s="12" t="n">
        <f aca="false">N76*5.1890047538</f>
        <v>17573347.5048033</v>
      </c>
      <c r="Z76" s="12" t="n">
        <f aca="false">L76*5.5017049523</f>
        <v>6642105.76355481</v>
      </c>
    </row>
    <row r="77" s="13" customFormat="true" ht="12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15" t="n">
        <v>31112878.4609258</v>
      </c>
      <c r="G77" s="15" t="n">
        <v>29781636.5144194</v>
      </c>
      <c r="H77" s="15" t="n">
        <f aca="false">F77-J77</f>
        <v>27215901.8759117</v>
      </c>
      <c r="I77" s="15" t="n">
        <f aca="false">G77-K77</f>
        <v>26001569.2269558</v>
      </c>
      <c r="J77" s="14" t="n">
        <v>3896976.58501405</v>
      </c>
      <c r="K77" s="14" t="n">
        <v>3780067.28746363</v>
      </c>
      <c r="L77" s="15" t="n">
        <f aca="false">H77-I77</f>
        <v>1214332.64895598</v>
      </c>
      <c r="M77" s="15" t="n">
        <f aca="false">J77-K77</f>
        <v>116909.29755042</v>
      </c>
      <c r="N77" s="15" t="n">
        <v>2733477.30889282</v>
      </c>
      <c r="Q77" s="15" t="n">
        <f aca="false">I77*5.5017049523</f>
        <v>143052962.183514</v>
      </c>
      <c r="R77" s="15"/>
      <c r="S77" s="15"/>
      <c r="V77" s="15" t="n">
        <f aca="false">K77*5.5017049523</f>
        <v>20796814.9154659</v>
      </c>
      <c r="W77" s="15" t="n">
        <f aca="false">M77*5.5017049523</f>
        <v>643200.461303059</v>
      </c>
      <c r="X77" s="15" t="n">
        <f aca="false">N77*5.1890047538+L77*5.5017049523</f>
        <v>20864926.69875</v>
      </c>
      <c r="Y77" s="15" t="n">
        <f aca="false">N77*5.1890047538</f>
        <v>14184026.7502493</v>
      </c>
      <c r="Z77" s="15" t="n">
        <f aca="false">L77*5.5017049523</f>
        <v>6680899.9485007</v>
      </c>
    </row>
    <row r="78" s="13" customFormat="true" ht="12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15" t="n">
        <v>31291336.9747238</v>
      </c>
      <c r="G78" s="15" t="n">
        <v>29952036.6335914</v>
      </c>
      <c r="H78" s="15" t="n">
        <f aca="false">F78-J78</f>
        <v>27292108.3601343</v>
      </c>
      <c r="I78" s="15" t="n">
        <f aca="false">G78-K78</f>
        <v>26072784.8774396</v>
      </c>
      <c r="J78" s="14" t="n">
        <v>3999228.61458945</v>
      </c>
      <c r="K78" s="14" t="n">
        <v>3879251.75615177</v>
      </c>
      <c r="L78" s="15" t="n">
        <f aca="false">H78-I78</f>
        <v>1219323.48269472</v>
      </c>
      <c r="M78" s="15" t="n">
        <f aca="false">J78-K78</f>
        <v>119976.85843768</v>
      </c>
      <c r="N78" s="15" t="n">
        <v>2741826.59004738</v>
      </c>
      <c r="Q78" s="15" t="n">
        <f aca="false">I78*5.5017049523</f>
        <v>143444769.680462</v>
      </c>
      <c r="R78" s="15"/>
      <c r="S78" s="15"/>
      <c r="V78" s="15" t="n">
        <f aca="false">K78*5.5017049523</f>
        <v>21342498.5980387</v>
      </c>
      <c r="W78" s="15" t="n">
        <f aca="false">M78*5.5017049523</f>
        <v>660077.276227981</v>
      </c>
      <c r="X78" s="15" t="n">
        <f aca="false">N78*5.1890047538+L78*5.5017049523</f>
        <v>20935709.2530483</v>
      </c>
      <c r="Y78" s="15" t="n">
        <f aca="false">N78*5.1890047538</f>
        <v>14227351.2098511</v>
      </c>
      <c r="Z78" s="15" t="n">
        <f aca="false">L78*5.5017049523</f>
        <v>6708358.04319724</v>
      </c>
    </row>
    <row r="79" s="13" customFormat="true" ht="12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15" t="n">
        <v>31460165.1331282</v>
      </c>
      <c r="G79" s="15" t="n">
        <v>30112885.5050031</v>
      </c>
      <c r="H79" s="15" t="n">
        <f aca="false">F79-J79</f>
        <v>27378816.6011879</v>
      </c>
      <c r="I79" s="15" t="n">
        <f aca="false">G79-K79</f>
        <v>26153977.429021</v>
      </c>
      <c r="J79" s="14" t="n">
        <v>4081348.53194034</v>
      </c>
      <c r="K79" s="14" t="n">
        <v>3958908.07598213</v>
      </c>
      <c r="L79" s="15" t="n">
        <f aca="false">H79-I79</f>
        <v>1224839.17216689</v>
      </c>
      <c r="M79" s="15" t="n">
        <f aca="false">J79-K79</f>
        <v>122440.45595821</v>
      </c>
      <c r="N79" s="15" t="n">
        <v>2741477.80253514</v>
      </c>
      <c r="Q79" s="15" t="n">
        <f aca="false">I79*5.5017049523</f>
        <v>143891467.143587</v>
      </c>
      <c r="R79" s="15"/>
      <c r="S79" s="15"/>
      <c r="V79" s="15" t="n">
        <f aca="false">K79*5.5017049523</f>
        <v>21780744.1673313</v>
      </c>
      <c r="W79" s="15" t="n">
        <f aca="false">M79*5.5017049523</f>
        <v>673631.262907154</v>
      </c>
      <c r="X79" s="15" t="n">
        <f aca="false">N79*5.1890047538+L79*5.5017049523</f>
        <v>20964245.0890736</v>
      </c>
      <c r="Y79" s="15" t="n">
        <f aca="false">N79*5.1890047538</f>
        <v>14225541.349792</v>
      </c>
      <c r="Z79" s="15" t="n">
        <f aca="false">L79*5.5017049523</f>
        <v>6738703.73928162</v>
      </c>
    </row>
    <row r="80" s="9" customFormat="true" ht="12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12" t="n">
        <v>31719217.1976651</v>
      </c>
      <c r="G80" s="12" t="n">
        <v>30361503.3208746</v>
      </c>
      <c r="H80" s="12" t="n">
        <f aca="false">F80-J80</f>
        <v>27480251.2930424</v>
      </c>
      <c r="I80" s="12" t="n">
        <f aca="false">G80-K80</f>
        <v>26249706.3933906</v>
      </c>
      <c r="J80" s="11" t="n">
        <v>4238965.90462267</v>
      </c>
      <c r="K80" s="11" t="n">
        <v>4111796.92748399</v>
      </c>
      <c r="L80" s="12" t="n">
        <f aca="false">H80-I80</f>
        <v>1230544.89965182</v>
      </c>
      <c r="M80" s="12" t="n">
        <f aca="false">J80-K80</f>
        <v>127168.97713868</v>
      </c>
      <c r="N80" s="12" t="n">
        <v>3371952.8828758</v>
      </c>
      <c r="O80" s="10"/>
      <c r="P80" s="10"/>
      <c r="Q80" s="12" t="n">
        <f aca="false">I80*5.5017049523</f>
        <v>144418139.660938</v>
      </c>
      <c r="R80" s="12"/>
      <c r="S80" s="12"/>
      <c r="T80" s="10"/>
      <c r="U80" s="10"/>
      <c r="V80" s="12" t="n">
        <f aca="false">K80*5.5017049523</f>
        <v>22621893.5187906</v>
      </c>
      <c r="W80" s="12" t="n">
        <f aca="false">M80*5.5017049523</f>
        <v>699646.191302803</v>
      </c>
      <c r="X80" s="12" t="n">
        <f aca="false">N80*5.1890047538+L80*5.5017049523</f>
        <v>24267174.5072741</v>
      </c>
      <c r="Y80" s="12" t="n">
        <f aca="false">N80*5.1890047538</f>
        <v>17497079.5388321</v>
      </c>
      <c r="Z80" s="12" t="n">
        <f aca="false">L80*5.5017049523</f>
        <v>6770094.96844191</v>
      </c>
    </row>
    <row r="81" s="13" customFormat="true" ht="12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15" t="n">
        <v>31985844.7187805</v>
      </c>
      <c r="G81" s="15" t="n">
        <v>30615594.1768452</v>
      </c>
      <c r="H81" s="15" t="n">
        <f aca="false">F81-J81</f>
        <v>27619991.9908715</v>
      </c>
      <c r="I81" s="15" t="n">
        <f aca="false">G81-K81</f>
        <v>26380717.0307734</v>
      </c>
      <c r="J81" s="14" t="n">
        <v>4365852.72790902</v>
      </c>
      <c r="K81" s="14" t="n">
        <v>4234877.14607175</v>
      </c>
      <c r="L81" s="15" t="n">
        <f aca="false">H81-I81</f>
        <v>1239274.96009803</v>
      </c>
      <c r="M81" s="15" t="n">
        <f aca="false">J81-K81</f>
        <v>130975.58183727</v>
      </c>
      <c r="N81" s="15" t="n">
        <v>2718652.49569121</v>
      </c>
      <c r="Q81" s="15" t="n">
        <f aca="false">I81*5.5017049523</f>
        <v>145138921.533431</v>
      </c>
      <c r="R81" s="15"/>
      <c r="S81" s="15"/>
      <c r="V81" s="15" t="n">
        <f aca="false">K81*5.5017049523</f>
        <v>23299044.566925</v>
      </c>
      <c r="W81" s="15" t="n">
        <f aca="false">M81*5.5017049523</f>
        <v>720589.007224485</v>
      </c>
      <c r="X81" s="15" t="n">
        <f aca="false">N81*5.1890047538+L81*5.5017049523</f>
        <v>20925225.9093046</v>
      </c>
      <c r="Y81" s="15" t="n">
        <f aca="false">N81*5.1890047538</f>
        <v>14107100.7240719</v>
      </c>
      <c r="Z81" s="15" t="n">
        <f aca="false">L81*5.5017049523</f>
        <v>6818125.18523271</v>
      </c>
    </row>
    <row r="82" s="13" customFormat="true" ht="12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15" t="n">
        <v>32159344.152351</v>
      </c>
      <c r="G82" s="15" t="n">
        <v>30781295.1458089</v>
      </c>
      <c r="H82" s="15" t="n">
        <f aca="false">F82-J82</f>
        <v>27684865.9683513</v>
      </c>
      <c r="I82" s="15" t="n">
        <f aca="false">G82-K82</f>
        <v>26441051.3073292</v>
      </c>
      <c r="J82" s="14" t="n">
        <v>4474478.18399967</v>
      </c>
      <c r="K82" s="14" t="n">
        <v>4340243.83847968</v>
      </c>
      <c r="L82" s="15" t="n">
        <f aca="false">H82-I82</f>
        <v>1243814.66102211</v>
      </c>
      <c r="M82" s="15" t="n">
        <f aca="false">J82-K82</f>
        <v>134234.34551999</v>
      </c>
      <c r="N82" s="15" t="n">
        <v>2726058.26548562</v>
      </c>
      <c r="Q82" s="15" t="n">
        <f aca="false">I82*5.5017049523</f>
        <v>145470862.921552</v>
      </c>
      <c r="R82" s="15"/>
      <c r="S82" s="15"/>
      <c r="V82" s="15" t="n">
        <f aca="false">K82*5.5017049523</f>
        <v>23878741.0203532</v>
      </c>
      <c r="W82" s="15" t="n">
        <f aca="false">M82*5.5017049523</f>
        <v>738517.763516077</v>
      </c>
      <c r="X82" s="15" t="n">
        <f aca="false">N82*5.1890047538+L82*5.5017049523</f>
        <v>20988630.5790293</v>
      </c>
      <c r="Y82" s="15" t="n">
        <f aca="false">N82*5.1890047538</f>
        <v>14145529.2987407</v>
      </c>
      <c r="Z82" s="15" t="n">
        <f aca="false">L82*5.5017049523</f>
        <v>6843101.28028868</v>
      </c>
    </row>
    <row r="83" s="13" customFormat="true" ht="12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15" t="n">
        <v>32502346.7990692</v>
      </c>
      <c r="G83" s="15" t="n">
        <v>31107611.769213</v>
      </c>
      <c r="H83" s="15" t="n">
        <f aca="false">F83-J83</f>
        <v>27911689.6662713</v>
      </c>
      <c r="I83" s="15" t="n">
        <f aca="false">G83-K83</f>
        <v>26654674.350399</v>
      </c>
      <c r="J83" s="14" t="n">
        <v>4590657.13279792</v>
      </c>
      <c r="K83" s="14" t="n">
        <v>4452937.41881398</v>
      </c>
      <c r="L83" s="15" t="n">
        <f aca="false">H83-I83</f>
        <v>1257015.31587226</v>
      </c>
      <c r="M83" s="15" t="n">
        <f aca="false">J83-K83</f>
        <v>137719.71398394</v>
      </c>
      <c r="N83" s="15" t="n">
        <v>2716062.23880965</v>
      </c>
      <c r="Q83" s="15" t="n">
        <f aca="false">I83*5.5017049523</f>
        <v>146646153.875534</v>
      </c>
      <c r="R83" s="15"/>
      <c r="S83" s="15"/>
      <c r="V83" s="15" t="n">
        <f aca="false">K83*5.5017049523</f>
        <v>24498747.8493708</v>
      </c>
      <c r="W83" s="15" t="n">
        <f aca="false">M83*5.5017049523</f>
        <v>757693.232454782</v>
      </c>
      <c r="X83" s="15" t="n">
        <f aca="false">N83*5.1890047538+L83*5.5017049523</f>
        <v>21009387.2572513</v>
      </c>
      <c r="Y83" s="15" t="n">
        <f aca="false">N83*5.1890047538</f>
        <v>14093659.8687999</v>
      </c>
      <c r="Z83" s="15" t="n">
        <f aca="false">L83*5.5017049523</f>
        <v>6915727.38845138</v>
      </c>
    </row>
    <row r="84" s="9" customFormat="true" ht="12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12" t="n">
        <v>32800066.7875283</v>
      </c>
      <c r="G84" s="12" t="n">
        <v>31391639.2784385</v>
      </c>
      <c r="H84" s="12" t="n">
        <f aca="false">F84-J84</f>
        <v>28098819.3346484</v>
      </c>
      <c r="I84" s="12" t="n">
        <f aca="false">G84-K84</f>
        <v>26831429.2491451</v>
      </c>
      <c r="J84" s="11" t="n">
        <v>4701247.45287985</v>
      </c>
      <c r="K84" s="11" t="n">
        <v>4560210.02929345</v>
      </c>
      <c r="L84" s="12" t="n">
        <f aca="false">H84-I84</f>
        <v>1267390.0855034</v>
      </c>
      <c r="M84" s="12" t="n">
        <f aca="false">J84-K84</f>
        <v>141037.4235864</v>
      </c>
      <c r="N84" s="12" t="n">
        <v>3357604.76786805</v>
      </c>
      <c r="O84" s="10"/>
      <c r="P84" s="10"/>
      <c r="Q84" s="12" t="n">
        <f aca="false">I84*5.5017049523</f>
        <v>147618607.177308</v>
      </c>
      <c r="R84" s="12"/>
      <c r="S84" s="12"/>
      <c r="T84" s="10"/>
      <c r="U84" s="10"/>
      <c r="V84" s="12" t="n">
        <f aca="false">K84*5.5017049523</f>
        <v>25088930.1016919</v>
      </c>
      <c r="W84" s="12" t="n">
        <f aca="false">M84*5.5017049523</f>
        <v>775946.291804931</v>
      </c>
      <c r="X84" s="12" t="n">
        <f aca="false">N84*5.1890047538+L84*5.5017049523</f>
        <v>24395433.4117588</v>
      </c>
      <c r="Y84" s="12" t="n">
        <f aca="false">N84*5.1890047538</f>
        <v>17422627.1018489</v>
      </c>
      <c r="Z84" s="12" t="n">
        <f aca="false">L84*5.5017049523</f>
        <v>6972806.30990995</v>
      </c>
    </row>
    <row r="85" s="13" customFormat="true" ht="12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15" t="n">
        <v>33064590.3058051</v>
      </c>
      <c r="G85" s="15" t="n">
        <v>31644093.3680545</v>
      </c>
      <c r="H85" s="15" t="n">
        <f aca="false">F85-J85</f>
        <v>28233546.3126106</v>
      </c>
      <c r="I85" s="15" t="n">
        <f aca="false">G85-K85</f>
        <v>26957980.6946558</v>
      </c>
      <c r="J85" s="14" t="n">
        <v>4831043.99319451</v>
      </c>
      <c r="K85" s="14" t="n">
        <v>4686112.67339868</v>
      </c>
      <c r="L85" s="15" t="n">
        <f aca="false">H85-I85</f>
        <v>1275565.61795477</v>
      </c>
      <c r="M85" s="15" t="n">
        <f aca="false">J85-K85</f>
        <v>144931.31979583</v>
      </c>
      <c r="N85" s="15" t="n">
        <v>2706189.23806236</v>
      </c>
      <c r="Q85" s="15" t="n">
        <f aca="false">I85*5.5017049523</f>
        <v>148314855.891796</v>
      </c>
      <c r="R85" s="15"/>
      <c r="S85" s="15"/>
      <c r="V85" s="15" t="n">
        <f aca="false">K85*5.5017049523</f>
        <v>25781609.3022733</v>
      </c>
      <c r="W85" s="15" t="n">
        <f aca="false">M85*5.5017049523</f>
        <v>797369.359864094</v>
      </c>
      <c r="X85" s="15" t="n">
        <f aca="false">N85*5.1890047538+L85*5.5017049523</f>
        <v>21060214.4982733</v>
      </c>
      <c r="Y85" s="15" t="n">
        <f aca="false">N85*5.1890047538</f>
        <v>14042428.820988</v>
      </c>
      <c r="Z85" s="15" t="n">
        <f aca="false">L85*5.5017049523</f>
        <v>7017785.67728536</v>
      </c>
    </row>
    <row r="86" s="13" customFormat="true" ht="12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15" t="n">
        <v>33351540.0853769</v>
      </c>
      <c r="G86" s="15" t="n">
        <v>31918569.2762533</v>
      </c>
      <c r="H86" s="15" t="n">
        <f aca="false">F86-J86</f>
        <v>28369344.4550121</v>
      </c>
      <c r="I86" s="15" t="n">
        <f aca="false">G86-K86</f>
        <v>27085839.5147994</v>
      </c>
      <c r="J86" s="14" t="n">
        <v>4982195.63036484</v>
      </c>
      <c r="K86" s="14" t="n">
        <v>4832729.7614539</v>
      </c>
      <c r="L86" s="15" t="n">
        <f aca="false">H86-I86</f>
        <v>1283504.94021266</v>
      </c>
      <c r="M86" s="15" t="n">
        <f aca="false">J86-K86</f>
        <v>149465.86891094</v>
      </c>
      <c r="N86" s="15" t="n">
        <v>2773095.24014045</v>
      </c>
      <c r="Q86" s="15" t="n">
        <f aca="false">I86*5.5017049523</f>
        <v>149018297.395775</v>
      </c>
      <c r="R86" s="15"/>
      <c r="S86" s="15"/>
      <c r="V86" s="15" t="n">
        <f aca="false">K86*5.5017049523</f>
        <v>26588253.2617185</v>
      </c>
      <c r="W86" s="15" t="n">
        <f aca="false">M86*5.5017049523</f>
        <v>822317.111187143</v>
      </c>
      <c r="X86" s="15" t="n">
        <f aca="false">N86*5.1890047538+L86*5.5017049523</f>
        <v>21451069.8696985</v>
      </c>
      <c r="Y86" s="15" t="n">
        <f aca="false">N86*5.1890047538</f>
        <v>14389604.3838289</v>
      </c>
      <c r="Z86" s="15" t="n">
        <f aca="false">L86*5.5017049523</f>
        <v>7061465.48586951</v>
      </c>
    </row>
    <row r="87" s="13" customFormat="true" ht="12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15" t="n">
        <v>33723974.1628334</v>
      </c>
      <c r="G87" s="15" t="n">
        <v>32274137.8413381</v>
      </c>
      <c r="H87" s="15" t="n">
        <f aca="false">F87-J87</f>
        <v>28642562.7111475</v>
      </c>
      <c r="I87" s="15" t="n">
        <f aca="false">G87-K87</f>
        <v>27345168.7332028</v>
      </c>
      <c r="J87" s="14" t="n">
        <v>5081411.45168593</v>
      </c>
      <c r="K87" s="14" t="n">
        <v>4928969.10813535</v>
      </c>
      <c r="L87" s="15" t="n">
        <f aca="false">H87-I87</f>
        <v>1297393.97794472</v>
      </c>
      <c r="M87" s="15" t="n">
        <f aca="false">J87-K87</f>
        <v>152442.34355058</v>
      </c>
      <c r="N87" s="15" t="n">
        <v>2738704.65952716</v>
      </c>
      <c r="Q87" s="15" t="n">
        <f aca="false">I87*5.5017049523</f>
        <v>150445050.240941</v>
      </c>
      <c r="R87" s="15"/>
      <c r="S87" s="15"/>
      <c r="V87" s="15" t="n">
        <f aca="false">K87*5.5017049523</f>
        <v>27117733.751962</v>
      </c>
      <c r="W87" s="15" t="n">
        <f aca="false">M87*5.5017049523</f>
        <v>838692.796452442</v>
      </c>
      <c r="X87" s="15" t="n">
        <f aca="false">N87*5.1890047538+L87*5.5017049523</f>
        <v>21349030.3710833</v>
      </c>
      <c r="Y87" s="15" t="n">
        <f aca="false">N87*5.1890047538</f>
        <v>14211151.4975406</v>
      </c>
      <c r="Z87" s="15" t="n">
        <f aca="false">L87*5.5017049523</f>
        <v>7137878.87354267</v>
      </c>
    </row>
    <row r="88" s="9" customFormat="true" ht="12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12" t="n">
        <v>33899802.6917031</v>
      </c>
      <c r="G88" s="12" t="n">
        <v>32441925.8025473</v>
      </c>
      <c r="H88" s="12" t="n">
        <f aca="false">F88-J88</f>
        <v>28697991.3827297</v>
      </c>
      <c r="I88" s="12" t="n">
        <f aca="false">G88-K88</f>
        <v>27396168.8328431</v>
      </c>
      <c r="J88" s="11" t="n">
        <v>5201811.3089734</v>
      </c>
      <c r="K88" s="11" t="n">
        <v>5045756.9697042</v>
      </c>
      <c r="L88" s="12" t="n">
        <f aca="false">H88-I88</f>
        <v>1301822.5498866</v>
      </c>
      <c r="M88" s="12" t="n">
        <f aca="false">J88-K88</f>
        <v>156054.3392692</v>
      </c>
      <c r="N88" s="12" t="n">
        <v>3374607.81284501</v>
      </c>
      <c r="O88" s="10"/>
      <c r="P88" s="10"/>
      <c r="Q88" s="12" t="n">
        <f aca="false">I88*5.5017049523</f>
        <v>150725637.7417</v>
      </c>
      <c r="R88" s="12"/>
      <c r="S88" s="12"/>
      <c r="T88" s="10"/>
      <c r="U88" s="10"/>
      <c r="V88" s="12" t="n">
        <f aca="false">K88*5.5017049523</f>
        <v>27760266.1083238</v>
      </c>
      <c r="W88" s="12" t="n">
        <f aca="false">M88*5.5017049523</f>
        <v>858564.931185264</v>
      </c>
      <c r="X88" s="12" t="n">
        <f aca="false">N88*5.1890047538+L88*5.5017049523</f>
        <v>24673099.5527903</v>
      </c>
      <c r="Y88" s="12" t="n">
        <f aca="false">N88*5.1890047538</f>
        <v>17510855.9830634</v>
      </c>
      <c r="Z88" s="12" t="n">
        <f aca="false">L88*5.5017049523</f>
        <v>7162243.56972694</v>
      </c>
    </row>
    <row r="89" s="13" customFormat="true" ht="12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15" t="n">
        <v>34201216.297221</v>
      </c>
      <c r="G89" s="15" t="n">
        <v>32729880.0134516</v>
      </c>
      <c r="H89" s="15" t="n">
        <f aca="false">F89-J89</f>
        <v>28865145.2812736</v>
      </c>
      <c r="I89" s="15" t="n">
        <f aca="false">G89-K89</f>
        <v>27553891.1279827</v>
      </c>
      <c r="J89" s="14" t="n">
        <v>5336071.01594736</v>
      </c>
      <c r="K89" s="14" t="n">
        <v>5175988.88546894</v>
      </c>
      <c r="L89" s="15" t="n">
        <f aca="false">H89-I89</f>
        <v>1311254.15329098</v>
      </c>
      <c r="M89" s="15" t="n">
        <f aca="false">J89-K89</f>
        <v>160082.130478419</v>
      </c>
      <c r="N89" s="15" t="n">
        <v>2745268.11548408</v>
      </c>
      <c r="Q89" s="15" t="n">
        <f aca="false">I89*5.5017049523</f>
        <v>151593379.273957</v>
      </c>
      <c r="R89" s="15"/>
      <c r="S89" s="15"/>
      <c r="V89" s="15" t="n">
        <f aca="false">K89*5.5017049523</f>
        <v>28476763.6842342</v>
      </c>
      <c r="W89" s="15" t="n">
        <f aca="false">M89*5.5017049523</f>
        <v>880724.650027855</v>
      </c>
      <c r="X89" s="15" t="n">
        <f aca="false">N89*5.1890047538+L89*5.5017049523</f>
        <v>21459342.7705874</v>
      </c>
      <c r="Y89" s="15" t="n">
        <f aca="false">N89*5.1890047538</f>
        <v>14245209.3017025</v>
      </c>
      <c r="Z89" s="15" t="n">
        <f aca="false">L89*5.5017049523</f>
        <v>7214133.46888493</v>
      </c>
    </row>
    <row r="90" s="13" customFormat="true" ht="12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15" t="n">
        <v>34455151.4129302</v>
      </c>
      <c r="G90" s="15" t="n">
        <v>32972325.0979482</v>
      </c>
      <c r="H90" s="15" t="n">
        <f aca="false">F90-J90</f>
        <v>29025512.6278653</v>
      </c>
      <c r="I90" s="15" t="n">
        <f aca="false">G90-K90</f>
        <v>27705575.4764353</v>
      </c>
      <c r="J90" s="14" t="n">
        <v>5429638.78506489</v>
      </c>
      <c r="K90" s="14" t="n">
        <v>5266749.62151294</v>
      </c>
      <c r="L90" s="15" t="n">
        <f aca="false">H90-I90</f>
        <v>1319937.15143005</v>
      </c>
      <c r="M90" s="15" t="n">
        <f aca="false">J90-K90</f>
        <v>162889.16355195</v>
      </c>
      <c r="N90" s="15" t="n">
        <v>2733563.94667857</v>
      </c>
      <c r="Q90" s="15" t="n">
        <f aca="false">I90*5.5017049523</f>
        <v>152427901.805025</v>
      </c>
      <c r="R90" s="15"/>
      <c r="S90" s="15"/>
      <c r="V90" s="15" t="n">
        <f aca="false">K90*5.5017049523</f>
        <v>28976102.4752019</v>
      </c>
      <c r="W90" s="15" t="n">
        <f aca="false">M90*5.5017049523</f>
        <v>896168.117789767</v>
      </c>
      <c r="X90" s="15" t="n">
        <f aca="false">N90*5.1890047538+L90*5.5017049523</f>
        <v>21446381.0768788</v>
      </c>
      <c r="Y90" s="15" t="n">
        <f aca="false">N90*5.1890047538</f>
        <v>14184476.3141314</v>
      </c>
      <c r="Z90" s="15" t="n">
        <f aca="false">L90*5.5017049523</f>
        <v>7261904.76274745</v>
      </c>
    </row>
    <row r="91" s="13" customFormat="true" ht="12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15" t="n">
        <v>34593303.4544391</v>
      </c>
      <c r="G91" s="15" t="n">
        <v>33103710.1860667</v>
      </c>
      <c r="H91" s="15" t="n">
        <f aca="false">F91-J91</f>
        <v>29090445.9643588</v>
      </c>
      <c r="I91" s="15" t="n">
        <f aca="false">G91-K91</f>
        <v>27765938.4206888</v>
      </c>
      <c r="J91" s="14" t="n">
        <v>5502857.4900803</v>
      </c>
      <c r="K91" s="14" t="n">
        <v>5337771.76537789</v>
      </c>
      <c r="L91" s="15" t="n">
        <f aca="false">H91-I91</f>
        <v>1324507.54367</v>
      </c>
      <c r="M91" s="15" t="n">
        <f aca="false">J91-K91</f>
        <v>165085.724702409</v>
      </c>
      <c r="N91" s="15" t="n">
        <v>2729967.95685488</v>
      </c>
      <c r="Q91" s="15" t="n">
        <f aca="false">I91*5.5017049523</f>
        <v>152760000.91436</v>
      </c>
      <c r="R91" s="15"/>
      <c r="S91" s="15"/>
      <c r="V91" s="15" t="n">
        <f aca="false">K91*5.5017049523</f>
        <v>29366845.3558267</v>
      </c>
      <c r="W91" s="15" t="n">
        <f aca="false">M91*5.5017049523</f>
        <v>908252.949149281</v>
      </c>
      <c r="X91" s="15" t="n">
        <f aca="false">N91*5.1890047538+L91*5.5017049523</f>
        <v>21452866.4182096</v>
      </c>
      <c r="Y91" s="15" t="n">
        <f aca="false">N91*5.1890047538</f>
        <v>14165816.7058416</v>
      </c>
      <c r="Z91" s="15" t="n">
        <f aca="false">L91*5.5017049523</f>
        <v>7287049.71236792</v>
      </c>
    </row>
    <row r="92" s="9" customFormat="true" ht="12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12" t="n">
        <v>34848170.7519486</v>
      </c>
      <c r="G92" s="12" t="n">
        <v>33347320.6780223</v>
      </c>
      <c r="H92" s="12" t="n">
        <f aca="false">F92-J92</f>
        <v>29222126.5183448</v>
      </c>
      <c r="I92" s="12" t="n">
        <f aca="false">G92-K92</f>
        <v>27890057.7714266</v>
      </c>
      <c r="J92" s="11" t="n">
        <v>5626044.23360378</v>
      </c>
      <c r="K92" s="11" t="n">
        <v>5457262.90659567</v>
      </c>
      <c r="L92" s="12" t="n">
        <f aca="false">H92-I92</f>
        <v>1332068.74691819</v>
      </c>
      <c r="M92" s="12" t="n">
        <f aca="false">J92-K92</f>
        <v>168781.32700811</v>
      </c>
      <c r="N92" s="12" t="n">
        <v>3417881.48121178</v>
      </c>
      <c r="O92" s="10"/>
      <c r="P92" s="10"/>
      <c r="Q92" s="12" t="n">
        <f aca="false">I92*5.5017049523</f>
        <v>153442868.960991</v>
      </c>
      <c r="R92" s="12"/>
      <c r="S92" s="12"/>
      <c r="T92" s="10"/>
      <c r="U92" s="10"/>
      <c r="V92" s="12" t="n">
        <f aca="false">K92*5.5017049523</f>
        <v>30024250.3592205</v>
      </c>
      <c r="W92" s="12" t="n">
        <f aca="false">M92*5.5017049523</f>
        <v>928585.062656287</v>
      </c>
      <c r="X92" s="12" t="n">
        <f aca="false">N92*5.1890047538+L92*5.5017049523</f>
        <v>25064052.4756568</v>
      </c>
      <c r="Y92" s="12" t="n">
        <f aca="false">N92*5.1890047538</f>
        <v>17735403.2539329</v>
      </c>
      <c r="Z92" s="12" t="n">
        <f aca="false">L92*5.5017049523</f>
        <v>7328649.22172388</v>
      </c>
    </row>
    <row r="93" s="13" customFormat="true" ht="12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15" t="n">
        <v>35023575.3746849</v>
      </c>
      <c r="G93" s="15" t="n">
        <v>33516442.0098909</v>
      </c>
      <c r="H93" s="15" t="n">
        <f aca="false">F93-J93</f>
        <v>29283988.3006464</v>
      </c>
      <c r="I93" s="15" t="n">
        <f aca="false">G93-K93</f>
        <v>27949042.5480736</v>
      </c>
      <c r="J93" s="14" t="n">
        <v>5739587.0740385</v>
      </c>
      <c r="K93" s="14" t="n">
        <v>5567399.46181734</v>
      </c>
      <c r="L93" s="15" t="n">
        <f aca="false">H93-I93</f>
        <v>1334945.75257284</v>
      </c>
      <c r="M93" s="15" t="n">
        <f aca="false">J93-K93</f>
        <v>172187.61222116</v>
      </c>
      <c r="N93" s="15" t="n">
        <v>2710571.53380457</v>
      </c>
      <c r="Q93" s="15" t="n">
        <f aca="false">I93*5.5017049523</f>
        <v>153767385.79878</v>
      </c>
      <c r="R93" s="15"/>
      <c r="S93" s="15"/>
      <c r="V93" s="15" t="n">
        <f aca="false">K93*5.5017049523</f>
        <v>30630189.1905128</v>
      </c>
      <c r="W93" s="15" t="n">
        <f aca="false">M93*5.5017049523</f>
        <v>947325.438881868</v>
      </c>
      <c r="X93" s="15" t="n">
        <f aca="false">N93*5.1890047538+L93*5.5017049523</f>
        <v>21409646.2324087</v>
      </c>
      <c r="Y93" s="15" t="n">
        <f aca="false">N93*5.1890047538</f>
        <v>14065168.5744269</v>
      </c>
      <c r="Z93" s="15" t="n">
        <f aca="false">L93*5.5017049523</f>
        <v>7344477.65798186</v>
      </c>
    </row>
    <row r="94" s="13" customFormat="true" ht="12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15" t="n">
        <v>35103928.276638</v>
      </c>
      <c r="G94" s="15" t="n">
        <v>33594369.8811906</v>
      </c>
      <c r="H94" s="15" t="n">
        <f aca="false">F94-J94</f>
        <v>29275476.9410021</v>
      </c>
      <c r="I94" s="15" t="n">
        <f aca="false">G94-K94</f>
        <v>27940772.0856238</v>
      </c>
      <c r="J94" s="14" t="n">
        <v>5828451.33563591</v>
      </c>
      <c r="K94" s="14" t="n">
        <v>5653597.79556683</v>
      </c>
      <c r="L94" s="15" t="n">
        <f aca="false">H94-I94</f>
        <v>1334704.85537833</v>
      </c>
      <c r="M94" s="15" t="n">
        <f aca="false">J94-K94</f>
        <v>174853.54006908</v>
      </c>
      <c r="N94" s="15" t="n">
        <v>2707719.82585598</v>
      </c>
      <c r="Q94" s="15" t="n">
        <f aca="false">I94*5.5017049523</f>
        <v>153721884.154562</v>
      </c>
      <c r="R94" s="15"/>
      <c r="S94" s="15"/>
      <c r="V94" s="15" t="n">
        <f aca="false">K94*5.5017049523</f>
        <v>31104426.9901824</v>
      </c>
      <c r="W94" s="15" t="n">
        <f aca="false">M94*5.5017049523</f>
        <v>961992.587325244</v>
      </c>
      <c r="X94" s="15" t="n">
        <f aca="false">N94*5.1890047538+L94*5.5017049523</f>
        <v>21393523.361019</v>
      </c>
      <c r="Y94" s="15" t="n">
        <f aca="false">N94*5.1890047538</f>
        <v>14050371.0483252</v>
      </c>
      <c r="Z94" s="15" t="n">
        <f aca="false">L94*5.5017049523</f>
        <v>7343152.31269379</v>
      </c>
    </row>
    <row r="95" s="13" customFormat="true" ht="12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15" t="n">
        <v>35268868.2923506</v>
      </c>
      <c r="G95" s="15" t="n">
        <v>33751491.8232906</v>
      </c>
      <c r="H95" s="15" t="n">
        <f aca="false">F95-J95</f>
        <v>29303395.8897318</v>
      </c>
      <c r="I95" s="15" t="n">
        <f aca="false">G95-K95</f>
        <v>27964983.5927504</v>
      </c>
      <c r="J95" s="14" t="n">
        <v>5965472.40261876</v>
      </c>
      <c r="K95" s="14" t="n">
        <v>5786508.2305402</v>
      </c>
      <c r="L95" s="15" t="n">
        <f aca="false">H95-I95</f>
        <v>1338412.29698144</v>
      </c>
      <c r="M95" s="15" t="n">
        <f aca="false">J95-K95</f>
        <v>178964.17207856</v>
      </c>
      <c r="N95" s="15" t="n">
        <v>2591042.2205062</v>
      </c>
      <c r="Q95" s="15" t="n">
        <f aca="false">I95*5.5017049523</f>
        <v>153855088.723223</v>
      </c>
      <c r="R95" s="15"/>
      <c r="S95" s="15"/>
      <c r="V95" s="15" t="n">
        <f aca="false">K95*5.5017049523</f>
        <v>31835660.9884877</v>
      </c>
      <c r="W95" s="15" t="n">
        <f aca="false">M95*5.5017049523</f>
        <v>984608.071808884</v>
      </c>
      <c r="X95" s="15" t="n">
        <f aca="false">N95*5.1890047538+L95*5.5017049523</f>
        <v>20808479.9620252</v>
      </c>
      <c r="Y95" s="15" t="n">
        <f aca="false">N95*5.1890047538</f>
        <v>13444930.3995032</v>
      </c>
      <c r="Z95" s="15" t="n">
        <f aca="false">L95*5.5017049523</f>
        <v>7363549.562522</v>
      </c>
    </row>
    <row r="96" s="9" customFormat="true" ht="12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12" t="n">
        <v>35678968.510411</v>
      </c>
      <c r="G96" s="12" t="n">
        <v>34144107.5602157</v>
      </c>
      <c r="H96" s="12" t="n">
        <f aca="false">F96-J96</f>
        <v>29557941.0601364</v>
      </c>
      <c r="I96" s="12" t="n">
        <f aca="false">G96-K96</f>
        <v>28206710.9334493</v>
      </c>
      <c r="J96" s="11" t="n">
        <v>6121027.45027464</v>
      </c>
      <c r="K96" s="11" t="n">
        <v>5937396.6267664</v>
      </c>
      <c r="L96" s="12" t="n">
        <f aca="false">H96-I96</f>
        <v>1351230.12668706</v>
      </c>
      <c r="M96" s="12" t="n">
        <f aca="false">J96-K96</f>
        <v>183630.823508239</v>
      </c>
      <c r="N96" s="12" t="n">
        <v>3400784.62432737</v>
      </c>
      <c r="O96" s="10"/>
      <c r="P96" s="10"/>
      <c r="Q96" s="12" t="n">
        <f aca="false">I96*5.5017049523</f>
        <v>155185001.230653</v>
      </c>
      <c r="R96" s="12"/>
      <c r="S96" s="12"/>
      <c r="T96" s="10"/>
      <c r="U96" s="10"/>
      <c r="V96" s="12" t="n">
        <f aca="false">K96*5.5017049523</f>
        <v>32665804.42525</v>
      </c>
      <c r="W96" s="12" t="n">
        <f aca="false">M96*5.5017049523</f>
        <v>1010282.61109021</v>
      </c>
      <c r="X96" s="12" t="n">
        <f aca="false">N96*5.1890047538+L96*5.5017049523</f>
        <v>25080757.0619759</v>
      </c>
      <c r="Y96" s="12" t="n">
        <f aca="false">N96*5.1890047538</f>
        <v>17646687.5822847</v>
      </c>
      <c r="Z96" s="12" t="n">
        <f aca="false">L96*5.5017049523</f>
        <v>7434069.47969118</v>
      </c>
    </row>
    <row r="97" s="13" customFormat="true" ht="12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15" t="n">
        <v>35731819.0512339</v>
      </c>
      <c r="G97" s="15" t="n">
        <v>34194463.8634918</v>
      </c>
      <c r="H97" s="15" t="n">
        <f aca="false">F97-J97</f>
        <v>29508099.3652053</v>
      </c>
      <c r="I97" s="15" t="n">
        <f aca="false">G97-K97</f>
        <v>28157455.7680441</v>
      </c>
      <c r="J97" s="14" t="n">
        <v>6223719.68602861</v>
      </c>
      <c r="K97" s="14" t="n">
        <v>6037008.09544775</v>
      </c>
      <c r="L97" s="15" t="n">
        <f aca="false">H97-I97</f>
        <v>1350643.59716124</v>
      </c>
      <c r="M97" s="15" t="n">
        <f aca="false">J97-K97</f>
        <v>186711.59058086</v>
      </c>
      <c r="N97" s="15" t="n">
        <v>2749626.34378336</v>
      </c>
      <c r="Q97" s="15" t="n">
        <f aca="false">I97*5.5017049523</f>
        <v>154914013.843216</v>
      </c>
      <c r="R97" s="15"/>
      <c r="S97" s="15"/>
      <c r="V97" s="15" t="n">
        <f aca="false">K97*5.5017049523</f>
        <v>33213837.3358001</v>
      </c>
      <c r="W97" s="15" t="n">
        <f aca="false">M97*5.5017049523</f>
        <v>1027232.08255053</v>
      </c>
      <c r="X97" s="15" t="n">
        <f aca="false">N97*5.1890047538+L97*5.5017049523</f>
        <v>21698666.7363598</v>
      </c>
      <c r="Y97" s="15" t="n">
        <f aca="false">N97*5.1890047538</f>
        <v>14267824.1690656</v>
      </c>
      <c r="Z97" s="15" t="n">
        <f aca="false">L97*5.5017049523</f>
        <v>7430842.56729426</v>
      </c>
    </row>
    <row r="98" s="13" customFormat="true" ht="12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15" t="n">
        <v>35960977.0134216</v>
      </c>
      <c r="G98" s="15" t="n">
        <v>34413648.378296</v>
      </c>
      <c r="H98" s="15" t="n">
        <f aca="false">F98-J98</f>
        <v>29593206.0541814</v>
      </c>
      <c r="I98" s="15" t="n">
        <f aca="false">G98-K98</f>
        <v>28236910.5478331</v>
      </c>
      <c r="J98" s="14" t="n">
        <v>6367770.95924016</v>
      </c>
      <c r="K98" s="14" t="n">
        <v>6176737.83046295</v>
      </c>
      <c r="L98" s="15" t="n">
        <f aca="false">H98-I98</f>
        <v>1356295.50634839</v>
      </c>
      <c r="M98" s="15" t="n">
        <f aca="false">J98-K98</f>
        <v>191033.12877721</v>
      </c>
      <c r="N98" s="15" t="n">
        <v>2718309.1066875</v>
      </c>
      <c r="Q98" s="15" t="n">
        <f aca="false">I98*5.5017049523</f>
        <v>155351150.598665</v>
      </c>
      <c r="R98" s="15"/>
      <c r="S98" s="15"/>
      <c r="V98" s="15" t="n">
        <f aca="false">K98*5.5017049523</f>
        <v>33982589.1109168</v>
      </c>
      <c r="W98" s="15" t="n">
        <f aca="false">M98*5.5017049523</f>
        <v>1051007.91064694</v>
      </c>
      <c r="X98" s="15" t="n">
        <f aca="false">N98*5.1890047538+L98*5.5017049523</f>
        <v>21567256.5809584</v>
      </c>
      <c r="Y98" s="15" t="n">
        <f aca="false">N98*5.1890047538</f>
        <v>14105318.8768993</v>
      </c>
      <c r="Z98" s="15" t="n">
        <f aca="false">L98*5.5017049523</f>
        <v>7461937.70405917</v>
      </c>
    </row>
    <row r="99" s="13" customFormat="true" ht="12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15" t="n">
        <v>36190373.0470841</v>
      </c>
      <c r="G99" s="15" t="n">
        <v>34633404.5159332</v>
      </c>
      <c r="H99" s="15" t="n">
        <f aca="false">F99-J99</f>
        <v>29709625.850413</v>
      </c>
      <c r="I99" s="15" t="n">
        <f aca="false">G99-K99</f>
        <v>28347079.7351622</v>
      </c>
      <c r="J99" s="14" t="n">
        <v>6480747.19667112</v>
      </c>
      <c r="K99" s="14" t="n">
        <v>6286324.78077098</v>
      </c>
      <c r="L99" s="15" t="n">
        <f aca="false">H99-I99</f>
        <v>1362546.11525076</v>
      </c>
      <c r="M99" s="15" t="n">
        <f aca="false">J99-K99</f>
        <v>194422.41590014</v>
      </c>
      <c r="N99" s="15" t="n">
        <v>2722231.9531967</v>
      </c>
      <c r="Q99" s="15" t="n">
        <f aca="false">I99*5.5017049523</f>
        <v>155957268.962185</v>
      </c>
      <c r="R99" s="15"/>
      <c r="S99" s="15"/>
      <c r="V99" s="15" t="n">
        <f aca="false">K99*5.5017049523</f>
        <v>34585504.1781339</v>
      </c>
      <c r="W99" s="15" t="n">
        <f aca="false">M99*5.5017049523</f>
        <v>1069654.76839593</v>
      </c>
      <c r="X99" s="15" t="n">
        <f aca="false">N99*5.1890047538+L99*5.5017049523</f>
        <v>21622001.2560962</v>
      </c>
      <c r="Y99" s="15" t="n">
        <f aca="false">N99*5.1890047538</f>
        <v>14125674.5460839</v>
      </c>
      <c r="Z99" s="15" t="n">
        <f aca="false">L99*5.5017049523</f>
        <v>7496326.71001223</v>
      </c>
    </row>
    <row r="100" s="9" customFormat="true" ht="12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12" t="n">
        <v>36438909.0990781</v>
      </c>
      <c r="G100" s="12" t="n">
        <v>34871678.585589</v>
      </c>
      <c r="H100" s="12" t="n">
        <f aca="false">F100-J100</f>
        <v>29808741.6418021</v>
      </c>
      <c r="I100" s="12" t="n">
        <f aca="false">G100-K100</f>
        <v>28440416.1520313</v>
      </c>
      <c r="J100" s="11" t="n">
        <v>6630167.45727601</v>
      </c>
      <c r="K100" s="11" t="n">
        <v>6431262.43355773</v>
      </c>
      <c r="L100" s="12" t="n">
        <f aca="false">H100-I100</f>
        <v>1368325.48977082</v>
      </c>
      <c r="M100" s="12" t="n">
        <f aca="false">J100-K100</f>
        <v>198905.02371828</v>
      </c>
      <c r="N100" s="12" t="n">
        <v>3372176.41356283</v>
      </c>
      <c r="O100" s="10"/>
      <c r="P100" s="10"/>
      <c r="Q100" s="12" t="n">
        <f aca="false">I100*5.5017049523</f>
        <v>156470778.389103</v>
      </c>
      <c r="R100" s="12"/>
      <c r="S100" s="12"/>
      <c r="T100" s="10"/>
      <c r="U100" s="10"/>
      <c r="V100" s="12" t="n">
        <f aca="false">K100*5.5017049523</f>
        <v>35382908.3802455</v>
      </c>
      <c r="W100" s="12" t="n">
        <f aca="false">M100*5.5017049523</f>
        <v>1094316.75402821</v>
      </c>
      <c r="X100" s="12" t="n">
        <f aca="false">N100*5.1890047538+L100*5.5017049523</f>
        <v>25026362.5640602</v>
      </c>
      <c r="Y100" s="12" t="n">
        <f aca="false">N100*5.1890047538</f>
        <v>17498239.4406298</v>
      </c>
      <c r="Z100" s="12" t="n">
        <f aca="false">L100*5.5017049523</f>
        <v>7528123.12343043</v>
      </c>
    </row>
    <row r="101" s="13" customFormat="true" ht="12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15" t="n">
        <v>36747496.2204357</v>
      </c>
      <c r="G101" s="15" t="n">
        <v>35167620.7980117</v>
      </c>
      <c r="H101" s="15" t="n">
        <f aca="false">F101-J101</f>
        <v>29968889.1284127</v>
      </c>
      <c r="I101" s="15" t="n">
        <f aca="false">G101-K101</f>
        <v>28592371.9187494</v>
      </c>
      <c r="J101" s="14" t="n">
        <v>6778607.09202303</v>
      </c>
      <c r="K101" s="14" t="n">
        <v>6575248.87926234</v>
      </c>
      <c r="L101" s="15" t="n">
        <f aca="false">H101-I101</f>
        <v>1376517.20966331</v>
      </c>
      <c r="M101" s="15" t="n">
        <f aca="false">J101-K101</f>
        <v>203358.21276069</v>
      </c>
      <c r="N101" s="15" t="n">
        <v>2685769.63259283</v>
      </c>
      <c r="Q101" s="15" t="n">
        <f aca="false">I101*5.5017049523</f>
        <v>157306794.183387</v>
      </c>
      <c r="R101" s="15"/>
      <c r="S101" s="15"/>
      <c r="V101" s="15" t="n">
        <f aca="false">K101*5.5017049523</f>
        <v>36175079.3216426</v>
      </c>
      <c r="W101" s="15" t="n">
        <f aca="false">M101*5.5017049523</f>
        <v>1118816.88623636</v>
      </c>
      <c r="X101" s="15" t="n">
        <f aca="false">N101*5.1890047538+L101*5.5017049523</f>
        <v>21509662.9404667</v>
      </c>
      <c r="Y101" s="15" t="n">
        <f aca="false">N101*5.1890047538</f>
        <v>13936471.3911359</v>
      </c>
      <c r="Z101" s="15" t="n">
        <f aca="false">L101*5.5017049523</f>
        <v>7573191.54933083</v>
      </c>
    </row>
    <row r="102" s="13" customFormat="true" ht="12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15" t="n">
        <v>37041112.6852488</v>
      </c>
      <c r="G102" s="15" t="n">
        <v>35448676.1175712</v>
      </c>
      <c r="H102" s="15" t="n">
        <f aca="false">F102-J102</f>
        <v>30136096.6609818</v>
      </c>
      <c r="I102" s="15" t="n">
        <f aca="false">G102-K102</f>
        <v>28750810.5740322</v>
      </c>
      <c r="J102" s="14" t="n">
        <v>6905016.02426696</v>
      </c>
      <c r="K102" s="14" t="n">
        <v>6697865.54353895</v>
      </c>
      <c r="L102" s="15" t="n">
        <f aca="false">H102-I102</f>
        <v>1385286.08694959</v>
      </c>
      <c r="M102" s="15" t="n">
        <f aca="false">J102-K102</f>
        <v>207150.48072801</v>
      </c>
      <c r="N102" s="15" t="n">
        <v>2720716.51404702</v>
      </c>
      <c r="Q102" s="15" t="n">
        <f aca="false">I102*5.5017049523</f>
        <v>158178476.917792</v>
      </c>
      <c r="R102" s="15"/>
      <c r="S102" s="15"/>
      <c r="V102" s="15" t="n">
        <f aca="false">K102*5.5017049523</f>
        <v>36849680.0307278</v>
      </c>
      <c r="W102" s="15" t="n">
        <f aca="false">M102*5.5017049523</f>
        <v>1139680.82569262</v>
      </c>
      <c r="X102" s="15" t="n">
        <f aca="false">N102*5.1890047538+L102*5.5017049523</f>
        <v>21739246.250055</v>
      </c>
      <c r="Y102" s="15" t="n">
        <f aca="false">N102*5.1890047538</f>
        <v>14117810.9251322</v>
      </c>
      <c r="Z102" s="15" t="n">
        <f aca="false">L102*5.5017049523</f>
        <v>7621435.32492287</v>
      </c>
    </row>
    <row r="103" s="13" customFormat="true" ht="12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15" t="n">
        <v>37456699.921175</v>
      </c>
      <c r="G103" s="15" t="n">
        <v>35844275.5931622</v>
      </c>
      <c r="H103" s="15" t="n">
        <f aca="false">F103-J103</f>
        <v>30350579.0791577</v>
      </c>
      <c r="I103" s="15" t="n">
        <f aca="false">G103-K103</f>
        <v>28951338.3764054</v>
      </c>
      <c r="J103" s="14" t="n">
        <v>7106120.84201735</v>
      </c>
      <c r="K103" s="14" t="n">
        <v>6892937.21675683</v>
      </c>
      <c r="L103" s="15" t="n">
        <f aca="false">H103-I103</f>
        <v>1399240.70275228</v>
      </c>
      <c r="M103" s="15" t="n">
        <f aca="false">J103-K103</f>
        <v>213183.62526052</v>
      </c>
      <c r="N103" s="15" t="n">
        <v>2698548.83174066</v>
      </c>
      <c r="Q103" s="15" t="n">
        <f aca="false">I103*5.5017049523</f>
        <v>159281721.721182</v>
      </c>
      <c r="R103" s="15"/>
      <c r="S103" s="15"/>
      <c r="V103" s="15" t="n">
        <f aca="false">K103*5.5017049523</f>
        <v>37922906.821324</v>
      </c>
      <c r="W103" s="15" t="n">
        <f aca="false">M103*5.5017049523</f>
        <v>1172873.40684507</v>
      </c>
      <c r="X103" s="15" t="n">
        <f aca="false">N103*5.1890047538+L103*5.5017049523</f>
        <v>21700992.2200557</v>
      </c>
      <c r="Y103" s="15" t="n">
        <f aca="false">N103*5.1890047538</f>
        <v>14002782.7162637</v>
      </c>
      <c r="Z103" s="15" t="n">
        <f aca="false">L103*5.5017049523</f>
        <v>7698209.50379196</v>
      </c>
    </row>
    <row r="104" s="9" customFormat="true" ht="12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12" t="n">
        <v>37733031.6219673</v>
      </c>
      <c r="G104" s="12" t="n">
        <v>36108595.9737966</v>
      </c>
      <c r="H104" s="12" t="n">
        <f aca="false">F104-J104</f>
        <v>30485806.4586312</v>
      </c>
      <c r="I104" s="12" t="n">
        <f aca="false">G104-K104</f>
        <v>29078787.5653606</v>
      </c>
      <c r="J104" s="11" t="n">
        <v>7247225.16333608</v>
      </c>
      <c r="K104" s="11" t="n">
        <v>7029808.408436</v>
      </c>
      <c r="L104" s="12" t="n">
        <f aca="false">H104-I104</f>
        <v>1407018.89327062</v>
      </c>
      <c r="M104" s="12" t="n">
        <f aca="false">J104-K104</f>
        <v>217416.754900079</v>
      </c>
      <c r="N104" s="12" t="n">
        <v>3422054.47484437</v>
      </c>
      <c r="O104" s="10"/>
      <c r="P104" s="10"/>
      <c r="Q104" s="12" t="n">
        <f aca="false">I104*5.5017049523</f>
        <v>159982909.555224</v>
      </c>
      <c r="R104" s="12"/>
      <c r="S104" s="12"/>
      <c r="T104" s="10"/>
      <c r="U104" s="10"/>
      <c r="V104" s="12" t="n">
        <f aca="false">K104*5.5017049523</f>
        <v>38675931.7344125</v>
      </c>
      <c r="W104" s="12" t="n">
        <f aca="false">M104*5.5017049523</f>
        <v>1196162.83714676</v>
      </c>
      <c r="X104" s="12" t="n">
        <f aca="false">N104*5.1890047538+L104*5.5017049523</f>
        <v>25498059.7508167</v>
      </c>
      <c r="Y104" s="12" t="n">
        <f aca="false">N104*5.1890047538</f>
        <v>17757056.93773</v>
      </c>
      <c r="Z104" s="12" t="n">
        <f aca="false">L104*5.5017049523</f>
        <v>7741002.81308665</v>
      </c>
    </row>
    <row r="105" s="13" customFormat="true" ht="12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15" t="n">
        <v>37973153.1492789</v>
      </c>
      <c r="G105" s="15" t="n">
        <v>36337218.5983887</v>
      </c>
      <c r="H105" s="15" t="n">
        <f aca="false">F105-J105</f>
        <v>30610429.742987</v>
      </c>
      <c r="I105" s="15" t="n">
        <f aca="false">G105-K105</f>
        <v>29195376.8942856</v>
      </c>
      <c r="J105" s="14" t="n">
        <v>7362723.40629188</v>
      </c>
      <c r="K105" s="14" t="n">
        <v>7141841.70410313</v>
      </c>
      <c r="L105" s="15" t="n">
        <f aca="false">H105-I105</f>
        <v>1415052.84870145</v>
      </c>
      <c r="M105" s="15" t="n">
        <f aca="false">J105-K105</f>
        <v>220881.70218875</v>
      </c>
      <c r="N105" s="15" t="n">
        <v>2747118.58795878</v>
      </c>
      <c r="Q105" s="15" t="n">
        <f aca="false">I105*5.5017049523</f>
        <v>160624349.643556</v>
      </c>
      <c r="R105" s="15"/>
      <c r="S105" s="15"/>
      <c r="V105" s="15" t="n">
        <f aca="false">K105*5.5017049523</f>
        <v>39292305.8720069</v>
      </c>
      <c r="W105" s="15" t="n">
        <f aca="false">M105*5.5017049523</f>
        <v>1215225.9548043</v>
      </c>
      <c r="X105" s="15" t="n">
        <f aca="false">N105*5.1890047538+L105*5.5017049523</f>
        <v>22040014.6776374</v>
      </c>
      <c r="Y105" s="15" t="n">
        <f aca="false">N105*5.1890047538</f>
        <v>14254811.4121705</v>
      </c>
      <c r="Z105" s="15" t="n">
        <f aca="false">L105*5.5017049523</f>
        <v>7785203.265467</v>
      </c>
    </row>
    <row r="106" s="13" customFormat="true" ht="12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15" t="n">
        <v>38192696.7536918</v>
      </c>
      <c r="G106" s="15" t="n">
        <v>36548239.0956856</v>
      </c>
      <c r="H106" s="15" t="n">
        <f aca="false">F106-J106</f>
        <v>30691333.9586942</v>
      </c>
      <c r="I106" s="15" t="n">
        <f aca="false">G106-K106</f>
        <v>29271917.184538</v>
      </c>
      <c r="J106" s="14" t="n">
        <v>7501362.79499757</v>
      </c>
      <c r="K106" s="14" t="n">
        <v>7276321.91114764</v>
      </c>
      <c r="L106" s="15" t="n">
        <f aca="false">H106-I106</f>
        <v>1419416.77415627</v>
      </c>
      <c r="M106" s="15" t="n">
        <f aca="false">J106-K106</f>
        <v>225040.88384993</v>
      </c>
      <c r="N106" s="15" t="n">
        <v>2670947.53332542</v>
      </c>
      <c r="Q106" s="15" t="n">
        <f aca="false">I106*5.5017049523</f>
        <v>161045451.737488</v>
      </c>
      <c r="R106" s="15"/>
      <c r="S106" s="15"/>
      <c r="V106" s="15" t="n">
        <f aca="false">K106*5.5017049523</f>
        <v>40032176.29309</v>
      </c>
      <c r="W106" s="15" t="n">
        <f aca="false">M106*5.5017049523</f>
        <v>1238108.54514713</v>
      </c>
      <c r="X106" s="15" t="n">
        <f aca="false">N106*5.1890047538+L106*5.5017049523</f>
        <v>21668771.7433292</v>
      </c>
      <c r="Y106" s="15" t="n">
        <f aca="false">N106*5.1890047538</f>
        <v>13859559.447576</v>
      </c>
      <c r="Z106" s="15" t="n">
        <f aca="false">L106*5.5017049523</f>
        <v>7809212.29575323</v>
      </c>
    </row>
    <row r="107" s="13" customFormat="true" ht="12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15" t="n">
        <v>38533820.9342802</v>
      </c>
      <c r="G107" s="15" t="n">
        <v>36872660.4704065</v>
      </c>
      <c r="H107" s="15" t="n">
        <f aca="false">F107-J107</f>
        <v>30936913.2980102</v>
      </c>
      <c r="I107" s="15" t="n">
        <f aca="false">G107-K107</f>
        <v>29503660.0632246</v>
      </c>
      <c r="J107" s="14" t="n">
        <v>7596907.63627004</v>
      </c>
      <c r="K107" s="14" t="n">
        <v>7369000.40718194</v>
      </c>
      <c r="L107" s="15" t="n">
        <f aca="false">H107-I107</f>
        <v>1433253.2347856</v>
      </c>
      <c r="M107" s="15" t="n">
        <f aca="false">J107-K107</f>
        <v>227907.2290881</v>
      </c>
      <c r="N107" s="15" t="n">
        <v>2673945.58150868</v>
      </c>
      <c r="Q107" s="15" t="n">
        <f aca="false">I107*5.5017049523</f>
        <v>162320432.680818</v>
      </c>
      <c r="R107" s="15"/>
      <c r="S107" s="15"/>
      <c r="V107" s="15" t="n">
        <f aca="false">K107*5.5017049523</f>
        <v>40542066.0336936</v>
      </c>
      <c r="W107" s="15" t="n">
        <f aca="false">M107*5.5017049523</f>
        <v>1253878.33093897</v>
      </c>
      <c r="X107" s="15" t="n">
        <f aca="false">N107*5.1890047538+L107*5.5017049523</f>
        <v>21760452.753571</v>
      </c>
      <c r="Y107" s="15" t="n">
        <f aca="false">N107*5.1890047538</f>
        <v>13875116.333851</v>
      </c>
      <c r="Z107" s="15" t="n">
        <f aca="false">L107*5.5017049523</f>
        <v>7885336.41971994</v>
      </c>
    </row>
    <row r="108" s="9" customFormat="true" ht="12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12" t="n">
        <v>38943566.6004878</v>
      </c>
      <c r="G108" s="12" t="n">
        <v>37264453.0539922</v>
      </c>
      <c r="H108" s="12" t="n">
        <f aca="false">F108-J108</f>
        <v>31169511.4472715</v>
      </c>
      <c r="I108" s="12" t="n">
        <f aca="false">G108-K108</f>
        <v>29723619.5553724</v>
      </c>
      <c r="J108" s="11" t="n">
        <v>7774055.15321625</v>
      </c>
      <c r="K108" s="11" t="n">
        <v>7540833.49861977</v>
      </c>
      <c r="L108" s="12" t="n">
        <f aca="false">H108-I108</f>
        <v>1445891.89189912</v>
      </c>
      <c r="M108" s="12" t="n">
        <f aca="false">J108-K108</f>
        <v>233221.654596481</v>
      </c>
      <c r="N108" s="12" t="n">
        <v>3382038.81934706</v>
      </c>
      <c r="O108" s="10"/>
      <c r="P108" s="10"/>
      <c r="Q108" s="12" t="n">
        <f aca="false">I108*5.5017049523</f>
        <v>163530584.908074</v>
      </c>
      <c r="R108" s="12"/>
      <c r="S108" s="12"/>
      <c r="T108" s="10"/>
      <c r="U108" s="10"/>
      <c r="V108" s="12" t="n">
        <f aca="false">K108*5.5017049523</f>
        <v>41487441.0038261</v>
      </c>
      <c r="W108" s="12" t="n">
        <f aca="false">M108*5.5017049523</f>
        <v>1283116.73207706</v>
      </c>
      <c r="X108" s="12" t="n">
        <f aca="false">N108*5.1890047538+L108*5.5017049523</f>
        <v>25504286.0932798</v>
      </c>
      <c r="Y108" s="12" t="n">
        <f aca="false">N108*5.1890047538</f>
        <v>17549415.511128</v>
      </c>
      <c r="Z108" s="12" t="n">
        <f aca="false">L108*5.5017049523</f>
        <v>7954870.5821518</v>
      </c>
    </row>
    <row r="109" s="13" customFormat="true" ht="12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15" t="n">
        <v>39308716.8374315</v>
      </c>
      <c r="G109" s="15" t="n">
        <v>37614578.5110156</v>
      </c>
      <c r="H109" s="15" t="n">
        <f aca="false">F109-J109</f>
        <v>31342077.8587752</v>
      </c>
      <c r="I109" s="15" t="n">
        <f aca="false">G109-K109</f>
        <v>29886938.701719</v>
      </c>
      <c r="J109" s="14" t="n">
        <v>7966638.97865625</v>
      </c>
      <c r="K109" s="14" t="n">
        <v>7727639.80929656</v>
      </c>
      <c r="L109" s="15" t="n">
        <f aca="false">H109-I109</f>
        <v>1455139.1570562</v>
      </c>
      <c r="M109" s="15" t="n">
        <f aca="false">J109-K109</f>
        <v>238999.16935969</v>
      </c>
      <c r="N109" s="15" t="n">
        <v>2731512.55015347</v>
      </c>
      <c r="Q109" s="15" t="n">
        <f aca="false">I109*5.5017049523</f>
        <v>164429118.664334</v>
      </c>
      <c r="R109" s="15"/>
      <c r="S109" s="15"/>
      <c r="V109" s="15" t="n">
        <f aca="false">K109*5.5017049523</f>
        <v>42515194.2083975</v>
      </c>
      <c r="W109" s="15" t="n">
        <f aca="false">M109*5.5017049523</f>
        <v>1314902.9136618</v>
      </c>
      <c r="X109" s="15" t="n">
        <f aca="false">N109*5.1890047538+L109*5.5017049523</f>
        <v>22179577.9144725</v>
      </c>
      <c r="Y109" s="15" t="n">
        <f aca="false">N109*5.1890047538</f>
        <v>14173831.6078107</v>
      </c>
      <c r="Z109" s="15" t="n">
        <f aca="false">L109*5.5017049523</f>
        <v>8005746.30666177</v>
      </c>
    </row>
    <row r="110" s="13" customFormat="true" ht="12" hidden="false" customHeight="false" outlineLevel="0" collapsed="false">
      <c r="C110" s="13" t="n">
        <f aca="false">C106+1</f>
        <v>2039</v>
      </c>
      <c r="D110" s="13" t="n">
        <f aca="false">D106</f>
        <v>3</v>
      </c>
      <c r="E110" s="13" t="n">
        <v>259</v>
      </c>
      <c r="F110" s="15" t="n">
        <v>39416124.9588978</v>
      </c>
      <c r="G110" s="15" t="n">
        <v>37716930.8111914</v>
      </c>
      <c r="H110" s="15" t="n">
        <f aca="false">F110-J110</f>
        <v>31344265.8988128</v>
      </c>
      <c r="I110" s="15" t="n">
        <f aca="false">G110-K110</f>
        <v>29887227.522909</v>
      </c>
      <c r="J110" s="14" t="n">
        <v>8071859.06008499</v>
      </c>
      <c r="K110" s="14" t="n">
        <v>7829703.28828244</v>
      </c>
      <c r="L110" s="15" t="n">
        <f aca="false">H110-I110</f>
        <v>1457038.37590384</v>
      </c>
      <c r="M110" s="15" t="n">
        <f aca="false">J110-K110</f>
        <v>242155.77180255</v>
      </c>
      <c r="N110" s="15" t="n">
        <v>2678631.12235844</v>
      </c>
      <c r="Q110" s="15" t="n">
        <f aca="false">I110*5.5017049523</f>
        <v>164430707.673305</v>
      </c>
      <c r="R110" s="15"/>
      <c r="S110" s="15"/>
      <c r="V110" s="15" t="n">
        <f aca="false">K110*5.5017049523</f>
        <v>43076717.3561831</v>
      </c>
      <c r="W110" s="15" t="n">
        <f aca="false">M110*5.5017049523</f>
        <v>1332269.60895412</v>
      </c>
      <c r="X110" s="15" t="n">
        <f aca="false">N110*5.1890047538+L110*5.5017049523</f>
        <v>21915624.8759959</v>
      </c>
      <c r="Y110" s="15" t="n">
        <f aca="false">N110*5.1890047538</f>
        <v>13899429.6275946</v>
      </c>
      <c r="Z110" s="15" t="n">
        <f aca="false">L110*5.5017049523</f>
        <v>8016195.24840133</v>
      </c>
    </row>
    <row r="111" s="13" customFormat="true" ht="12" hidden="false" customHeight="false" outlineLevel="0" collapsed="false">
      <c r="C111" s="13" t="n">
        <f aca="false">C107+1</f>
        <v>2039</v>
      </c>
      <c r="D111" s="13" t="n">
        <f aca="false">D107</f>
        <v>4</v>
      </c>
      <c r="E111" s="13" t="n">
        <v>260</v>
      </c>
      <c r="F111" s="15" t="n">
        <v>39712853.8116128</v>
      </c>
      <c r="G111" s="15" t="n">
        <v>37999444.0545028</v>
      </c>
      <c r="H111" s="15" t="n">
        <f aca="false">F111-J111</f>
        <v>31521342.1959461</v>
      </c>
      <c r="I111" s="15" t="n">
        <f aca="false">G111-K111</f>
        <v>30053677.7873061</v>
      </c>
      <c r="J111" s="14" t="n">
        <v>8191511.61566667</v>
      </c>
      <c r="K111" s="14" t="n">
        <v>7945766.26719667</v>
      </c>
      <c r="L111" s="15" t="n">
        <f aca="false">H111-I111</f>
        <v>1467664.40864</v>
      </c>
      <c r="M111" s="15" t="n">
        <f aca="false">J111-K111</f>
        <v>245745.34847</v>
      </c>
      <c r="N111" s="15" t="n">
        <v>2679082.36609064</v>
      </c>
      <c r="Q111" s="15" t="n">
        <f aca="false">I111*5.5017049523</f>
        <v>165346467.917251</v>
      </c>
      <c r="R111" s="15"/>
      <c r="S111" s="15"/>
      <c r="V111" s="15" t="n">
        <f aca="false">K111*5.5017049523</f>
        <v>43715261.6220542</v>
      </c>
      <c r="W111" s="15" t="n">
        <f aca="false">M111*5.5017049523</f>
        <v>1352018.40068209</v>
      </c>
      <c r="X111" s="15" t="n">
        <f aca="false">N111*5.1890047538+L111*5.5017049523</f>
        <v>21976427.6787952</v>
      </c>
      <c r="Y111" s="15" t="n">
        <f aca="false">N111*5.1890047538</f>
        <v>13901771.1334661</v>
      </c>
      <c r="Z111" s="15" t="n">
        <f aca="false">L111*5.5017049523</f>
        <v>8074656.54532914</v>
      </c>
    </row>
    <row r="112" s="9" customFormat="true" ht="12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12" t="n">
        <v>40058163.7716528</v>
      </c>
      <c r="G112" s="12" t="n">
        <v>38329594.3664688</v>
      </c>
      <c r="H112" s="12" t="n">
        <f aca="false">F112-J112</f>
        <v>31709699.5300926</v>
      </c>
      <c r="I112" s="12" t="n">
        <f aca="false">G112-K112</f>
        <v>30231584.0521554</v>
      </c>
      <c r="J112" s="11" t="n">
        <v>8348464.24156022</v>
      </c>
      <c r="K112" s="11" t="n">
        <v>8098010.31431342</v>
      </c>
      <c r="L112" s="12" t="n">
        <f aca="false">H112-I112</f>
        <v>1478115.4779372</v>
      </c>
      <c r="M112" s="12" t="n">
        <f aca="false">J112-K112</f>
        <v>250453.9272468</v>
      </c>
      <c r="N112" s="12" t="n">
        <v>3443790.36763463</v>
      </c>
      <c r="O112" s="10"/>
      <c r="P112" s="10"/>
      <c r="Q112" s="12" t="n">
        <f aca="false">I112*5.5017049523</f>
        <v>166325255.695617</v>
      </c>
      <c r="R112" s="12"/>
      <c r="S112" s="12"/>
      <c r="T112" s="10"/>
      <c r="U112" s="10"/>
      <c r="V112" s="12" t="n">
        <f aca="false">K112*5.5017049523</f>
        <v>44552863.4500346</v>
      </c>
      <c r="W112" s="12" t="n">
        <f aca="false">M112*5.5017049523</f>
        <v>1377923.6118567</v>
      </c>
      <c r="X112" s="12" t="n">
        <f aca="false">N112*5.1890047538+L112*5.5017049523</f>
        <v>26001999.8337851</v>
      </c>
      <c r="Y112" s="12" t="n">
        <f aca="false">N112*5.1890047538</f>
        <v>17869844.5887467</v>
      </c>
      <c r="Z112" s="12" t="n">
        <f aca="false">L112*5.5017049523</f>
        <v>8132155.24503837</v>
      </c>
    </row>
    <row r="113" s="13" customFormat="true" ht="12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15" t="n">
        <v>40491172.9991575</v>
      </c>
      <c r="G113" s="15" t="n">
        <v>38742240.0407515</v>
      </c>
      <c r="H113" s="15" t="n">
        <f aca="false">F113-J113</f>
        <v>32033001.5305871</v>
      </c>
      <c r="I113" s="15" t="n">
        <f aca="false">G113-K113</f>
        <v>30537813.7162383</v>
      </c>
      <c r="J113" s="14" t="n">
        <v>8458171.46857035</v>
      </c>
      <c r="K113" s="14" t="n">
        <v>8204426.32451324</v>
      </c>
      <c r="L113" s="15" t="n">
        <f aca="false">H113-I113</f>
        <v>1495187.81434889</v>
      </c>
      <c r="M113" s="15" t="n">
        <f aca="false">J113-K113</f>
        <v>253745.14405711</v>
      </c>
      <c r="N113" s="15" t="n">
        <v>2744501.09880826</v>
      </c>
      <c r="Q113" s="15" t="n">
        <f aca="false">I113*5.5017049523</f>
        <v>168010040.955043</v>
      </c>
      <c r="R113" s="15"/>
      <c r="S113" s="15"/>
      <c r="V113" s="15" t="n">
        <f aca="false">K113*5.5017049523</f>
        <v>45138332.940355</v>
      </c>
      <c r="W113" s="15" t="n">
        <f aca="false">M113*5.5017049523</f>
        <v>1396030.91568108</v>
      </c>
      <c r="X113" s="15" t="n">
        <f aca="false">N113*5.1890047538+L113*5.5017049523</f>
        <v>22467311.4513473</v>
      </c>
      <c r="Y113" s="15" t="n">
        <f aca="false">N113*5.1890047538</f>
        <v>14241229.2485254</v>
      </c>
      <c r="Z113" s="15" t="n">
        <f aca="false">L113*5.5017049523</f>
        <v>8226082.20282191</v>
      </c>
    </row>
    <row r="114" s="13" customFormat="true" ht="12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15" t="n">
        <v>40765892.3601961</v>
      </c>
      <c r="G114" s="15" t="n">
        <v>39004714.354498</v>
      </c>
      <c r="H114" s="15" t="n">
        <f aca="false">F114-J114</f>
        <v>32206737.5309704</v>
      </c>
      <c r="I114" s="15" t="n">
        <f aca="false">G114-K114</f>
        <v>30702334.1701491</v>
      </c>
      <c r="J114" s="14" t="n">
        <v>8559154.82922565</v>
      </c>
      <c r="K114" s="14" t="n">
        <v>8302380.18434888</v>
      </c>
      <c r="L114" s="15" t="n">
        <f aca="false">H114-I114</f>
        <v>1504403.36082133</v>
      </c>
      <c r="M114" s="15" t="n">
        <f aca="false">J114-K114</f>
        <v>256774.64487677</v>
      </c>
      <c r="N114" s="15" t="n">
        <v>2686185.79852047</v>
      </c>
      <c r="Q114" s="15" t="n">
        <f aca="false">I114*5.5017049523</f>
        <v>168915183.951079</v>
      </c>
      <c r="R114" s="15"/>
      <c r="S114" s="15"/>
      <c r="V114" s="15" t="n">
        <f aca="false">K114*5.5017049523</f>
        <v>45677246.1761096</v>
      </c>
      <c r="W114" s="15" t="n">
        <f aca="false">M114*5.5017049523</f>
        <v>1412698.3353436</v>
      </c>
      <c r="X114" s="15" t="n">
        <f aca="false">N114*5.1890047538+L114*5.5017049523</f>
        <v>22215414.2986002</v>
      </c>
      <c r="Y114" s="15" t="n">
        <f aca="false">N114*5.1890047538</f>
        <v>13938630.8781128</v>
      </c>
      <c r="Z114" s="15" t="n">
        <f aca="false">L114*5.5017049523</f>
        <v>8276783.42048747</v>
      </c>
    </row>
    <row r="115" s="13" customFormat="true" ht="12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15" t="n">
        <v>41032496.0550123</v>
      </c>
      <c r="G115" s="15" t="n">
        <v>39259752.2928091</v>
      </c>
      <c r="H115" s="15" t="n">
        <f aca="false">F115-J115</f>
        <v>32354850.5149035</v>
      </c>
      <c r="I115" s="15" t="n">
        <f aca="false">G115-K115</f>
        <v>30842436.1189036</v>
      </c>
      <c r="J115" s="14" t="n">
        <v>8677645.54010879</v>
      </c>
      <c r="K115" s="14" t="n">
        <v>8417316.17390553</v>
      </c>
      <c r="L115" s="15" t="n">
        <f aca="false">H115-I115</f>
        <v>1512414.39599994</v>
      </c>
      <c r="M115" s="15" t="n">
        <f aca="false">J115-K115</f>
        <v>260329.366203262</v>
      </c>
      <c r="N115" s="15" t="n">
        <v>2740773.47000449</v>
      </c>
      <c r="Q115" s="15" t="n">
        <f aca="false">I115*5.5017049523</f>
        <v>169685983.536368</v>
      </c>
      <c r="R115" s="15"/>
      <c r="S115" s="15"/>
      <c r="V115" s="15" t="n">
        <f aca="false">K115*5.5017049523</f>
        <v>46309590.0790509</v>
      </c>
      <c r="W115" s="15" t="n">
        <f aca="false">M115*5.5017049523</f>
        <v>1432255.3632696</v>
      </c>
      <c r="X115" s="15" t="n">
        <f aca="false">N115*5.1890047538+L115*5.5017049523</f>
        <v>22542744.3373449</v>
      </c>
      <c r="Y115" s="15" t="n">
        <f aca="false">N115*5.1890047538</f>
        <v>14221886.5649422</v>
      </c>
      <c r="Z115" s="15" t="n">
        <f aca="false">L115*5.5017049523</f>
        <v>8320857.77240267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Leonardo Calcagno</cp:lastModifiedBy>
  <dcterms:modified xsi:type="dcterms:W3CDTF">2018-07-01T18:26:06Z</dcterms:modified>
  <cp:revision>109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