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3320" yWindow="120" windowWidth="14800" windowHeight="16280" tabRatio="912" firstSheet="1" activeTab="3"/>
  </bookViews>
  <sheets>
    <sheet name="Pension_coverage_detailed" sheetId="2" r:id="rId1"/>
    <sheet name="Child benefits coverage" sheetId="3" r:id="rId2"/>
    <sheet name="Retirement benefit values" sheetId="4" r:id="rId3"/>
    <sheet name="Child benefits values" sheetId="6" r:id="rId4"/>
    <sheet name="Individual gini elderly" sheetId="7" r:id="rId5"/>
    <sheet name="Inflation indexes" sheetId="5" r:id="rId6"/>
    <sheet name="Pension coverage" sheetId="1" r:id="rId7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G107" i="2" l="1"/>
  <c r="H108" i="3"/>
  <c r="B108" i="3"/>
  <c r="AM113" i="4"/>
  <c r="AM112" i="4"/>
  <c r="AM111" i="4"/>
  <c r="H107" i="3"/>
  <c r="B107" i="3"/>
  <c r="E107" i="3"/>
  <c r="AE109" i="4"/>
  <c r="AC115" i="4"/>
  <c r="AI108" i="2"/>
  <c r="U12" i="7"/>
  <c r="U16" i="7"/>
  <c r="U20" i="7"/>
  <c r="U24" i="7"/>
  <c r="U28" i="7"/>
  <c r="U32" i="7"/>
  <c r="U36" i="7"/>
  <c r="U40" i="7"/>
  <c r="U44" i="7"/>
  <c r="U48" i="7"/>
  <c r="U52" i="7"/>
  <c r="U56" i="7"/>
  <c r="U60" i="7"/>
  <c r="U64" i="7"/>
  <c r="U68" i="7"/>
  <c r="U72" i="7"/>
  <c r="U76" i="7"/>
  <c r="U80" i="7"/>
  <c r="U84" i="7"/>
  <c r="U88" i="7"/>
  <c r="U92" i="7"/>
  <c r="U96" i="7"/>
  <c r="U100" i="7"/>
  <c r="U104" i="7"/>
  <c r="U108" i="7"/>
  <c r="U11" i="7"/>
  <c r="U15" i="7"/>
  <c r="U19" i="7"/>
  <c r="U23" i="7"/>
  <c r="U27" i="7"/>
  <c r="U31" i="7"/>
  <c r="U35" i="7"/>
  <c r="U39" i="7"/>
  <c r="U43" i="7"/>
  <c r="U47" i="7"/>
  <c r="U51" i="7"/>
  <c r="U55" i="7"/>
  <c r="U59" i="7"/>
  <c r="U63" i="7"/>
  <c r="U67" i="7"/>
  <c r="U71" i="7"/>
  <c r="U75" i="7"/>
  <c r="U79" i="7"/>
  <c r="U83" i="7"/>
  <c r="U87" i="7"/>
  <c r="U91" i="7"/>
  <c r="U95" i="7"/>
  <c r="U99" i="7"/>
  <c r="U103" i="7"/>
  <c r="U107" i="7"/>
  <c r="U10" i="7"/>
  <c r="U14" i="7"/>
  <c r="U18" i="7"/>
  <c r="U22" i="7"/>
  <c r="U26" i="7"/>
  <c r="U30" i="7"/>
  <c r="U34" i="7"/>
  <c r="U38" i="7"/>
  <c r="U42" i="7"/>
  <c r="U46" i="7"/>
  <c r="U50" i="7"/>
  <c r="U54" i="7"/>
  <c r="U58" i="7"/>
  <c r="U62" i="7"/>
  <c r="U66" i="7"/>
  <c r="U70" i="7"/>
  <c r="U74" i="7"/>
  <c r="U78" i="7"/>
  <c r="U82" i="7"/>
  <c r="U86" i="7"/>
  <c r="U90" i="7"/>
  <c r="U94" i="7"/>
  <c r="U98" i="7"/>
  <c r="U102" i="7"/>
  <c r="U106" i="7"/>
  <c r="U9" i="7"/>
  <c r="U13" i="7"/>
  <c r="U17" i="7"/>
  <c r="U21" i="7"/>
  <c r="U25" i="7"/>
  <c r="U29" i="7"/>
  <c r="U33" i="7"/>
  <c r="U37" i="7"/>
  <c r="U41" i="7"/>
  <c r="U45" i="7"/>
  <c r="U49" i="7"/>
  <c r="U53" i="7"/>
  <c r="U57" i="7"/>
  <c r="U61" i="7"/>
  <c r="U65" i="7"/>
  <c r="U69" i="7"/>
  <c r="U73" i="7"/>
  <c r="U77" i="7"/>
  <c r="U81" i="7"/>
  <c r="U85" i="7"/>
  <c r="U89" i="7"/>
  <c r="U93" i="7"/>
  <c r="U97" i="7"/>
  <c r="U101" i="7"/>
  <c r="U105" i="7"/>
  <c r="K11" i="7"/>
  <c r="K15" i="7"/>
  <c r="K19" i="7"/>
  <c r="K23" i="7"/>
  <c r="K27" i="7"/>
  <c r="K31" i="7"/>
  <c r="K35" i="7"/>
  <c r="K39" i="7"/>
  <c r="K43" i="7"/>
  <c r="K47" i="7"/>
  <c r="K51" i="7"/>
  <c r="K55" i="7"/>
  <c r="K59" i="7"/>
  <c r="K63" i="7"/>
  <c r="K67" i="7"/>
  <c r="K71" i="7"/>
  <c r="K75" i="7"/>
  <c r="K79" i="7"/>
  <c r="K83" i="7"/>
  <c r="K87" i="7"/>
  <c r="K91" i="7"/>
  <c r="K95" i="7"/>
  <c r="K99" i="7"/>
  <c r="K103" i="7"/>
  <c r="K107" i="7"/>
  <c r="K10" i="7"/>
  <c r="K14" i="7"/>
  <c r="K18" i="7"/>
  <c r="K22" i="7"/>
  <c r="K26" i="7"/>
  <c r="K30" i="7"/>
  <c r="K34" i="7"/>
  <c r="K38" i="7"/>
  <c r="K42" i="7"/>
  <c r="K46" i="7"/>
  <c r="K50" i="7"/>
  <c r="K54" i="7"/>
  <c r="K58" i="7"/>
  <c r="K62" i="7"/>
  <c r="K66" i="7"/>
  <c r="K70" i="7"/>
  <c r="K74" i="7"/>
  <c r="K78" i="7"/>
  <c r="K82" i="7"/>
  <c r="K86" i="7"/>
  <c r="K90" i="7"/>
  <c r="K94" i="7"/>
  <c r="K98" i="7"/>
  <c r="K102" i="7"/>
  <c r="K106" i="7"/>
  <c r="K9" i="7"/>
  <c r="K13" i="7"/>
  <c r="K17" i="7"/>
  <c r="K21" i="7"/>
  <c r="K25" i="7"/>
  <c r="K29" i="7"/>
  <c r="K33" i="7"/>
  <c r="K37" i="7"/>
  <c r="K41" i="7"/>
  <c r="K45" i="7"/>
  <c r="K49" i="7"/>
  <c r="K53" i="7"/>
  <c r="K57" i="7"/>
  <c r="K61" i="7"/>
  <c r="K65" i="7"/>
  <c r="K69" i="7"/>
  <c r="K73" i="7"/>
  <c r="K77" i="7"/>
  <c r="K81" i="7"/>
  <c r="K85" i="7"/>
  <c r="K89" i="7"/>
  <c r="K93" i="7"/>
  <c r="K97" i="7"/>
  <c r="K101" i="7"/>
  <c r="K105" i="7"/>
  <c r="K8" i="7"/>
  <c r="K12" i="7"/>
  <c r="K16" i="7"/>
  <c r="K20" i="7"/>
  <c r="K24" i="7"/>
  <c r="K28" i="7"/>
  <c r="K32" i="7"/>
  <c r="K36" i="7"/>
  <c r="K40" i="7"/>
  <c r="K44" i="7"/>
  <c r="K48" i="7"/>
  <c r="K52" i="7"/>
  <c r="K56" i="7"/>
  <c r="K60" i="7"/>
  <c r="K64" i="7"/>
  <c r="K68" i="7"/>
  <c r="K72" i="7"/>
  <c r="K76" i="7"/>
  <c r="K80" i="7"/>
  <c r="K84" i="7"/>
  <c r="K88" i="7"/>
  <c r="K92" i="7"/>
  <c r="K96" i="7"/>
  <c r="K100" i="7"/>
  <c r="K104" i="7"/>
  <c r="AC4" i="7"/>
  <c r="AB4" i="7"/>
  <c r="AA4" i="7"/>
  <c r="Z4" i="7"/>
  <c r="Y4" i="7"/>
  <c r="X4" i="7"/>
  <c r="W4" i="7"/>
  <c r="V4" i="7"/>
  <c r="A12" i="7"/>
  <c r="A16" i="7"/>
  <c r="A20" i="7"/>
  <c r="A24" i="7"/>
  <c r="A28" i="7"/>
  <c r="A32" i="7"/>
  <c r="A36" i="7"/>
  <c r="A40" i="7"/>
  <c r="A44" i="7"/>
  <c r="A48" i="7"/>
  <c r="A52" i="7"/>
  <c r="A56" i="7"/>
  <c r="A60" i="7"/>
  <c r="A64" i="7"/>
  <c r="A68" i="7"/>
  <c r="A72" i="7"/>
  <c r="A76" i="7"/>
  <c r="A80" i="7"/>
  <c r="A84" i="7"/>
  <c r="A88" i="7"/>
  <c r="A92" i="7"/>
  <c r="A96" i="7"/>
  <c r="A100" i="7"/>
  <c r="A104" i="7"/>
  <c r="A108" i="7"/>
  <c r="A11" i="7"/>
  <c r="A15" i="7"/>
  <c r="A19" i="7"/>
  <c r="A23" i="7"/>
  <c r="A27" i="7"/>
  <c r="A31" i="7"/>
  <c r="A35" i="7"/>
  <c r="A39" i="7"/>
  <c r="A43" i="7"/>
  <c r="A47" i="7"/>
  <c r="A51" i="7"/>
  <c r="A55" i="7"/>
  <c r="A59" i="7"/>
  <c r="A63" i="7"/>
  <c r="A67" i="7"/>
  <c r="A71" i="7"/>
  <c r="A75" i="7"/>
  <c r="A79" i="7"/>
  <c r="A83" i="7"/>
  <c r="A87" i="7"/>
  <c r="A91" i="7"/>
  <c r="A95" i="7"/>
  <c r="A99" i="7"/>
  <c r="A103" i="7"/>
  <c r="A107" i="7"/>
  <c r="A10" i="7"/>
  <c r="A14" i="7"/>
  <c r="A18" i="7"/>
  <c r="A22" i="7"/>
  <c r="A26" i="7"/>
  <c r="A30" i="7"/>
  <c r="A34" i="7"/>
  <c r="A38" i="7"/>
  <c r="A42" i="7"/>
  <c r="A46" i="7"/>
  <c r="A50" i="7"/>
  <c r="A54" i="7"/>
  <c r="A58" i="7"/>
  <c r="A62" i="7"/>
  <c r="A66" i="7"/>
  <c r="A70" i="7"/>
  <c r="A74" i="7"/>
  <c r="A78" i="7"/>
  <c r="A82" i="7"/>
  <c r="A86" i="7"/>
  <c r="A90" i="7"/>
  <c r="A94" i="7"/>
  <c r="A98" i="7"/>
  <c r="A102" i="7"/>
  <c r="A106" i="7"/>
  <c r="A9" i="7"/>
  <c r="A13" i="7"/>
  <c r="A17" i="7"/>
  <c r="A21" i="7"/>
  <c r="A25" i="7"/>
  <c r="A29" i="7"/>
  <c r="A33" i="7"/>
  <c r="A37" i="7"/>
  <c r="A41" i="7"/>
  <c r="A45" i="7"/>
  <c r="A49" i="7"/>
  <c r="A53" i="7"/>
  <c r="A57" i="7"/>
  <c r="A61" i="7"/>
  <c r="A65" i="7"/>
  <c r="A69" i="7"/>
  <c r="A73" i="7"/>
  <c r="A77" i="7"/>
  <c r="A81" i="7"/>
  <c r="A85" i="7"/>
  <c r="A89" i="7"/>
  <c r="A93" i="7"/>
  <c r="A97" i="7"/>
  <c r="A101" i="7"/>
  <c r="A105" i="7"/>
  <c r="BG108" i="4"/>
  <c r="BG107" i="4"/>
  <c r="BG106" i="4"/>
  <c r="BG105" i="4"/>
  <c r="BG104" i="4"/>
  <c r="BG103" i="4"/>
  <c r="BG102" i="4"/>
  <c r="BG101" i="4"/>
  <c r="BG100" i="4"/>
  <c r="BG99" i="4"/>
  <c r="BG98" i="4"/>
  <c r="BG97" i="4"/>
  <c r="BG96" i="4"/>
  <c r="BG95" i="4"/>
  <c r="BG94" i="4"/>
  <c r="BG93" i="4"/>
  <c r="BG92" i="4"/>
  <c r="BG91" i="4"/>
  <c r="BG90" i="4"/>
  <c r="BG89" i="4"/>
  <c r="BG88" i="4"/>
  <c r="BG87" i="4"/>
  <c r="BG86" i="4"/>
  <c r="BG85" i="4"/>
  <c r="BG84" i="4"/>
  <c r="BG83" i="4"/>
  <c r="BG82" i="4"/>
  <c r="BG81" i="4"/>
  <c r="BG80" i="4"/>
  <c r="BG79" i="4"/>
  <c r="BG78" i="4"/>
  <c r="BG77" i="4"/>
  <c r="BG76" i="4"/>
  <c r="BG75" i="4"/>
  <c r="BG74" i="4"/>
  <c r="BG73" i="4"/>
  <c r="BG72" i="4"/>
  <c r="BG71" i="4"/>
  <c r="BG70" i="4"/>
  <c r="BG69" i="4"/>
  <c r="BG68" i="4"/>
  <c r="BG67" i="4"/>
  <c r="BG66" i="4"/>
  <c r="BG65" i="4"/>
  <c r="BG64" i="4"/>
  <c r="BG63" i="4"/>
  <c r="BG62" i="4"/>
  <c r="BG61" i="4"/>
  <c r="BG60" i="4"/>
  <c r="BG59" i="4"/>
  <c r="BG58" i="4"/>
  <c r="BG57" i="4"/>
  <c r="BG56" i="4"/>
  <c r="BG55" i="4"/>
  <c r="BG54" i="4"/>
  <c r="BG53" i="4"/>
  <c r="BG52" i="4"/>
  <c r="BG51" i="4"/>
  <c r="BG50" i="4"/>
  <c r="BG49" i="4"/>
  <c r="BG48" i="4"/>
  <c r="BG47" i="4"/>
  <c r="BG46" i="4"/>
  <c r="BG45" i="4"/>
  <c r="BG44" i="4"/>
  <c r="BG43" i="4"/>
  <c r="BG42" i="4"/>
  <c r="BG41" i="4"/>
  <c r="BG40" i="4"/>
  <c r="BG39" i="4"/>
  <c r="BG38" i="4"/>
  <c r="BG37" i="4"/>
  <c r="BG36" i="4"/>
  <c r="BG35" i="4"/>
  <c r="BG34" i="4"/>
  <c r="BG33" i="4"/>
  <c r="BG32" i="4"/>
  <c r="BG31" i="4"/>
  <c r="BG30" i="4"/>
  <c r="BG29" i="4"/>
  <c r="BG28" i="4"/>
  <c r="BG27" i="4"/>
  <c r="BG26" i="4"/>
  <c r="BG25" i="4"/>
  <c r="BG24" i="4"/>
  <c r="BG23" i="4"/>
  <c r="BG22" i="4"/>
  <c r="BG21" i="4"/>
  <c r="BG20" i="4"/>
  <c r="BG19" i="4"/>
  <c r="BG18" i="4"/>
  <c r="BG17" i="4"/>
  <c r="BG16" i="4"/>
  <c r="BG15" i="4"/>
  <c r="BG14" i="4"/>
  <c r="BG13" i="4"/>
  <c r="BG12" i="4"/>
  <c r="BG11" i="4"/>
  <c r="BG10" i="4"/>
  <c r="BG9" i="4"/>
  <c r="BG8" i="4"/>
  <c r="BG7" i="4"/>
  <c r="BG6" i="4"/>
  <c r="BI108" i="4"/>
  <c r="BI107" i="4"/>
  <c r="BI106" i="4"/>
  <c r="BI105" i="4"/>
  <c r="BI104" i="4"/>
  <c r="BI103" i="4"/>
  <c r="BI102" i="4"/>
  <c r="BI101" i="4"/>
  <c r="BI100" i="4"/>
  <c r="BI99" i="4"/>
  <c r="BI98" i="4"/>
  <c r="BI97" i="4"/>
  <c r="BI96" i="4"/>
  <c r="BI95" i="4"/>
  <c r="BI94" i="4"/>
  <c r="BI93" i="4"/>
  <c r="BI92" i="4"/>
  <c r="BI91" i="4"/>
  <c r="BI90" i="4"/>
  <c r="BI89" i="4"/>
  <c r="BI88" i="4"/>
  <c r="BI87" i="4"/>
  <c r="BI86" i="4"/>
  <c r="BI85" i="4"/>
  <c r="BI84" i="4"/>
  <c r="BI83" i="4"/>
  <c r="BI82" i="4"/>
  <c r="BI81" i="4"/>
  <c r="BI80" i="4"/>
  <c r="BI79" i="4"/>
  <c r="BI78" i="4"/>
  <c r="BI77" i="4"/>
  <c r="BI76" i="4"/>
  <c r="BI75" i="4"/>
  <c r="BI74" i="4"/>
  <c r="BI73" i="4"/>
  <c r="BI72" i="4"/>
  <c r="BI71" i="4"/>
  <c r="BI70" i="4"/>
  <c r="BI69" i="4"/>
  <c r="BI68" i="4"/>
  <c r="BI67" i="4"/>
  <c r="BI66" i="4"/>
  <c r="BI65" i="4"/>
  <c r="BI64" i="4"/>
  <c r="BI63" i="4"/>
  <c r="BI62" i="4"/>
  <c r="BI61" i="4"/>
  <c r="BI60" i="4"/>
  <c r="BI59" i="4"/>
  <c r="BI58" i="4"/>
  <c r="BI57" i="4"/>
  <c r="BI56" i="4"/>
  <c r="BI55" i="4"/>
  <c r="BI54" i="4"/>
  <c r="BI53" i="4"/>
  <c r="BI52" i="4"/>
  <c r="BI51" i="4"/>
  <c r="BI50" i="4"/>
  <c r="BI49" i="4"/>
  <c r="BI48" i="4"/>
  <c r="BI47" i="4"/>
  <c r="BI46" i="4"/>
  <c r="BI45" i="4"/>
  <c r="BI44" i="4"/>
  <c r="BI43" i="4"/>
  <c r="BI42" i="4"/>
  <c r="BI41" i="4"/>
  <c r="BI40" i="4"/>
  <c r="BI39" i="4"/>
  <c r="BI38" i="4"/>
  <c r="BI37" i="4"/>
  <c r="BI36" i="4"/>
  <c r="BI35" i="4"/>
  <c r="BI34" i="4"/>
  <c r="BI33" i="4"/>
  <c r="BI32" i="4"/>
  <c r="BI31" i="4"/>
  <c r="BI30" i="4"/>
  <c r="BI29" i="4"/>
  <c r="BI28" i="4"/>
  <c r="BI27" i="4"/>
  <c r="BI26" i="4"/>
  <c r="BI25" i="4"/>
  <c r="BI24" i="4"/>
  <c r="BI23" i="4"/>
  <c r="BI22" i="4"/>
  <c r="BI21" i="4"/>
  <c r="BI20" i="4"/>
  <c r="BI19" i="4"/>
  <c r="BI18" i="4"/>
  <c r="BI17" i="4"/>
  <c r="BI16" i="4"/>
  <c r="BI15" i="4"/>
  <c r="BI14" i="4"/>
  <c r="BI13" i="4"/>
  <c r="BI12" i="4"/>
  <c r="BI11" i="4"/>
  <c r="BI10" i="4"/>
  <c r="BI9" i="4"/>
  <c r="BI8" i="4"/>
  <c r="BI7" i="4"/>
  <c r="BI6" i="4"/>
  <c r="BI4" i="4"/>
  <c r="BI5" i="4"/>
  <c r="BG5" i="4"/>
  <c r="AJ5" i="4"/>
  <c r="BH108" i="4"/>
  <c r="BH107" i="4"/>
  <c r="BH106" i="4"/>
  <c r="BH105" i="4"/>
  <c r="BH104" i="4"/>
  <c r="BH103" i="4"/>
  <c r="BH102" i="4"/>
  <c r="BH101" i="4"/>
  <c r="BH100" i="4"/>
  <c r="BH99" i="4"/>
  <c r="BH98" i="4"/>
  <c r="BH97" i="4"/>
  <c r="BH96" i="4"/>
  <c r="BH95" i="4"/>
  <c r="BH94" i="4"/>
  <c r="BH93" i="4"/>
  <c r="BH92" i="4"/>
  <c r="BH91" i="4"/>
  <c r="BH90" i="4"/>
  <c r="BH89" i="4"/>
  <c r="BH88" i="4"/>
  <c r="BH87" i="4"/>
  <c r="BH86" i="4"/>
  <c r="BH85" i="4"/>
  <c r="BH84" i="4"/>
  <c r="BH83" i="4"/>
  <c r="BH82" i="4"/>
  <c r="BH81" i="4"/>
  <c r="BH80" i="4"/>
  <c r="BH79" i="4"/>
  <c r="BH78" i="4"/>
  <c r="BH77" i="4"/>
  <c r="BH76" i="4"/>
  <c r="BH75" i="4"/>
  <c r="BH74" i="4"/>
  <c r="BH73" i="4"/>
  <c r="BH72" i="4"/>
  <c r="BH71" i="4"/>
  <c r="BH70" i="4"/>
  <c r="BH69" i="4"/>
  <c r="BH68" i="4"/>
  <c r="BH67" i="4"/>
  <c r="BH66" i="4"/>
  <c r="BH65" i="4"/>
  <c r="BH64" i="4"/>
  <c r="BH63" i="4"/>
  <c r="BH62" i="4"/>
  <c r="BH61" i="4"/>
  <c r="BH60" i="4"/>
  <c r="BH59" i="4"/>
  <c r="BH58" i="4"/>
  <c r="BH57" i="4"/>
  <c r="BH56" i="4"/>
  <c r="BH55" i="4"/>
  <c r="BH54" i="4"/>
  <c r="BH53" i="4"/>
  <c r="BH52" i="4"/>
  <c r="BH51" i="4"/>
  <c r="BH50" i="4"/>
  <c r="BH49" i="4"/>
  <c r="BH48" i="4"/>
  <c r="BH47" i="4"/>
  <c r="BH46" i="4"/>
  <c r="BH45" i="4"/>
  <c r="BH44" i="4"/>
  <c r="BH43" i="4"/>
  <c r="BH42" i="4"/>
  <c r="BH41" i="4"/>
  <c r="BH40" i="4"/>
  <c r="BH39" i="4"/>
  <c r="BH38" i="4"/>
  <c r="BH37" i="4"/>
  <c r="BH36" i="4"/>
  <c r="BH35" i="4"/>
  <c r="BH34" i="4"/>
  <c r="BH33" i="4"/>
  <c r="BH32" i="4"/>
  <c r="BH31" i="4"/>
  <c r="BH30" i="4"/>
  <c r="BH29" i="4"/>
  <c r="BH28" i="4"/>
  <c r="BH27" i="4"/>
  <c r="BH26" i="4"/>
  <c r="BH25" i="4"/>
  <c r="BH24" i="4"/>
  <c r="BH23" i="4"/>
  <c r="BH22" i="4"/>
  <c r="BH21" i="4"/>
  <c r="BH20" i="4"/>
  <c r="BH19" i="4"/>
  <c r="BH18" i="4"/>
  <c r="BH17" i="4"/>
  <c r="AK106" i="2"/>
  <c r="G132" i="5"/>
  <c r="I108" i="5"/>
  <c r="BD16" i="4"/>
  <c r="G129" i="5"/>
  <c r="I107" i="5"/>
  <c r="BD15" i="4"/>
  <c r="G126" i="5"/>
  <c r="I106" i="5"/>
  <c r="BD14" i="4"/>
  <c r="G123" i="5"/>
  <c r="I105" i="5"/>
  <c r="BD13" i="4"/>
  <c r="BD12" i="4"/>
  <c r="AZ16" i="4"/>
  <c r="AY16" i="4"/>
  <c r="AZ15" i="4"/>
  <c r="AY15" i="4"/>
  <c r="AZ14" i="4"/>
  <c r="AY14" i="4"/>
  <c r="AZ13" i="4"/>
  <c r="AY13" i="4"/>
  <c r="AZ12" i="4"/>
  <c r="AY12" i="4"/>
  <c r="AZ11" i="4"/>
  <c r="AY11" i="4"/>
  <c r="AZ10" i="4"/>
  <c r="AY10" i="4"/>
  <c r="AZ9" i="4"/>
  <c r="AY9" i="4"/>
  <c r="AZ8" i="4"/>
  <c r="AY8" i="4"/>
  <c r="AZ7" i="4"/>
  <c r="AY7" i="4"/>
  <c r="AZ6" i="4"/>
  <c r="AY6" i="4"/>
  <c r="AZ5" i="4"/>
  <c r="AY5" i="4"/>
  <c r="BC16" i="4"/>
  <c r="BB16" i="4"/>
  <c r="BA16" i="4"/>
  <c r="BC15" i="4"/>
  <c r="BB15" i="4"/>
  <c r="BA15" i="4"/>
  <c r="BC14" i="4"/>
  <c r="BB14" i="4"/>
  <c r="BA14" i="4"/>
  <c r="BC13" i="4"/>
  <c r="BB13" i="4"/>
  <c r="BA13" i="4"/>
  <c r="BC12" i="4"/>
  <c r="BB12" i="4"/>
  <c r="BA12" i="4"/>
  <c r="BC11" i="4"/>
  <c r="BB11" i="4"/>
  <c r="BA11" i="4"/>
  <c r="BC10" i="4"/>
  <c r="BB10" i="4"/>
  <c r="BA10" i="4"/>
  <c r="BC9" i="4"/>
  <c r="BB9" i="4"/>
  <c r="BA9" i="4"/>
  <c r="BC8" i="4"/>
  <c r="BB8" i="4"/>
  <c r="BA8" i="4"/>
  <c r="BC7" i="4"/>
  <c r="BB7" i="4"/>
  <c r="BA7" i="4"/>
  <c r="BC6" i="4"/>
  <c r="BB6" i="4"/>
  <c r="BA6" i="4"/>
  <c r="BE16" i="4"/>
  <c r="BE15" i="4"/>
  <c r="BE14" i="4"/>
  <c r="BE13" i="4"/>
  <c r="BE12" i="4"/>
  <c r="BE11" i="4"/>
  <c r="BE10" i="4"/>
  <c r="BE9" i="4"/>
  <c r="BE8" i="4"/>
  <c r="BE7" i="4"/>
  <c r="BE6" i="4"/>
  <c r="BE5" i="4"/>
  <c r="BC5" i="4"/>
  <c r="BB5" i="4"/>
  <c r="BA5" i="4"/>
  <c r="AZ4" i="4"/>
  <c r="AY4" i="4"/>
  <c r="AX12" i="4"/>
  <c r="AX16" i="4"/>
  <c r="AX20" i="4"/>
  <c r="AX24" i="4"/>
  <c r="AX28" i="4"/>
  <c r="AX32" i="4"/>
  <c r="AX36" i="4"/>
  <c r="AX40" i="4"/>
  <c r="AX44" i="4"/>
  <c r="AX48" i="4"/>
  <c r="AX52" i="4"/>
  <c r="AX56" i="4"/>
  <c r="AX60" i="4"/>
  <c r="AX64" i="4"/>
  <c r="AX68" i="4"/>
  <c r="AX72" i="4"/>
  <c r="AX76" i="4"/>
  <c r="AX80" i="4"/>
  <c r="AX84" i="4"/>
  <c r="AX88" i="4"/>
  <c r="AX92" i="4"/>
  <c r="AX96" i="4"/>
  <c r="AX100" i="4"/>
  <c r="AX104" i="4"/>
  <c r="AX108" i="4"/>
  <c r="AX11" i="4"/>
  <c r="AX15" i="4"/>
  <c r="AX19" i="4"/>
  <c r="AX23" i="4"/>
  <c r="AX27" i="4"/>
  <c r="AX31" i="4"/>
  <c r="AX35" i="4"/>
  <c r="AX39" i="4"/>
  <c r="AX43" i="4"/>
  <c r="AX47" i="4"/>
  <c r="AX51" i="4"/>
  <c r="AX55" i="4"/>
  <c r="AX59" i="4"/>
  <c r="AX63" i="4"/>
  <c r="AX67" i="4"/>
  <c r="AX71" i="4"/>
  <c r="AX75" i="4"/>
  <c r="AX79" i="4"/>
  <c r="AX83" i="4"/>
  <c r="AX87" i="4"/>
  <c r="AX91" i="4"/>
  <c r="AX95" i="4"/>
  <c r="AX99" i="4"/>
  <c r="AX103" i="4"/>
  <c r="AX107" i="4"/>
  <c r="AX10" i="4"/>
  <c r="AX14" i="4"/>
  <c r="AX18" i="4"/>
  <c r="AX22" i="4"/>
  <c r="AX26" i="4"/>
  <c r="AX30" i="4"/>
  <c r="AX34" i="4"/>
  <c r="AX38" i="4"/>
  <c r="AX42" i="4"/>
  <c r="AX46" i="4"/>
  <c r="AX50" i="4"/>
  <c r="AX54" i="4"/>
  <c r="AX58" i="4"/>
  <c r="AX62" i="4"/>
  <c r="AX66" i="4"/>
  <c r="AX70" i="4"/>
  <c r="AX74" i="4"/>
  <c r="AX78" i="4"/>
  <c r="AX82" i="4"/>
  <c r="AX86" i="4"/>
  <c r="AX90" i="4"/>
  <c r="AX94" i="4"/>
  <c r="AX98" i="4"/>
  <c r="AX102" i="4"/>
  <c r="AX106" i="4"/>
  <c r="AX9" i="4"/>
  <c r="AX13" i="4"/>
  <c r="AX17" i="4"/>
  <c r="AX21" i="4"/>
  <c r="AX25" i="4"/>
  <c r="AX29" i="4"/>
  <c r="AX33" i="4"/>
  <c r="AX37" i="4"/>
  <c r="AX41" i="4"/>
  <c r="AX45" i="4"/>
  <c r="AX49" i="4"/>
  <c r="AX53" i="4"/>
  <c r="AX57" i="4"/>
  <c r="AX61" i="4"/>
  <c r="AX65" i="4"/>
  <c r="AX69" i="4"/>
  <c r="AX73" i="4"/>
  <c r="AX77" i="4"/>
  <c r="AX81" i="4"/>
  <c r="AX85" i="4"/>
  <c r="AX89" i="4"/>
  <c r="AX93" i="4"/>
  <c r="AX97" i="4"/>
  <c r="AX101" i="4"/>
  <c r="AX105" i="4"/>
  <c r="BR3" i="2"/>
  <c r="BR106" i="2"/>
  <c r="BR105" i="2"/>
  <c r="BR104" i="2"/>
  <c r="BR103" i="2"/>
  <c r="BR102" i="2"/>
  <c r="BR101" i="2"/>
  <c r="BR100" i="2"/>
  <c r="BR99" i="2"/>
  <c r="BR98" i="2"/>
  <c r="BR97" i="2"/>
  <c r="BR96" i="2"/>
  <c r="BR95" i="2"/>
  <c r="BR94" i="2"/>
  <c r="BR93" i="2"/>
  <c r="BR92" i="2"/>
  <c r="BR91" i="2"/>
  <c r="BR90" i="2"/>
  <c r="BR89" i="2"/>
  <c r="BR88" i="2"/>
  <c r="BR87" i="2"/>
  <c r="BR86" i="2"/>
  <c r="BR85" i="2"/>
  <c r="BR84" i="2"/>
  <c r="BR83" i="2"/>
  <c r="BR82" i="2"/>
  <c r="BR81" i="2"/>
  <c r="BR80" i="2"/>
  <c r="BR79" i="2"/>
  <c r="BR78" i="2"/>
  <c r="BR77" i="2"/>
  <c r="BR76" i="2"/>
  <c r="BR75" i="2"/>
  <c r="BR74" i="2"/>
  <c r="BR73" i="2"/>
  <c r="BR72" i="2"/>
  <c r="BR71" i="2"/>
  <c r="BR70" i="2"/>
  <c r="BR69" i="2"/>
  <c r="BR68" i="2"/>
  <c r="BR67" i="2"/>
  <c r="BR66" i="2"/>
  <c r="BR65" i="2"/>
  <c r="BR64" i="2"/>
  <c r="BR63" i="2"/>
  <c r="BR62" i="2"/>
  <c r="BR61" i="2"/>
  <c r="BR60" i="2"/>
  <c r="BR59" i="2"/>
  <c r="BR58" i="2"/>
  <c r="BR57" i="2"/>
  <c r="BR56" i="2"/>
  <c r="BR55" i="2"/>
  <c r="BR54" i="2"/>
  <c r="BR53" i="2"/>
  <c r="BR52" i="2"/>
  <c r="BR51" i="2"/>
  <c r="BR50" i="2"/>
  <c r="BR49" i="2"/>
  <c r="BR48" i="2"/>
  <c r="BR47" i="2"/>
  <c r="BR46" i="2"/>
  <c r="BR45" i="2"/>
  <c r="BR44" i="2"/>
  <c r="BR43" i="2"/>
  <c r="BR42" i="2"/>
  <c r="BR41" i="2"/>
  <c r="BR40" i="2"/>
  <c r="BR39" i="2"/>
  <c r="BR38" i="2"/>
  <c r="BR37" i="2"/>
  <c r="BR36" i="2"/>
  <c r="BR35" i="2"/>
  <c r="BR34" i="2"/>
  <c r="BR33" i="2"/>
  <c r="BR32" i="2"/>
  <c r="BR31" i="2"/>
  <c r="BR30" i="2"/>
  <c r="BR29" i="2"/>
  <c r="BR28" i="2"/>
  <c r="BR27" i="2"/>
  <c r="BR26" i="2"/>
  <c r="BR25" i="2"/>
  <c r="BR24" i="2"/>
  <c r="BR23" i="2"/>
  <c r="BR22" i="2"/>
  <c r="BR21" i="2"/>
  <c r="BR20" i="2"/>
  <c r="BR19" i="2"/>
  <c r="BR18" i="2"/>
  <c r="BR17" i="2"/>
  <c r="BR16" i="2"/>
  <c r="BR15" i="2"/>
  <c r="BR14" i="2"/>
  <c r="BR13" i="2"/>
  <c r="BR12" i="2"/>
  <c r="BR11" i="2"/>
  <c r="BR10" i="2"/>
  <c r="BR9" i="2"/>
  <c r="BR8" i="2"/>
  <c r="BR7" i="2"/>
  <c r="BR6" i="2"/>
  <c r="BR5" i="2"/>
  <c r="BR4" i="2"/>
  <c r="BI3" i="2"/>
  <c r="BI106" i="2"/>
  <c r="BI105" i="2"/>
  <c r="BI104" i="2"/>
  <c r="BI103" i="2"/>
  <c r="BI102" i="2"/>
  <c r="BI101" i="2"/>
  <c r="BI100" i="2"/>
  <c r="BI99" i="2"/>
  <c r="BI98" i="2"/>
  <c r="BI97" i="2"/>
  <c r="BI96" i="2"/>
  <c r="BI95" i="2"/>
  <c r="BI94" i="2"/>
  <c r="BI93" i="2"/>
  <c r="BI92" i="2"/>
  <c r="BI91" i="2"/>
  <c r="BI90" i="2"/>
  <c r="BI89" i="2"/>
  <c r="BI88" i="2"/>
  <c r="BI87" i="2"/>
  <c r="BI86" i="2"/>
  <c r="BI85" i="2"/>
  <c r="BI84" i="2"/>
  <c r="BI83" i="2"/>
  <c r="BI82" i="2"/>
  <c r="BI81" i="2"/>
  <c r="BI80" i="2"/>
  <c r="BI79" i="2"/>
  <c r="BI78" i="2"/>
  <c r="BI77" i="2"/>
  <c r="BI76" i="2"/>
  <c r="BI75" i="2"/>
  <c r="BI74" i="2"/>
  <c r="BI73" i="2"/>
  <c r="BI72" i="2"/>
  <c r="BI71" i="2"/>
  <c r="BI70" i="2"/>
  <c r="BI69" i="2"/>
  <c r="BI68" i="2"/>
  <c r="BI67" i="2"/>
  <c r="BI66" i="2"/>
  <c r="BI65" i="2"/>
  <c r="BI64" i="2"/>
  <c r="BI63" i="2"/>
  <c r="BI62" i="2"/>
  <c r="BI61" i="2"/>
  <c r="BI60" i="2"/>
  <c r="BI59" i="2"/>
  <c r="BI58" i="2"/>
  <c r="BI57" i="2"/>
  <c r="BI56" i="2"/>
  <c r="BI55" i="2"/>
  <c r="BI54" i="2"/>
  <c r="BI53" i="2"/>
  <c r="BI52" i="2"/>
  <c r="BI51" i="2"/>
  <c r="BI50" i="2"/>
  <c r="BI49" i="2"/>
  <c r="BI48" i="2"/>
  <c r="BI47" i="2"/>
  <c r="BI46" i="2"/>
  <c r="BI45" i="2"/>
  <c r="BI44" i="2"/>
  <c r="BI43" i="2"/>
  <c r="BI42" i="2"/>
  <c r="BI41" i="2"/>
  <c r="BI40" i="2"/>
  <c r="BI39" i="2"/>
  <c r="BI38" i="2"/>
  <c r="BI37" i="2"/>
  <c r="BI36" i="2"/>
  <c r="BI35" i="2"/>
  <c r="BI34" i="2"/>
  <c r="BI33" i="2"/>
  <c r="BI32" i="2"/>
  <c r="BI31" i="2"/>
  <c r="BI30" i="2"/>
  <c r="BI29" i="2"/>
  <c r="BI28" i="2"/>
  <c r="BI27" i="2"/>
  <c r="BI26" i="2"/>
  <c r="BI25" i="2"/>
  <c r="BI24" i="2"/>
  <c r="BI23" i="2"/>
  <c r="BI22" i="2"/>
  <c r="BI21" i="2"/>
  <c r="BI20" i="2"/>
  <c r="BI19" i="2"/>
  <c r="BI18" i="2"/>
  <c r="BI17" i="2"/>
  <c r="BI16" i="2"/>
  <c r="BI15" i="2"/>
  <c r="BI14" i="2"/>
  <c r="BI13" i="2"/>
  <c r="BI12" i="2"/>
  <c r="BI11" i="2"/>
  <c r="BI10" i="2"/>
  <c r="BI9" i="2"/>
  <c r="BI8" i="2"/>
  <c r="BI7" i="2"/>
  <c r="BI6" i="2"/>
  <c r="BI5" i="2"/>
  <c r="BI4" i="2"/>
  <c r="BN10" i="2"/>
  <c r="BN14" i="2"/>
  <c r="BN18" i="2"/>
  <c r="BN22" i="2"/>
  <c r="BN26" i="2"/>
  <c r="BN30" i="2"/>
  <c r="BN34" i="2"/>
  <c r="BN38" i="2"/>
  <c r="BN42" i="2"/>
  <c r="BN46" i="2"/>
  <c r="BN50" i="2"/>
  <c r="BN54" i="2"/>
  <c r="BN58" i="2"/>
  <c r="BN62" i="2"/>
  <c r="BN66" i="2"/>
  <c r="BN70" i="2"/>
  <c r="BN74" i="2"/>
  <c r="BN78" i="2"/>
  <c r="BN82" i="2"/>
  <c r="BN86" i="2"/>
  <c r="BN90" i="2"/>
  <c r="BN94" i="2"/>
  <c r="BN98" i="2"/>
  <c r="BN102" i="2"/>
  <c r="BN106" i="2"/>
  <c r="BN9" i="2"/>
  <c r="BN13" i="2"/>
  <c r="BN17" i="2"/>
  <c r="BN21" i="2"/>
  <c r="BN25" i="2"/>
  <c r="BN29" i="2"/>
  <c r="BN33" i="2"/>
  <c r="BN37" i="2"/>
  <c r="BN41" i="2"/>
  <c r="BN45" i="2"/>
  <c r="BN49" i="2"/>
  <c r="BN53" i="2"/>
  <c r="BN57" i="2"/>
  <c r="BN61" i="2"/>
  <c r="BN65" i="2"/>
  <c r="BN69" i="2"/>
  <c r="BN73" i="2"/>
  <c r="BN77" i="2"/>
  <c r="BN81" i="2"/>
  <c r="BN85" i="2"/>
  <c r="BN89" i="2"/>
  <c r="BN93" i="2"/>
  <c r="BN97" i="2"/>
  <c r="BN101" i="2"/>
  <c r="BN105" i="2"/>
  <c r="BN8" i="2"/>
  <c r="BN12" i="2"/>
  <c r="BN16" i="2"/>
  <c r="BN20" i="2"/>
  <c r="BN24" i="2"/>
  <c r="BN28" i="2"/>
  <c r="BN32" i="2"/>
  <c r="BN36" i="2"/>
  <c r="BN40" i="2"/>
  <c r="BN44" i="2"/>
  <c r="BN48" i="2"/>
  <c r="BN52" i="2"/>
  <c r="BN56" i="2"/>
  <c r="BN60" i="2"/>
  <c r="BN64" i="2"/>
  <c r="BN68" i="2"/>
  <c r="BN72" i="2"/>
  <c r="BN76" i="2"/>
  <c r="BN80" i="2"/>
  <c r="BN84" i="2"/>
  <c r="BN88" i="2"/>
  <c r="BN92" i="2"/>
  <c r="BN96" i="2"/>
  <c r="BN100" i="2"/>
  <c r="BN104" i="2"/>
  <c r="BN7" i="2"/>
  <c r="BN11" i="2"/>
  <c r="BN15" i="2"/>
  <c r="BN19" i="2"/>
  <c r="BN23" i="2"/>
  <c r="BN27" i="2"/>
  <c r="BN31" i="2"/>
  <c r="BN35" i="2"/>
  <c r="BN39" i="2"/>
  <c r="BN43" i="2"/>
  <c r="BN47" i="2"/>
  <c r="BN51" i="2"/>
  <c r="BN55" i="2"/>
  <c r="BN59" i="2"/>
  <c r="BN63" i="2"/>
  <c r="BN67" i="2"/>
  <c r="BN71" i="2"/>
  <c r="BN75" i="2"/>
  <c r="BN79" i="2"/>
  <c r="BN83" i="2"/>
  <c r="BN87" i="2"/>
  <c r="BN91" i="2"/>
  <c r="BN95" i="2"/>
  <c r="BN99" i="2"/>
  <c r="BN103" i="2"/>
  <c r="BE10" i="2"/>
  <c r="BE14" i="2"/>
  <c r="BE18" i="2"/>
  <c r="BE22" i="2"/>
  <c r="BE26" i="2"/>
  <c r="BE30" i="2"/>
  <c r="BE34" i="2"/>
  <c r="BE38" i="2"/>
  <c r="BE42" i="2"/>
  <c r="BE46" i="2"/>
  <c r="BE50" i="2"/>
  <c r="BE54" i="2"/>
  <c r="BE58" i="2"/>
  <c r="BE62" i="2"/>
  <c r="BE66" i="2"/>
  <c r="BE70" i="2"/>
  <c r="BE74" i="2"/>
  <c r="BE78" i="2"/>
  <c r="BE82" i="2"/>
  <c r="BE86" i="2"/>
  <c r="BE90" i="2"/>
  <c r="BE94" i="2"/>
  <c r="BE98" i="2"/>
  <c r="BE102" i="2"/>
  <c r="BE106" i="2"/>
  <c r="BE9" i="2"/>
  <c r="BE13" i="2"/>
  <c r="BE17" i="2"/>
  <c r="BE21" i="2"/>
  <c r="BE25" i="2"/>
  <c r="BE29" i="2"/>
  <c r="BE33" i="2"/>
  <c r="BE37" i="2"/>
  <c r="BE41" i="2"/>
  <c r="BE45" i="2"/>
  <c r="BE49" i="2"/>
  <c r="BE53" i="2"/>
  <c r="BE57" i="2"/>
  <c r="BE61" i="2"/>
  <c r="BE65" i="2"/>
  <c r="BE69" i="2"/>
  <c r="BE73" i="2"/>
  <c r="BE77" i="2"/>
  <c r="BE81" i="2"/>
  <c r="BE85" i="2"/>
  <c r="BE89" i="2"/>
  <c r="BE93" i="2"/>
  <c r="BE97" i="2"/>
  <c r="BE101" i="2"/>
  <c r="BE105" i="2"/>
  <c r="BE8" i="2"/>
  <c r="BE12" i="2"/>
  <c r="BE16" i="2"/>
  <c r="BE20" i="2"/>
  <c r="BE24" i="2"/>
  <c r="BE28" i="2"/>
  <c r="BE32" i="2"/>
  <c r="BE36" i="2"/>
  <c r="BE40" i="2"/>
  <c r="BE44" i="2"/>
  <c r="BE48" i="2"/>
  <c r="BE52" i="2"/>
  <c r="BE56" i="2"/>
  <c r="BE60" i="2"/>
  <c r="BE64" i="2"/>
  <c r="BE68" i="2"/>
  <c r="BE72" i="2"/>
  <c r="BE76" i="2"/>
  <c r="BE80" i="2"/>
  <c r="BE84" i="2"/>
  <c r="BE88" i="2"/>
  <c r="BE92" i="2"/>
  <c r="BE96" i="2"/>
  <c r="BE100" i="2"/>
  <c r="BE104" i="2"/>
  <c r="BE7" i="2"/>
  <c r="BE11" i="2"/>
  <c r="BE15" i="2"/>
  <c r="BE19" i="2"/>
  <c r="BE23" i="2"/>
  <c r="BE27" i="2"/>
  <c r="BE31" i="2"/>
  <c r="BE35" i="2"/>
  <c r="BE39" i="2"/>
  <c r="BE43" i="2"/>
  <c r="BE47" i="2"/>
  <c r="BE51" i="2"/>
  <c r="BE55" i="2"/>
  <c r="BE59" i="2"/>
  <c r="BE63" i="2"/>
  <c r="BE67" i="2"/>
  <c r="BE71" i="2"/>
  <c r="BE75" i="2"/>
  <c r="BE79" i="2"/>
  <c r="BE83" i="2"/>
  <c r="BE87" i="2"/>
  <c r="BE91" i="2"/>
  <c r="BE95" i="2"/>
  <c r="BE99" i="2"/>
  <c r="BE103" i="2"/>
  <c r="AK107" i="6"/>
  <c r="AK106" i="6"/>
  <c r="AK105" i="6"/>
  <c r="AK104" i="6"/>
  <c r="AK103" i="6"/>
  <c r="AK102" i="6"/>
  <c r="AK101" i="6"/>
  <c r="AK100" i="6"/>
  <c r="AK99" i="6"/>
  <c r="AK98" i="6"/>
  <c r="AK97" i="6"/>
  <c r="AK96" i="6"/>
  <c r="AK95" i="6"/>
  <c r="AK94" i="6"/>
  <c r="AK93" i="6"/>
  <c r="AK92" i="6"/>
  <c r="AK91" i="6"/>
  <c r="AK90" i="6"/>
  <c r="AK89" i="6"/>
  <c r="AK88" i="6"/>
  <c r="AK87" i="6"/>
  <c r="AK86" i="6"/>
  <c r="AK85" i="6"/>
  <c r="AK84" i="6"/>
  <c r="AK83" i="6"/>
  <c r="AK82" i="6"/>
  <c r="AK81" i="6"/>
  <c r="AK80" i="6"/>
  <c r="AK79" i="6"/>
  <c r="AK78" i="6"/>
  <c r="AK77" i="6"/>
  <c r="AK76" i="6"/>
  <c r="AK75" i="6"/>
  <c r="AK74" i="6"/>
  <c r="AK73" i="6"/>
  <c r="AK72" i="6"/>
  <c r="AK71" i="6"/>
  <c r="AK70" i="6"/>
  <c r="AK69" i="6"/>
  <c r="AK68" i="6"/>
  <c r="AK67" i="6"/>
  <c r="AK66" i="6"/>
  <c r="AK65" i="6"/>
  <c r="AK64" i="6"/>
  <c r="AK63" i="6"/>
  <c r="AK62" i="6"/>
  <c r="AK61" i="6"/>
  <c r="AK60" i="6"/>
  <c r="AK59" i="6"/>
  <c r="AK58" i="6"/>
  <c r="AK57" i="6"/>
  <c r="AK56" i="6"/>
  <c r="AK55" i="6"/>
  <c r="AK54" i="6"/>
  <c r="AK53" i="6"/>
  <c r="AK52" i="6"/>
  <c r="AK51" i="6"/>
  <c r="AK50" i="6"/>
  <c r="AK49" i="6"/>
  <c r="AK48" i="6"/>
  <c r="AK47" i="6"/>
  <c r="AK46" i="6"/>
  <c r="AK45" i="6"/>
  <c r="AK44" i="6"/>
  <c r="AK43" i="6"/>
  <c r="AK42" i="6"/>
  <c r="AK41" i="6"/>
  <c r="AK40" i="6"/>
  <c r="AK39" i="6"/>
  <c r="AK38" i="6"/>
  <c r="AK37" i="6"/>
  <c r="AK36" i="6"/>
  <c r="AK35" i="6"/>
  <c r="AK34" i="6"/>
  <c r="AK33" i="6"/>
  <c r="AK32" i="6"/>
  <c r="AK31" i="6"/>
  <c r="AK30" i="6"/>
  <c r="AK29" i="6"/>
  <c r="AK28" i="6"/>
  <c r="AK27" i="6"/>
  <c r="AK26" i="6"/>
  <c r="AK25" i="6"/>
  <c r="AK24" i="6"/>
  <c r="AK23" i="6"/>
  <c r="AK22" i="6"/>
  <c r="AK21" i="6"/>
  <c r="AK20" i="6"/>
  <c r="AK19" i="6"/>
  <c r="AK18" i="6"/>
  <c r="AK17" i="6"/>
  <c r="AK16" i="6"/>
  <c r="AK15" i="6"/>
  <c r="AK14" i="6"/>
  <c r="AK13" i="6"/>
  <c r="AK12" i="6"/>
  <c r="AK11" i="6"/>
  <c r="AK10" i="6"/>
  <c r="AK9" i="6"/>
  <c r="AK8" i="6"/>
  <c r="AK7" i="6"/>
  <c r="AK6" i="6"/>
  <c r="AK5" i="6"/>
  <c r="AK4" i="6"/>
  <c r="AK3" i="6"/>
  <c r="S107" i="6"/>
  <c r="S106" i="6"/>
  <c r="S105" i="6"/>
  <c r="S104" i="6"/>
  <c r="S103" i="6"/>
  <c r="S102" i="6"/>
  <c r="S101" i="6"/>
  <c r="S100" i="6"/>
  <c r="S99" i="6"/>
  <c r="S98" i="6"/>
  <c r="S97" i="6"/>
  <c r="S96" i="6"/>
  <c r="S95" i="6"/>
  <c r="S94" i="6"/>
  <c r="S93" i="6"/>
  <c r="S92" i="6"/>
  <c r="S91" i="6"/>
  <c r="S90" i="6"/>
  <c r="S89" i="6"/>
  <c r="S88" i="6"/>
  <c r="S87" i="6"/>
  <c r="S86" i="6"/>
  <c r="S85" i="6"/>
  <c r="S84" i="6"/>
  <c r="S83" i="6"/>
  <c r="S82" i="6"/>
  <c r="S81" i="6"/>
  <c r="S80" i="6"/>
  <c r="S79" i="6"/>
  <c r="S78" i="6"/>
  <c r="S77" i="6"/>
  <c r="S76" i="6"/>
  <c r="S75" i="6"/>
  <c r="S74" i="6"/>
  <c r="S73" i="6"/>
  <c r="S72" i="6"/>
  <c r="S71" i="6"/>
  <c r="S70" i="6"/>
  <c r="S69" i="6"/>
  <c r="S68" i="6"/>
  <c r="S67" i="6"/>
  <c r="S66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3" i="6"/>
  <c r="A4" i="6"/>
  <c r="G4" i="6"/>
  <c r="A5" i="6"/>
  <c r="G5" i="6"/>
  <c r="A6" i="6"/>
  <c r="G6" i="6"/>
  <c r="A7" i="6"/>
  <c r="G7" i="6"/>
  <c r="M4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G8" i="6"/>
  <c r="G9" i="6"/>
  <c r="G10" i="6"/>
  <c r="G11" i="6"/>
  <c r="M5" i="6"/>
  <c r="G12" i="6"/>
  <c r="G13" i="6"/>
  <c r="G14" i="6"/>
  <c r="G15" i="6"/>
  <c r="M6" i="6"/>
  <c r="A3" i="6"/>
  <c r="G3" i="6"/>
  <c r="AL16" i="4"/>
  <c r="AL15" i="4"/>
  <c r="AL14" i="4"/>
  <c r="AL13" i="4"/>
  <c r="AL12" i="4"/>
  <c r="AL11" i="4"/>
  <c r="AL10" i="4"/>
  <c r="AL9" i="4"/>
  <c r="AL8" i="4"/>
  <c r="AL7" i="4"/>
  <c r="AL6" i="4"/>
  <c r="AL5" i="4"/>
  <c r="AL4" i="4"/>
  <c r="AD4" i="4"/>
  <c r="AJ16" i="4"/>
  <c r="AJ15" i="4"/>
  <c r="AJ14" i="4"/>
  <c r="AJ13" i="4"/>
  <c r="AJ12" i="4"/>
  <c r="AJ11" i="4"/>
  <c r="AJ10" i="4"/>
  <c r="AJ9" i="4"/>
  <c r="AJ8" i="4"/>
  <c r="AJ7" i="4"/>
  <c r="AJ6" i="4"/>
  <c r="AI5" i="4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K12" i="6"/>
  <c r="K13" i="6"/>
  <c r="K14" i="6"/>
  <c r="K15" i="6"/>
  <c r="Q6" i="6"/>
  <c r="J12" i="6"/>
  <c r="J13" i="6"/>
  <c r="J14" i="6"/>
  <c r="J15" i="6"/>
  <c r="P6" i="6"/>
  <c r="I12" i="6"/>
  <c r="I13" i="6"/>
  <c r="I14" i="6"/>
  <c r="I15" i="6"/>
  <c r="O6" i="6"/>
  <c r="H12" i="6"/>
  <c r="H13" i="6"/>
  <c r="H14" i="6"/>
  <c r="H15" i="6"/>
  <c r="N6" i="6"/>
  <c r="K8" i="6"/>
  <c r="K9" i="6"/>
  <c r="K10" i="6"/>
  <c r="K11" i="6"/>
  <c r="Q5" i="6"/>
  <c r="J8" i="6"/>
  <c r="J9" i="6"/>
  <c r="J10" i="6"/>
  <c r="J11" i="6"/>
  <c r="P5" i="6"/>
  <c r="I8" i="6"/>
  <c r="I9" i="6"/>
  <c r="I10" i="6"/>
  <c r="I11" i="6"/>
  <c r="O5" i="6"/>
  <c r="H8" i="6"/>
  <c r="H9" i="6"/>
  <c r="H10" i="6"/>
  <c r="H11" i="6"/>
  <c r="N5" i="6"/>
  <c r="K4" i="6"/>
  <c r="K5" i="6"/>
  <c r="K6" i="6"/>
  <c r="K7" i="6"/>
  <c r="Q4" i="6"/>
  <c r="J4" i="6"/>
  <c r="J5" i="6"/>
  <c r="J6" i="6"/>
  <c r="J7" i="6"/>
  <c r="P4" i="6"/>
  <c r="I4" i="6"/>
  <c r="I5" i="6"/>
  <c r="I6" i="6"/>
  <c r="I7" i="6"/>
  <c r="O4" i="6"/>
  <c r="H4" i="6"/>
  <c r="H5" i="6"/>
  <c r="H6" i="6"/>
  <c r="H7" i="6"/>
  <c r="N4" i="6"/>
  <c r="AV5" i="6"/>
  <c r="AV6" i="6"/>
  <c r="AV7" i="6"/>
  <c r="AV8" i="6"/>
  <c r="AV9" i="6"/>
  <c r="AV10" i="6"/>
  <c r="AV11" i="6"/>
  <c r="AV12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U12" i="6"/>
  <c r="AU13" i="6"/>
  <c r="AU14" i="6"/>
  <c r="AU15" i="6"/>
  <c r="BA6" i="6"/>
  <c r="AT12" i="6"/>
  <c r="AT13" i="6"/>
  <c r="AT14" i="6"/>
  <c r="AT15" i="6"/>
  <c r="AZ6" i="6"/>
  <c r="AS12" i="6"/>
  <c r="AS13" i="6"/>
  <c r="AS14" i="6"/>
  <c r="AS15" i="6"/>
  <c r="AY6" i="6"/>
  <c r="AR12" i="6"/>
  <c r="AR13" i="6"/>
  <c r="AR14" i="6"/>
  <c r="AR15" i="6"/>
  <c r="AX6" i="6"/>
  <c r="AQ12" i="6"/>
  <c r="AQ13" i="6"/>
  <c r="AQ14" i="6"/>
  <c r="AQ15" i="6"/>
  <c r="AW6" i="6"/>
  <c r="AU8" i="6"/>
  <c r="AU9" i="6"/>
  <c r="AU10" i="6"/>
  <c r="AU11" i="6"/>
  <c r="BA5" i="6"/>
  <c r="AT8" i="6"/>
  <c r="AT9" i="6"/>
  <c r="AT10" i="6"/>
  <c r="AT11" i="6"/>
  <c r="AZ5" i="6"/>
  <c r="AS8" i="6"/>
  <c r="AS9" i="6"/>
  <c r="AS10" i="6"/>
  <c r="AS11" i="6"/>
  <c r="AY5" i="6"/>
  <c r="AR8" i="6"/>
  <c r="AR9" i="6"/>
  <c r="AR10" i="6"/>
  <c r="AR11" i="6"/>
  <c r="AX5" i="6"/>
  <c r="AQ8" i="6"/>
  <c r="AQ9" i="6"/>
  <c r="AQ10" i="6"/>
  <c r="AQ11" i="6"/>
  <c r="AW5" i="6"/>
  <c r="AU4" i="6"/>
  <c r="AU5" i="6"/>
  <c r="AU6" i="6"/>
  <c r="AU7" i="6"/>
  <c r="BA4" i="6"/>
  <c r="AT4" i="6"/>
  <c r="AT5" i="6"/>
  <c r="AT6" i="6"/>
  <c r="AT7" i="6"/>
  <c r="AZ4" i="6"/>
  <c r="AS4" i="6"/>
  <c r="AS5" i="6"/>
  <c r="AS6" i="6"/>
  <c r="AS7" i="6"/>
  <c r="AY4" i="6"/>
  <c r="AR4" i="6"/>
  <c r="AR5" i="6"/>
  <c r="AR6" i="6"/>
  <c r="AR7" i="6"/>
  <c r="AX4" i="6"/>
  <c r="AQ4" i="6"/>
  <c r="AQ5" i="6"/>
  <c r="AQ6" i="6"/>
  <c r="AQ7" i="6"/>
  <c r="AW4" i="6"/>
  <c r="Z8" i="6"/>
  <c r="Z9" i="6"/>
  <c r="Z10" i="6"/>
  <c r="Z11" i="6"/>
  <c r="AF5" i="6"/>
  <c r="AC12" i="6"/>
  <c r="AC13" i="6"/>
  <c r="AC14" i="6"/>
  <c r="AC15" i="6"/>
  <c r="AI6" i="6"/>
  <c r="AB12" i="6"/>
  <c r="AB13" i="6"/>
  <c r="AB14" i="6"/>
  <c r="AB15" i="6"/>
  <c r="AH6" i="6"/>
  <c r="AA12" i="6"/>
  <c r="AA13" i="6"/>
  <c r="AA14" i="6"/>
  <c r="AA15" i="6"/>
  <c r="AG6" i="6"/>
  <c r="Z12" i="6"/>
  <c r="Z13" i="6"/>
  <c r="Z14" i="6"/>
  <c r="Z15" i="6"/>
  <c r="AF6" i="6"/>
  <c r="AC8" i="6"/>
  <c r="AC9" i="6"/>
  <c r="AC10" i="6"/>
  <c r="AC11" i="6"/>
  <c r="AI5" i="6"/>
  <c r="AB8" i="6"/>
  <c r="AB9" i="6"/>
  <c r="AB10" i="6"/>
  <c r="AB11" i="6"/>
  <c r="AH5" i="6"/>
  <c r="AA8" i="6"/>
  <c r="AA9" i="6"/>
  <c r="AA10" i="6"/>
  <c r="AA11" i="6"/>
  <c r="AG5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Y12" i="6"/>
  <c r="Y13" i="6"/>
  <c r="Y14" i="6"/>
  <c r="Y15" i="6"/>
  <c r="AE6" i="6"/>
  <c r="Y8" i="6"/>
  <c r="Y9" i="6"/>
  <c r="Y10" i="6"/>
  <c r="Y11" i="6"/>
  <c r="AE5" i="6"/>
  <c r="AC4" i="6"/>
  <c r="AC5" i="6"/>
  <c r="AC6" i="6"/>
  <c r="AC7" i="6"/>
  <c r="AI4" i="6"/>
  <c r="AB4" i="6"/>
  <c r="AB5" i="6"/>
  <c r="AB6" i="6"/>
  <c r="AB7" i="6"/>
  <c r="AH4" i="6"/>
  <c r="AA4" i="6"/>
  <c r="AA5" i="6"/>
  <c r="AA6" i="6"/>
  <c r="AA7" i="6"/>
  <c r="AG4" i="6"/>
  <c r="Z4" i="6"/>
  <c r="Z5" i="6"/>
  <c r="Z6" i="6"/>
  <c r="Z7" i="6"/>
  <c r="AF4" i="6"/>
  <c r="Y4" i="6"/>
  <c r="Y5" i="6"/>
  <c r="Y6" i="6"/>
  <c r="Y7" i="6"/>
  <c r="AE4" i="6"/>
  <c r="AQ3" i="6"/>
  <c r="Y3" i="6"/>
  <c r="AP11" i="6"/>
  <c r="AP15" i="6"/>
  <c r="AP19" i="6"/>
  <c r="AP23" i="6"/>
  <c r="AP27" i="6"/>
  <c r="AP31" i="6"/>
  <c r="AP35" i="6"/>
  <c r="AP39" i="6"/>
  <c r="AP43" i="6"/>
  <c r="AP47" i="6"/>
  <c r="AP51" i="6"/>
  <c r="AP55" i="6"/>
  <c r="AP59" i="6"/>
  <c r="AP63" i="6"/>
  <c r="AP67" i="6"/>
  <c r="AP71" i="6"/>
  <c r="AP75" i="6"/>
  <c r="AP79" i="6"/>
  <c r="AP83" i="6"/>
  <c r="AP87" i="6"/>
  <c r="AP91" i="6"/>
  <c r="AP95" i="6"/>
  <c r="AP99" i="6"/>
  <c r="AP103" i="6"/>
  <c r="AP107" i="6"/>
  <c r="AP10" i="6"/>
  <c r="AP14" i="6"/>
  <c r="AP18" i="6"/>
  <c r="AP22" i="6"/>
  <c r="AP26" i="6"/>
  <c r="AP30" i="6"/>
  <c r="AP34" i="6"/>
  <c r="AP38" i="6"/>
  <c r="AP42" i="6"/>
  <c r="AP46" i="6"/>
  <c r="AP50" i="6"/>
  <c r="AP54" i="6"/>
  <c r="AP58" i="6"/>
  <c r="AP62" i="6"/>
  <c r="AP66" i="6"/>
  <c r="AP70" i="6"/>
  <c r="AP74" i="6"/>
  <c r="AP78" i="6"/>
  <c r="AP82" i="6"/>
  <c r="AP86" i="6"/>
  <c r="AP90" i="6"/>
  <c r="AP94" i="6"/>
  <c r="AP98" i="6"/>
  <c r="AP102" i="6"/>
  <c r="AP106" i="6"/>
  <c r="AP9" i="6"/>
  <c r="AP13" i="6"/>
  <c r="AP17" i="6"/>
  <c r="AP21" i="6"/>
  <c r="AP25" i="6"/>
  <c r="AP29" i="6"/>
  <c r="AP33" i="6"/>
  <c r="AP37" i="6"/>
  <c r="AP41" i="6"/>
  <c r="AP45" i="6"/>
  <c r="AP49" i="6"/>
  <c r="AP53" i="6"/>
  <c r="AP57" i="6"/>
  <c r="AP61" i="6"/>
  <c r="AP65" i="6"/>
  <c r="AP69" i="6"/>
  <c r="AP73" i="6"/>
  <c r="AP77" i="6"/>
  <c r="AP81" i="6"/>
  <c r="AP85" i="6"/>
  <c r="AP89" i="6"/>
  <c r="AP93" i="6"/>
  <c r="AP97" i="6"/>
  <c r="AP101" i="6"/>
  <c r="AP105" i="6"/>
  <c r="AP8" i="6"/>
  <c r="AP12" i="6"/>
  <c r="AP16" i="6"/>
  <c r="AP20" i="6"/>
  <c r="AP24" i="6"/>
  <c r="AP28" i="6"/>
  <c r="AP32" i="6"/>
  <c r="AP36" i="6"/>
  <c r="AP40" i="6"/>
  <c r="AP44" i="6"/>
  <c r="AP48" i="6"/>
  <c r="AP52" i="6"/>
  <c r="AP56" i="6"/>
  <c r="AP60" i="6"/>
  <c r="AP64" i="6"/>
  <c r="AP68" i="6"/>
  <c r="AP72" i="6"/>
  <c r="AP76" i="6"/>
  <c r="AP80" i="6"/>
  <c r="AP84" i="6"/>
  <c r="AP88" i="6"/>
  <c r="AP92" i="6"/>
  <c r="AP96" i="6"/>
  <c r="AP100" i="6"/>
  <c r="AP104" i="6"/>
  <c r="AJ11" i="6"/>
  <c r="AJ15" i="6"/>
  <c r="AJ19" i="6"/>
  <c r="AJ23" i="6"/>
  <c r="AJ27" i="6"/>
  <c r="AJ31" i="6"/>
  <c r="AJ35" i="6"/>
  <c r="AJ39" i="6"/>
  <c r="AJ43" i="6"/>
  <c r="AJ47" i="6"/>
  <c r="AJ51" i="6"/>
  <c r="AJ55" i="6"/>
  <c r="AJ59" i="6"/>
  <c r="AJ63" i="6"/>
  <c r="AJ67" i="6"/>
  <c r="AJ71" i="6"/>
  <c r="AJ75" i="6"/>
  <c r="AJ79" i="6"/>
  <c r="AJ83" i="6"/>
  <c r="AJ87" i="6"/>
  <c r="AJ91" i="6"/>
  <c r="AJ95" i="6"/>
  <c r="AJ99" i="6"/>
  <c r="AJ103" i="6"/>
  <c r="AJ107" i="6"/>
  <c r="AJ10" i="6"/>
  <c r="AJ14" i="6"/>
  <c r="AJ18" i="6"/>
  <c r="AJ22" i="6"/>
  <c r="AJ26" i="6"/>
  <c r="AJ30" i="6"/>
  <c r="AJ34" i="6"/>
  <c r="AJ38" i="6"/>
  <c r="AJ42" i="6"/>
  <c r="AJ46" i="6"/>
  <c r="AJ50" i="6"/>
  <c r="AJ54" i="6"/>
  <c r="AJ58" i="6"/>
  <c r="AJ62" i="6"/>
  <c r="AJ66" i="6"/>
  <c r="AJ70" i="6"/>
  <c r="AJ74" i="6"/>
  <c r="AJ78" i="6"/>
  <c r="AJ82" i="6"/>
  <c r="AJ86" i="6"/>
  <c r="AJ90" i="6"/>
  <c r="AJ94" i="6"/>
  <c r="AJ98" i="6"/>
  <c r="AJ102" i="6"/>
  <c r="AJ106" i="6"/>
  <c r="AJ9" i="6"/>
  <c r="AJ13" i="6"/>
  <c r="AJ17" i="6"/>
  <c r="AJ21" i="6"/>
  <c r="AJ25" i="6"/>
  <c r="AJ29" i="6"/>
  <c r="AJ33" i="6"/>
  <c r="AJ37" i="6"/>
  <c r="AJ41" i="6"/>
  <c r="AJ45" i="6"/>
  <c r="AJ49" i="6"/>
  <c r="AJ53" i="6"/>
  <c r="AJ57" i="6"/>
  <c r="AJ61" i="6"/>
  <c r="AJ65" i="6"/>
  <c r="AJ69" i="6"/>
  <c r="AJ73" i="6"/>
  <c r="AJ77" i="6"/>
  <c r="AJ81" i="6"/>
  <c r="AJ85" i="6"/>
  <c r="AJ89" i="6"/>
  <c r="AJ93" i="6"/>
  <c r="AJ97" i="6"/>
  <c r="AJ101" i="6"/>
  <c r="AJ105" i="6"/>
  <c r="AJ8" i="6"/>
  <c r="AJ12" i="6"/>
  <c r="AJ16" i="6"/>
  <c r="AJ20" i="6"/>
  <c r="AJ24" i="6"/>
  <c r="AJ28" i="6"/>
  <c r="AJ32" i="6"/>
  <c r="AJ36" i="6"/>
  <c r="AJ40" i="6"/>
  <c r="AJ44" i="6"/>
  <c r="AJ48" i="6"/>
  <c r="AJ52" i="6"/>
  <c r="AJ56" i="6"/>
  <c r="AJ60" i="6"/>
  <c r="AJ64" i="6"/>
  <c r="AJ68" i="6"/>
  <c r="AJ72" i="6"/>
  <c r="AJ76" i="6"/>
  <c r="AJ80" i="6"/>
  <c r="AJ84" i="6"/>
  <c r="AJ88" i="6"/>
  <c r="AJ92" i="6"/>
  <c r="AJ96" i="6"/>
  <c r="AJ100" i="6"/>
  <c r="AJ104" i="6"/>
  <c r="X11" i="6"/>
  <c r="X15" i="6"/>
  <c r="X19" i="6"/>
  <c r="X23" i="6"/>
  <c r="X27" i="6"/>
  <c r="X31" i="6"/>
  <c r="X35" i="6"/>
  <c r="X39" i="6"/>
  <c r="X43" i="6"/>
  <c r="X47" i="6"/>
  <c r="X51" i="6"/>
  <c r="X55" i="6"/>
  <c r="X59" i="6"/>
  <c r="X63" i="6"/>
  <c r="X67" i="6"/>
  <c r="X71" i="6"/>
  <c r="X75" i="6"/>
  <c r="X79" i="6"/>
  <c r="X83" i="6"/>
  <c r="X87" i="6"/>
  <c r="X91" i="6"/>
  <c r="X95" i="6"/>
  <c r="X99" i="6"/>
  <c r="X103" i="6"/>
  <c r="X107" i="6"/>
  <c r="X10" i="6"/>
  <c r="X14" i="6"/>
  <c r="X18" i="6"/>
  <c r="X22" i="6"/>
  <c r="X26" i="6"/>
  <c r="X30" i="6"/>
  <c r="X34" i="6"/>
  <c r="X38" i="6"/>
  <c r="X42" i="6"/>
  <c r="X46" i="6"/>
  <c r="X50" i="6"/>
  <c r="X54" i="6"/>
  <c r="X58" i="6"/>
  <c r="X62" i="6"/>
  <c r="X66" i="6"/>
  <c r="X70" i="6"/>
  <c r="X74" i="6"/>
  <c r="X78" i="6"/>
  <c r="X82" i="6"/>
  <c r="X86" i="6"/>
  <c r="X90" i="6"/>
  <c r="X94" i="6"/>
  <c r="X98" i="6"/>
  <c r="X102" i="6"/>
  <c r="X106" i="6"/>
  <c r="X9" i="6"/>
  <c r="X13" i="6"/>
  <c r="X17" i="6"/>
  <c r="X21" i="6"/>
  <c r="X25" i="6"/>
  <c r="X29" i="6"/>
  <c r="X33" i="6"/>
  <c r="X37" i="6"/>
  <c r="X41" i="6"/>
  <c r="X45" i="6"/>
  <c r="X49" i="6"/>
  <c r="X53" i="6"/>
  <c r="X57" i="6"/>
  <c r="X61" i="6"/>
  <c r="X65" i="6"/>
  <c r="X69" i="6"/>
  <c r="X73" i="6"/>
  <c r="X77" i="6"/>
  <c r="X81" i="6"/>
  <c r="X85" i="6"/>
  <c r="X89" i="6"/>
  <c r="X93" i="6"/>
  <c r="X97" i="6"/>
  <c r="X101" i="6"/>
  <c r="X105" i="6"/>
  <c r="X8" i="6"/>
  <c r="X12" i="6"/>
  <c r="X16" i="6"/>
  <c r="X20" i="6"/>
  <c r="X24" i="6"/>
  <c r="X28" i="6"/>
  <c r="X32" i="6"/>
  <c r="X36" i="6"/>
  <c r="X40" i="6"/>
  <c r="X44" i="6"/>
  <c r="X48" i="6"/>
  <c r="X52" i="6"/>
  <c r="X56" i="6"/>
  <c r="X60" i="6"/>
  <c r="X64" i="6"/>
  <c r="X68" i="6"/>
  <c r="X72" i="6"/>
  <c r="X76" i="6"/>
  <c r="X80" i="6"/>
  <c r="X84" i="6"/>
  <c r="X88" i="6"/>
  <c r="X92" i="6"/>
  <c r="X96" i="6"/>
  <c r="X100" i="6"/>
  <c r="X104" i="6"/>
  <c r="R11" i="6"/>
  <c r="R15" i="6"/>
  <c r="R19" i="6"/>
  <c r="R23" i="6"/>
  <c r="R27" i="6"/>
  <c r="R31" i="6"/>
  <c r="R35" i="6"/>
  <c r="R39" i="6"/>
  <c r="R43" i="6"/>
  <c r="R47" i="6"/>
  <c r="R51" i="6"/>
  <c r="R55" i="6"/>
  <c r="R59" i="6"/>
  <c r="R63" i="6"/>
  <c r="R67" i="6"/>
  <c r="R71" i="6"/>
  <c r="R75" i="6"/>
  <c r="R79" i="6"/>
  <c r="R83" i="6"/>
  <c r="R87" i="6"/>
  <c r="R91" i="6"/>
  <c r="R95" i="6"/>
  <c r="R99" i="6"/>
  <c r="R103" i="6"/>
  <c r="R107" i="6"/>
  <c r="R10" i="6"/>
  <c r="R14" i="6"/>
  <c r="R18" i="6"/>
  <c r="R22" i="6"/>
  <c r="R26" i="6"/>
  <c r="R30" i="6"/>
  <c r="R34" i="6"/>
  <c r="R38" i="6"/>
  <c r="R42" i="6"/>
  <c r="R46" i="6"/>
  <c r="R50" i="6"/>
  <c r="R54" i="6"/>
  <c r="R58" i="6"/>
  <c r="R62" i="6"/>
  <c r="R66" i="6"/>
  <c r="R70" i="6"/>
  <c r="R74" i="6"/>
  <c r="R78" i="6"/>
  <c r="R82" i="6"/>
  <c r="R86" i="6"/>
  <c r="R90" i="6"/>
  <c r="R94" i="6"/>
  <c r="R98" i="6"/>
  <c r="R102" i="6"/>
  <c r="R106" i="6"/>
  <c r="R9" i="6"/>
  <c r="R13" i="6"/>
  <c r="R17" i="6"/>
  <c r="R21" i="6"/>
  <c r="R25" i="6"/>
  <c r="R29" i="6"/>
  <c r="R33" i="6"/>
  <c r="R37" i="6"/>
  <c r="R41" i="6"/>
  <c r="R45" i="6"/>
  <c r="R49" i="6"/>
  <c r="R53" i="6"/>
  <c r="R57" i="6"/>
  <c r="R61" i="6"/>
  <c r="R65" i="6"/>
  <c r="R69" i="6"/>
  <c r="R73" i="6"/>
  <c r="R77" i="6"/>
  <c r="R81" i="6"/>
  <c r="R85" i="6"/>
  <c r="R89" i="6"/>
  <c r="R93" i="6"/>
  <c r="R97" i="6"/>
  <c r="R101" i="6"/>
  <c r="R105" i="6"/>
  <c r="R8" i="6"/>
  <c r="R12" i="6"/>
  <c r="R16" i="6"/>
  <c r="R20" i="6"/>
  <c r="R24" i="6"/>
  <c r="R28" i="6"/>
  <c r="R32" i="6"/>
  <c r="R36" i="6"/>
  <c r="R40" i="6"/>
  <c r="R44" i="6"/>
  <c r="R48" i="6"/>
  <c r="R52" i="6"/>
  <c r="R56" i="6"/>
  <c r="R60" i="6"/>
  <c r="R64" i="6"/>
  <c r="R68" i="6"/>
  <c r="R72" i="6"/>
  <c r="R76" i="6"/>
  <c r="R80" i="6"/>
  <c r="R84" i="6"/>
  <c r="R88" i="6"/>
  <c r="R92" i="6"/>
  <c r="R96" i="6"/>
  <c r="R100" i="6"/>
  <c r="R104" i="6"/>
  <c r="F11" i="6"/>
  <c r="F15" i="6"/>
  <c r="F19" i="6"/>
  <c r="F23" i="6"/>
  <c r="F27" i="6"/>
  <c r="F31" i="6"/>
  <c r="F35" i="6"/>
  <c r="F39" i="6"/>
  <c r="F43" i="6"/>
  <c r="F47" i="6"/>
  <c r="F51" i="6"/>
  <c r="F55" i="6"/>
  <c r="F59" i="6"/>
  <c r="F63" i="6"/>
  <c r="F67" i="6"/>
  <c r="F71" i="6"/>
  <c r="F75" i="6"/>
  <c r="F79" i="6"/>
  <c r="F83" i="6"/>
  <c r="F87" i="6"/>
  <c r="F91" i="6"/>
  <c r="F95" i="6"/>
  <c r="F99" i="6"/>
  <c r="F103" i="6"/>
  <c r="F107" i="6"/>
  <c r="F10" i="6"/>
  <c r="F14" i="6"/>
  <c r="F18" i="6"/>
  <c r="F22" i="6"/>
  <c r="F26" i="6"/>
  <c r="F30" i="6"/>
  <c r="F34" i="6"/>
  <c r="F38" i="6"/>
  <c r="F42" i="6"/>
  <c r="F46" i="6"/>
  <c r="F50" i="6"/>
  <c r="F54" i="6"/>
  <c r="F58" i="6"/>
  <c r="F62" i="6"/>
  <c r="F66" i="6"/>
  <c r="F70" i="6"/>
  <c r="F74" i="6"/>
  <c r="F78" i="6"/>
  <c r="F82" i="6"/>
  <c r="F86" i="6"/>
  <c r="F90" i="6"/>
  <c r="F94" i="6"/>
  <c r="F98" i="6"/>
  <c r="F102" i="6"/>
  <c r="F106" i="6"/>
  <c r="F9" i="6"/>
  <c r="F13" i="6"/>
  <c r="F17" i="6"/>
  <c r="F21" i="6"/>
  <c r="F25" i="6"/>
  <c r="F29" i="6"/>
  <c r="F33" i="6"/>
  <c r="F37" i="6"/>
  <c r="F41" i="6"/>
  <c r="F45" i="6"/>
  <c r="F49" i="6"/>
  <c r="F53" i="6"/>
  <c r="F57" i="6"/>
  <c r="F61" i="6"/>
  <c r="F65" i="6"/>
  <c r="F69" i="6"/>
  <c r="F73" i="6"/>
  <c r="F77" i="6"/>
  <c r="F81" i="6"/>
  <c r="F85" i="6"/>
  <c r="F89" i="6"/>
  <c r="F93" i="6"/>
  <c r="F97" i="6"/>
  <c r="F101" i="6"/>
  <c r="F105" i="6"/>
  <c r="F8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104" i="6"/>
  <c r="AN12" i="4"/>
  <c r="AN16" i="4"/>
  <c r="AN20" i="4"/>
  <c r="AN24" i="4"/>
  <c r="AN28" i="4"/>
  <c r="AN32" i="4"/>
  <c r="AN36" i="4"/>
  <c r="AN40" i="4"/>
  <c r="AN44" i="4"/>
  <c r="AN48" i="4"/>
  <c r="AN52" i="4"/>
  <c r="AN56" i="4"/>
  <c r="AN60" i="4"/>
  <c r="AN64" i="4"/>
  <c r="AN68" i="4"/>
  <c r="AN72" i="4"/>
  <c r="AN76" i="4"/>
  <c r="AN80" i="4"/>
  <c r="AN84" i="4"/>
  <c r="AN88" i="4"/>
  <c r="AN92" i="4"/>
  <c r="AN96" i="4"/>
  <c r="AN100" i="4"/>
  <c r="AN104" i="4"/>
  <c r="AN108" i="4"/>
  <c r="AN11" i="4"/>
  <c r="AN15" i="4"/>
  <c r="AN19" i="4"/>
  <c r="AN23" i="4"/>
  <c r="AN27" i="4"/>
  <c r="AN31" i="4"/>
  <c r="AN35" i="4"/>
  <c r="AN39" i="4"/>
  <c r="AN43" i="4"/>
  <c r="AN47" i="4"/>
  <c r="AN51" i="4"/>
  <c r="AN55" i="4"/>
  <c r="AN59" i="4"/>
  <c r="AN63" i="4"/>
  <c r="AN67" i="4"/>
  <c r="AN71" i="4"/>
  <c r="AN75" i="4"/>
  <c r="AN79" i="4"/>
  <c r="AN83" i="4"/>
  <c r="AN87" i="4"/>
  <c r="AN91" i="4"/>
  <c r="AN95" i="4"/>
  <c r="AN99" i="4"/>
  <c r="AN103" i="4"/>
  <c r="AN107" i="4"/>
  <c r="AN10" i="4"/>
  <c r="AN14" i="4"/>
  <c r="AN18" i="4"/>
  <c r="AN22" i="4"/>
  <c r="AN26" i="4"/>
  <c r="AN30" i="4"/>
  <c r="AN34" i="4"/>
  <c r="AN38" i="4"/>
  <c r="AN42" i="4"/>
  <c r="AN46" i="4"/>
  <c r="AN50" i="4"/>
  <c r="AN54" i="4"/>
  <c r="AN58" i="4"/>
  <c r="AN62" i="4"/>
  <c r="AN66" i="4"/>
  <c r="AN70" i="4"/>
  <c r="AN74" i="4"/>
  <c r="AN78" i="4"/>
  <c r="AN82" i="4"/>
  <c r="AN86" i="4"/>
  <c r="AN90" i="4"/>
  <c r="AN94" i="4"/>
  <c r="AN98" i="4"/>
  <c r="AN102" i="4"/>
  <c r="AN106" i="4"/>
  <c r="AN9" i="4"/>
  <c r="AN13" i="4"/>
  <c r="AN17" i="4"/>
  <c r="AN21" i="4"/>
  <c r="AN25" i="4"/>
  <c r="AN29" i="4"/>
  <c r="AN33" i="4"/>
  <c r="AN37" i="4"/>
  <c r="AN41" i="4"/>
  <c r="AN45" i="4"/>
  <c r="AN49" i="4"/>
  <c r="AN53" i="4"/>
  <c r="AN57" i="4"/>
  <c r="AN61" i="4"/>
  <c r="AN65" i="4"/>
  <c r="AN69" i="4"/>
  <c r="AN73" i="4"/>
  <c r="AN77" i="4"/>
  <c r="AN81" i="4"/>
  <c r="AN85" i="4"/>
  <c r="AN89" i="4"/>
  <c r="AN93" i="4"/>
  <c r="AN97" i="4"/>
  <c r="AN101" i="4"/>
  <c r="AN105" i="4"/>
  <c r="I12" i="4"/>
  <c r="I16" i="4"/>
  <c r="I20" i="4"/>
  <c r="I24" i="4"/>
  <c r="I28" i="4"/>
  <c r="I32" i="4"/>
  <c r="I36" i="4"/>
  <c r="I40" i="4"/>
  <c r="I44" i="4"/>
  <c r="I48" i="4"/>
  <c r="I52" i="4"/>
  <c r="I56" i="4"/>
  <c r="I60" i="4"/>
  <c r="I64" i="4"/>
  <c r="I68" i="4"/>
  <c r="I72" i="4"/>
  <c r="I76" i="4"/>
  <c r="I80" i="4"/>
  <c r="I84" i="4"/>
  <c r="I88" i="4"/>
  <c r="I92" i="4"/>
  <c r="I96" i="4"/>
  <c r="I100" i="4"/>
  <c r="I104" i="4"/>
  <c r="I108" i="4"/>
  <c r="I11" i="4"/>
  <c r="I15" i="4"/>
  <c r="I19" i="4"/>
  <c r="I23" i="4"/>
  <c r="I27" i="4"/>
  <c r="I31" i="4"/>
  <c r="I35" i="4"/>
  <c r="I39" i="4"/>
  <c r="I43" i="4"/>
  <c r="I47" i="4"/>
  <c r="I51" i="4"/>
  <c r="I55" i="4"/>
  <c r="I59" i="4"/>
  <c r="I63" i="4"/>
  <c r="I67" i="4"/>
  <c r="I71" i="4"/>
  <c r="I75" i="4"/>
  <c r="I79" i="4"/>
  <c r="I83" i="4"/>
  <c r="I87" i="4"/>
  <c r="I91" i="4"/>
  <c r="I95" i="4"/>
  <c r="I99" i="4"/>
  <c r="I103" i="4"/>
  <c r="I107" i="4"/>
  <c r="I10" i="4"/>
  <c r="I14" i="4"/>
  <c r="I18" i="4"/>
  <c r="I22" i="4"/>
  <c r="I26" i="4"/>
  <c r="I30" i="4"/>
  <c r="I34" i="4"/>
  <c r="I38" i="4"/>
  <c r="I42" i="4"/>
  <c r="I46" i="4"/>
  <c r="I50" i="4"/>
  <c r="I54" i="4"/>
  <c r="I58" i="4"/>
  <c r="I62" i="4"/>
  <c r="I66" i="4"/>
  <c r="I70" i="4"/>
  <c r="I74" i="4"/>
  <c r="I78" i="4"/>
  <c r="I82" i="4"/>
  <c r="I86" i="4"/>
  <c r="I90" i="4"/>
  <c r="I94" i="4"/>
  <c r="I98" i="4"/>
  <c r="I102" i="4"/>
  <c r="I106" i="4"/>
  <c r="I9" i="4"/>
  <c r="I13" i="4"/>
  <c r="I17" i="4"/>
  <c r="I21" i="4"/>
  <c r="I25" i="4"/>
  <c r="I29" i="4"/>
  <c r="I33" i="4"/>
  <c r="I37" i="4"/>
  <c r="I41" i="4"/>
  <c r="I45" i="4"/>
  <c r="I49" i="4"/>
  <c r="I53" i="4"/>
  <c r="I57" i="4"/>
  <c r="I61" i="4"/>
  <c r="I65" i="4"/>
  <c r="I69" i="4"/>
  <c r="I73" i="4"/>
  <c r="I77" i="4"/>
  <c r="I81" i="4"/>
  <c r="I85" i="4"/>
  <c r="I89" i="4"/>
  <c r="I93" i="4"/>
  <c r="I97" i="4"/>
  <c r="I101" i="4"/>
  <c r="I105" i="4"/>
  <c r="AB12" i="4"/>
  <c r="AB16" i="4"/>
  <c r="AB20" i="4"/>
  <c r="AB24" i="4"/>
  <c r="AB28" i="4"/>
  <c r="AB32" i="4"/>
  <c r="AB36" i="4"/>
  <c r="AB40" i="4"/>
  <c r="AB44" i="4"/>
  <c r="AB48" i="4"/>
  <c r="AB52" i="4"/>
  <c r="AB56" i="4"/>
  <c r="AB60" i="4"/>
  <c r="AB64" i="4"/>
  <c r="AB68" i="4"/>
  <c r="AB72" i="4"/>
  <c r="AB76" i="4"/>
  <c r="AB80" i="4"/>
  <c r="AB84" i="4"/>
  <c r="AB88" i="4"/>
  <c r="AB92" i="4"/>
  <c r="AB96" i="4"/>
  <c r="AB100" i="4"/>
  <c r="AB104" i="4"/>
  <c r="AB108" i="4"/>
  <c r="AB11" i="4"/>
  <c r="AB15" i="4"/>
  <c r="AB19" i="4"/>
  <c r="AB23" i="4"/>
  <c r="AB27" i="4"/>
  <c r="AB31" i="4"/>
  <c r="AB35" i="4"/>
  <c r="AB39" i="4"/>
  <c r="AB43" i="4"/>
  <c r="AB47" i="4"/>
  <c r="AB51" i="4"/>
  <c r="AB55" i="4"/>
  <c r="AB59" i="4"/>
  <c r="AB63" i="4"/>
  <c r="AB67" i="4"/>
  <c r="AB71" i="4"/>
  <c r="AB75" i="4"/>
  <c r="AB79" i="4"/>
  <c r="AB83" i="4"/>
  <c r="AB87" i="4"/>
  <c r="AB91" i="4"/>
  <c r="AB95" i="4"/>
  <c r="AB99" i="4"/>
  <c r="AB103" i="4"/>
  <c r="AB107" i="4"/>
  <c r="AB10" i="4"/>
  <c r="AB14" i="4"/>
  <c r="AB18" i="4"/>
  <c r="AB22" i="4"/>
  <c r="AB26" i="4"/>
  <c r="AB30" i="4"/>
  <c r="AB34" i="4"/>
  <c r="AB38" i="4"/>
  <c r="AB42" i="4"/>
  <c r="AB46" i="4"/>
  <c r="AB50" i="4"/>
  <c r="AB54" i="4"/>
  <c r="AB58" i="4"/>
  <c r="AB62" i="4"/>
  <c r="AB66" i="4"/>
  <c r="AB70" i="4"/>
  <c r="AB74" i="4"/>
  <c r="AB78" i="4"/>
  <c r="AB82" i="4"/>
  <c r="AB86" i="4"/>
  <c r="AB90" i="4"/>
  <c r="AB94" i="4"/>
  <c r="AB98" i="4"/>
  <c r="AB102" i="4"/>
  <c r="AB106" i="4"/>
  <c r="AB9" i="4"/>
  <c r="AB13" i="4"/>
  <c r="AB17" i="4"/>
  <c r="AB21" i="4"/>
  <c r="AB25" i="4"/>
  <c r="AB29" i="4"/>
  <c r="AB33" i="4"/>
  <c r="AB37" i="4"/>
  <c r="AB41" i="4"/>
  <c r="AB45" i="4"/>
  <c r="AB49" i="4"/>
  <c r="AB53" i="4"/>
  <c r="AB57" i="4"/>
  <c r="AB61" i="4"/>
  <c r="AB65" i="4"/>
  <c r="AB69" i="4"/>
  <c r="AB73" i="4"/>
  <c r="AB77" i="4"/>
  <c r="AB81" i="4"/>
  <c r="AB85" i="4"/>
  <c r="AB89" i="4"/>
  <c r="AB93" i="4"/>
  <c r="AB97" i="4"/>
  <c r="AB101" i="4"/>
  <c r="AB105" i="4"/>
  <c r="Q10" i="2"/>
  <c r="Q14" i="2"/>
  <c r="Q18" i="2"/>
  <c r="Q22" i="2"/>
  <c r="Q26" i="2"/>
  <c r="Q30" i="2"/>
  <c r="Q34" i="2"/>
  <c r="Q38" i="2"/>
  <c r="Q42" i="2"/>
  <c r="Q46" i="2"/>
  <c r="Q50" i="2"/>
  <c r="Q54" i="2"/>
  <c r="Q58" i="2"/>
  <c r="Q62" i="2"/>
  <c r="Q66" i="2"/>
  <c r="Q70" i="2"/>
  <c r="Q74" i="2"/>
  <c r="Q78" i="2"/>
  <c r="Q82" i="2"/>
  <c r="Q86" i="2"/>
  <c r="Q90" i="2"/>
  <c r="Q94" i="2"/>
  <c r="Q98" i="2"/>
  <c r="Q102" i="2"/>
  <c r="Q106" i="2"/>
  <c r="Q9" i="2"/>
  <c r="Q13" i="2"/>
  <c r="Q17" i="2"/>
  <c r="Q21" i="2"/>
  <c r="Q25" i="2"/>
  <c r="Q29" i="2"/>
  <c r="Q33" i="2"/>
  <c r="Q37" i="2"/>
  <c r="Q41" i="2"/>
  <c r="Q45" i="2"/>
  <c r="Q49" i="2"/>
  <c r="Q53" i="2"/>
  <c r="Q57" i="2"/>
  <c r="Q61" i="2"/>
  <c r="Q65" i="2"/>
  <c r="Q69" i="2"/>
  <c r="Q73" i="2"/>
  <c r="Q77" i="2"/>
  <c r="Q81" i="2"/>
  <c r="Q85" i="2"/>
  <c r="Q89" i="2"/>
  <c r="Q93" i="2"/>
  <c r="Q97" i="2"/>
  <c r="Q101" i="2"/>
  <c r="Q105" i="2"/>
  <c r="Q8" i="2"/>
  <c r="Q12" i="2"/>
  <c r="Q16" i="2"/>
  <c r="Q20" i="2"/>
  <c r="Q24" i="2"/>
  <c r="Q28" i="2"/>
  <c r="Q32" i="2"/>
  <c r="Q36" i="2"/>
  <c r="Q40" i="2"/>
  <c r="Q44" i="2"/>
  <c r="Q48" i="2"/>
  <c r="Q52" i="2"/>
  <c r="Q56" i="2"/>
  <c r="Q60" i="2"/>
  <c r="Q64" i="2"/>
  <c r="Q68" i="2"/>
  <c r="Q72" i="2"/>
  <c r="Q76" i="2"/>
  <c r="Q80" i="2"/>
  <c r="Q84" i="2"/>
  <c r="Q88" i="2"/>
  <c r="Q92" i="2"/>
  <c r="Q96" i="2"/>
  <c r="Q100" i="2"/>
  <c r="Q104" i="2"/>
  <c r="Q7" i="2"/>
  <c r="Q11" i="2"/>
  <c r="Q15" i="2"/>
  <c r="Q19" i="2"/>
  <c r="Q23" i="2"/>
  <c r="Q27" i="2"/>
  <c r="Q31" i="2"/>
  <c r="Q35" i="2"/>
  <c r="Q39" i="2"/>
  <c r="Q43" i="2"/>
  <c r="Q47" i="2"/>
  <c r="Q51" i="2"/>
  <c r="Q55" i="2"/>
  <c r="Q59" i="2"/>
  <c r="Q63" i="2"/>
  <c r="Q67" i="2"/>
  <c r="Q71" i="2"/>
  <c r="Q75" i="2"/>
  <c r="Q79" i="2"/>
  <c r="Q83" i="2"/>
  <c r="Q87" i="2"/>
  <c r="Q91" i="2"/>
  <c r="Q95" i="2"/>
  <c r="Q99" i="2"/>
  <c r="Q103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H10" i="2"/>
  <c r="H14" i="2"/>
  <c r="H18" i="2"/>
  <c r="H22" i="2"/>
  <c r="H26" i="2"/>
  <c r="H30" i="2"/>
  <c r="H34" i="2"/>
  <c r="H38" i="2"/>
  <c r="H42" i="2"/>
  <c r="H46" i="2"/>
  <c r="H50" i="2"/>
  <c r="H54" i="2"/>
  <c r="H58" i="2"/>
  <c r="H62" i="2"/>
  <c r="H66" i="2"/>
  <c r="H70" i="2"/>
  <c r="H74" i="2"/>
  <c r="H78" i="2"/>
  <c r="H82" i="2"/>
  <c r="H86" i="2"/>
  <c r="H90" i="2"/>
  <c r="H94" i="2"/>
  <c r="H98" i="2"/>
  <c r="H102" i="2"/>
  <c r="H106" i="2"/>
  <c r="H9" i="2"/>
  <c r="H13" i="2"/>
  <c r="H17" i="2"/>
  <c r="H21" i="2"/>
  <c r="H25" i="2"/>
  <c r="H29" i="2"/>
  <c r="H33" i="2"/>
  <c r="H37" i="2"/>
  <c r="H41" i="2"/>
  <c r="H45" i="2"/>
  <c r="H49" i="2"/>
  <c r="H53" i="2"/>
  <c r="H57" i="2"/>
  <c r="H61" i="2"/>
  <c r="H65" i="2"/>
  <c r="H69" i="2"/>
  <c r="H73" i="2"/>
  <c r="H77" i="2"/>
  <c r="H81" i="2"/>
  <c r="H85" i="2"/>
  <c r="H89" i="2"/>
  <c r="H93" i="2"/>
  <c r="H97" i="2"/>
  <c r="H101" i="2"/>
  <c r="H105" i="2"/>
  <c r="H8" i="2"/>
  <c r="H12" i="2"/>
  <c r="H16" i="2"/>
  <c r="H20" i="2"/>
  <c r="H24" i="2"/>
  <c r="H28" i="2"/>
  <c r="H32" i="2"/>
  <c r="H36" i="2"/>
  <c r="H40" i="2"/>
  <c r="H44" i="2"/>
  <c r="H48" i="2"/>
  <c r="H52" i="2"/>
  <c r="H56" i="2"/>
  <c r="H60" i="2"/>
  <c r="H64" i="2"/>
  <c r="H68" i="2"/>
  <c r="H72" i="2"/>
  <c r="H76" i="2"/>
  <c r="H80" i="2"/>
  <c r="H84" i="2"/>
  <c r="H88" i="2"/>
  <c r="H92" i="2"/>
  <c r="H96" i="2"/>
  <c r="H100" i="2"/>
  <c r="H104" i="2"/>
  <c r="H7" i="2"/>
  <c r="H11" i="2"/>
  <c r="H15" i="2"/>
  <c r="H19" i="2"/>
  <c r="H23" i="2"/>
  <c r="H27" i="2"/>
  <c r="H31" i="2"/>
  <c r="H35" i="2"/>
  <c r="H39" i="2"/>
  <c r="H43" i="2"/>
  <c r="H47" i="2"/>
  <c r="H51" i="2"/>
  <c r="H55" i="2"/>
  <c r="H59" i="2"/>
  <c r="H63" i="2"/>
  <c r="H67" i="2"/>
  <c r="H71" i="2"/>
  <c r="H75" i="2"/>
  <c r="H79" i="2"/>
  <c r="H83" i="2"/>
  <c r="H87" i="2"/>
  <c r="H91" i="2"/>
  <c r="H95" i="2"/>
  <c r="H99" i="2"/>
  <c r="H103" i="2"/>
  <c r="AT106" i="2"/>
  <c r="AT105" i="2"/>
  <c r="AT104" i="2"/>
  <c r="AT103" i="2"/>
  <c r="AT102" i="2"/>
  <c r="AT101" i="2"/>
  <c r="AT100" i="2"/>
  <c r="AT99" i="2"/>
  <c r="AT98" i="2"/>
  <c r="AT97" i="2"/>
  <c r="AT96" i="2"/>
  <c r="AT95" i="2"/>
  <c r="AT94" i="2"/>
  <c r="AT93" i="2"/>
  <c r="AT92" i="2"/>
  <c r="AT91" i="2"/>
  <c r="AT90" i="2"/>
  <c r="AT89" i="2"/>
  <c r="AT88" i="2"/>
  <c r="AT87" i="2"/>
  <c r="AT86" i="2"/>
  <c r="AT85" i="2"/>
  <c r="AT84" i="2"/>
  <c r="AT83" i="2"/>
  <c r="AT82" i="2"/>
  <c r="AT81" i="2"/>
  <c r="AT80" i="2"/>
  <c r="AT79" i="2"/>
  <c r="AT78" i="2"/>
  <c r="AT77" i="2"/>
  <c r="AT76" i="2"/>
  <c r="AT75" i="2"/>
  <c r="AT74" i="2"/>
  <c r="AT73" i="2"/>
  <c r="AT72" i="2"/>
  <c r="AT71" i="2"/>
  <c r="AT70" i="2"/>
  <c r="AT69" i="2"/>
  <c r="AT68" i="2"/>
  <c r="AT67" i="2"/>
  <c r="AT66" i="2"/>
  <c r="AT65" i="2"/>
  <c r="AT64" i="2"/>
  <c r="AT63" i="2"/>
  <c r="AT62" i="2"/>
  <c r="AT61" i="2"/>
  <c r="AT60" i="2"/>
  <c r="AT59" i="2"/>
  <c r="AT58" i="2"/>
  <c r="AT57" i="2"/>
  <c r="AT56" i="2"/>
  <c r="AT55" i="2"/>
  <c r="AT54" i="2"/>
  <c r="AT53" i="2"/>
  <c r="AT52" i="2"/>
  <c r="AT51" i="2"/>
  <c r="AT50" i="2"/>
  <c r="AT49" i="2"/>
  <c r="AT48" i="2"/>
  <c r="AT47" i="2"/>
  <c r="AT46" i="2"/>
  <c r="AT45" i="2"/>
  <c r="AT44" i="2"/>
  <c r="AT43" i="2"/>
  <c r="AT42" i="2"/>
  <c r="AT41" i="2"/>
  <c r="AT40" i="2"/>
  <c r="AT39" i="2"/>
  <c r="AT38" i="2"/>
  <c r="AT37" i="2"/>
  <c r="AT36" i="2"/>
  <c r="AT35" i="2"/>
  <c r="AT34" i="2"/>
  <c r="AT33" i="2"/>
  <c r="AT32" i="2"/>
  <c r="AT31" i="2"/>
  <c r="AT30" i="2"/>
  <c r="AT29" i="2"/>
  <c r="AT28" i="2"/>
  <c r="AT27" i="2"/>
  <c r="AT26" i="2"/>
  <c r="AT25" i="2"/>
  <c r="AT24" i="2"/>
  <c r="AT23" i="2"/>
  <c r="AT22" i="2"/>
  <c r="AT21" i="2"/>
  <c r="AT20" i="2"/>
  <c r="AT19" i="2"/>
  <c r="AT18" i="2"/>
  <c r="AT17" i="2"/>
  <c r="AT16" i="2"/>
  <c r="AT15" i="2"/>
  <c r="AT14" i="2"/>
  <c r="AT13" i="2"/>
  <c r="AT12" i="2"/>
  <c r="AT11" i="2"/>
  <c r="AT10" i="2"/>
  <c r="AT9" i="2"/>
  <c r="AT8" i="2"/>
  <c r="AT7" i="2"/>
  <c r="AT6" i="2"/>
  <c r="AT5" i="2"/>
  <c r="AT4" i="2"/>
  <c r="AT3" i="2"/>
  <c r="AP10" i="2"/>
  <c r="AP14" i="2"/>
  <c r="AP18" i="2"/>
  <c r="AP22" i="2"/>
  <c r="AP26" i="2"/>
  <c r="AP30" i="2"/>
  <c r="AP34" i="2"/>
  <c r="AP38" i="2"/>
  <c r="AP42" i="2"/>
  <c r="AP46" i="2"/>
  <c r="AP50" i="2"/>
  <c r="AP54" i="2"/>
  <c r="AP58" i="2"/>
  <c r="AP62" i="2"/>
  <c r="AP66" i="2"/>
  <c r="AP70" i="2"/>
  <c r="AP74" i="2"/>
  <c r="AP78" i="2"/>
  <c r="AP82" i="2"/>
  <c r="AP86" i="2"/>
  <c r="AP90" i="2"/>
  <c r="AP94" i="2"/>
  <c r="AP98" i="2"/>
  <c r="AP102" i="2"/>
  <c r="AP106" i="2"/>
  <c r="AP9" i="2"/>
  <c r="AP13" i="2"/>
  <c r="AP17" i="2"/>
  <c r="AP21" i="2"/>
  <c r="AP25" i="2"/>
  <c r="AP29" i="2"/>
  <c r="AP33" i="2"/>
  <c r="AP37" i="2"/>
  <c r="AP41" i="2"/>
  <c r="AP45" i="2"/>
  <c r="AP49" i="2"/>
  <c r="AP53" i="2"/>
  <c r="AP57" i="2"/>
  <c r="AP61" i="2"/>
  <c r="AP65" i="2"/>
  <c r="AP69" i="2"/>
  <c r="AP73" i="2"/>
  <c r="AP77" i="2"/>
  <c r="AP81" i="2"/>
  <c r="AP85" i="2"/>
  <c r="AP89" i="2"/>
  <c r="AP93" i="2"/>
  <c r="AP97" i="2"/>
  <c r="AP101" i="2"/>
  <c r="AP105" i="2"/>
  <c r="AP8" i="2"/>
  <c r="AP12" i="2"/>
  <c r="AP16" i="2"/>
  <c r="AP20" i="2"/>
  <c r="AP24" i="2"/>
  <c r="AP28" i="2"/>
  <c r="AP32" i="2"/>
  <c r="AP36" i="2"/>
  <c r="AP40" i="2"/>
  <c r="AP44" i="2"/>
  <c r="AP48" i="2"/>
  <c r="AP52" i="2"/>
  <c r="AP56" i="2"/>
  <c r="AP60" i="2"/>
  <c r="AP64" i="2"/>
  <c r="AP68" i="2"/>
  <c r="AP72" i="2"/>
  <c r="AP76" i="2"/>
  <c r="AP80" i="2"/>
  <c r="AP84" i="2"/>
  <c r="AP88" i="2"/>
  <c r="AP92" i="2"/>
  <c r="AP96" i="2"/>
  <c r="AP100" i="2"/>
  <c r="AP104" i="2"/>
  <c r="AP7" i="2"/>
  <c r="AP11" i="2"/>
  <c r="AP15" i="2"/>
  <c r="AP19" i="2"/>
  <c r="AP23" i="2"/>
  <c r="AP27" i="2"/>
  <c r="AP31" i="2"/>
  <c r="AP35" i="2"/>
  <c r="AP39" i="2"/>
  <c r="AP43" i="2"/>
  <c r="AP47" i="2"/>
  <c r="AP51" i="2"/>
  <c r="AP55" i="2"/>
  <c r="AP59" i="2"/>
  <c r="AP63" i="2"/>
  <c r="AP67" i="2"/>
  <c r="AP71" i="2"/>
  <c r="AP75" i="2"/>
  <c r="AP79" i="2"/>
  <c r="AP83" i="2"/>
  <c r="AP87" i="2"/>
  <c r="AP91" i="2"/>
  <c r="AP95" i="2"/>
  <c r="AP99" i="2"/>
  <c r="AP103" i="2"/>
  <c r="AG10" i="2"/>
  <c r="AG14" i="2"/>
  <c r="AG18" i="2"/>
  <c r="AG22" i="2"/>
  <c r="AG26" i="2"/>
  <c r="AG30" i="2"/>
  <c r="AG34" i="2"/>
  <c r="AG38" i="2"/>
  <c r="AG42" i="2"/>
  <c r="AG46" i="2"/>
  <c r="AG50" i="2"/>
  <c r="AG54" i="2"/>
  <c r="AG58" i="2"/>
  <c r="AG62" i="2"/>
  <c r="AG66" i="2"/>
  <c r="AG70" i="2"/>
  <c r="AG74" i="2"/>
  <c r="AG78" i="2"/>
  <c r="AG82" i="2"/>
  <c r="AG86" i="2"/>
  <c r="AG90" i="2"/>
  <c r="AG94" i="2"/>
  <c r="AG98" i="2"/>
  <c r="AG102" i="2"/>
  <c r="AG106" i="2"/>
  <c r="AG9" i="2"/>
  <c r="AG13" i="2"/>
  <c r="AG17" i="2"/>
  <c r="AG21" i="2"/>
  <c r="AG25" i="2"/>
  <c r="AG29" i="2"/>
  <c r="AG33" i="2"/>
  <c r="AG37" i="2"/>
  <c r="AG41" i="2"/>
  <c r="AG45" i="2"/>
  <c r="AG49" i="2"/>
  <c r="AG53" i="2"/>
  <c r="AG57" i="2"/>
  <c r="AG61" i="2"/>
  <c r="AG65" i="2"/>
  <c r="AG69" i="2"/>
  <c r="AG73" i="2"/>
  <c r="AG77" i="2"/>
  <c r="AG81" i="2"/>
  <c r="AG85" i="2"/>
  <c r="AG89" i="2"/>
  <c r="AG93" i="2"/>
  <c r="AG97" i="2"/>
  <c r="AG101" i="2"/>
  <c r="AG105" i="2"/>
  <c r="AG8" i="2"/>
  <c r="AG12" i="2"/>
  <c r="AG16" i="2"/>
  <c r="AG20" i="2"/>
  <c r="AG24" i="2"/>
  <c r="AG28" i="2"/>
  <c r="AG32" i="2"/>
  <c r="AG36" i="2"/>
  <c r="AG40" i="2"/>
  <c r="AG44" i="2"/>
  <c r="AG48" i="2"/>
  <c r="AG52" i="2"/>
  <c r="AG56" i="2"/>
  <c r="AG60" i="2"/>
  <c r="AG64" i="2"/>
  <c r="AG68" i="2"/>
  <c r="AG72" i="2"/>
  <c r="AG76" i="2"/>
  <c r="AG80" i="2"/>
  <c r="AG84" i="2"/>
  <c r="AG88" i="2"/>
  <c r="AG92" i="2"/>
  <c r="AG96" i="2"/>
  <c r="AG100" i="2"/>
  <c r="AG104" i="2"/>
  <c r="AG7" i="2"/>
  <c r="AG11" i="2"/>
  <c r="AG15" i="2"/>
  <c r="AG19" i="2"/>
  <c r="AG23" i="2"/>
  <c r="AG27" i="2"/>
  <c r="AG31" i="2"/>
  <c r="AG35" i="2"/>
  <c r="AG39" i="2"/>
  <c r="AG43" i="2"/>
  <c r="AG47" i="2"/>
  <c r="AG51" i="2"/>
  <c r="AG55" i="2"/>
  <c r="AG59" i="2"/>
  <c r="AG63" i="2"/>
  <c r="AG67" i="2"/>
  <c r="AG71" i="2"/>
  <c r="AG75" i="2"/>
  <c r="AG79" i="2"/>
  <c r="AG83" i="2"/>
  <c r="AG87" i="2"/>
  <c r="AG91" i="2"/>
  <c r="AG95" i="2"/>
  <c r="AG99" i="2"/>
  <c r="AG103" i="2"/>
  <c r="AK105" i="2"/>
  <c r="AK104" i="2"/>
  <c r="AK103" i="2"/>
  <c r="AK102" i="2"/>
  <c r="AK101" i="2"/>
  <c r="AK100" i="2"/>
  <c r="AK99" i="2"/>
  <c r="AK98" i="2"/>
  <c r="AK97" i="2"/>
  <c r="AK96" i="2"/>
  <c r="AK95" i="2"/>
  <c r="AK94" i="2"/>
  <c r="AK93" i="2"/>
  <c r="AK92" i="2"/>
  <c r="AK91" i="2"/>
  <c r="AK90" i="2"/>
  <c r="AK89" i="2"/>
  <c r="AK88" i="2"/>
  <c r="AK87" i="2"/>
  <c r="AK86" i="2"/>
  <c r="AK85" i="2"/>
  <c r="AK84" i="2"/>
  <c r="AK83" i="2"/>
  <c r="AK82" i="2"/>
  <c r="AK81" i="2"/>
  <c r="AK80" i="2"/>
  <c r="AK79" i="2"/>
  <c r="AK78" i="2"/>
  <c r="AK77" i="2"/>
  <c r="AK76" i="2"/>
  <c r="AK75" i="2"/>
  <c r="AK74" i="2"/>
  <c r="AK73" i="2"/>
  <c r="AK72" i="2"/>
  <c r="AK71" i="2"/>
  <c r="AK70" i="2"/>
  <c r="AK69" i="2"/>
  <c r="AK68" i="2"/>
  <c r="AK67" i="2"/>
  <c r="AK66" i="2"/>
  <c r="AK65" i="2"/>
  <c r="AK64" i="2"/>
  <c r="AK63" i="2"/>
  <c r="AK62" i="2"/>
  <c r="AK61" i="2"/>
  <c r="AK60" i="2"/>
  <c r="AK59" i="2"/>
  <c r="AK58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5" i="2"/>
  <c r="AK44" i="2"/>
  <c r="AK43" i="2"/>
  <c r="AK42" i="2"/>
  <c r="AK41" i="2"/>
  <c r="AK40" i="2"/>
  <c r="AK39" i="2"/>
  <c r="AK38" i="2"/>
  <c r="AK37" i="2"/>
  <c r="AK36" i="2"/>
  <c r="AK35" i="2"/>
  <c r="AK34" i="2"/>
  <c r="AK33" i="2"/>
  <c r="AK32" i="2"/>
  <c r="AK31" i="2"/>
  <c r="AK30" i="2"/>
  <c r="AK29" i="2"/>
  <c r="AK28" i="2"/>
  <c r="AK27" i="2"/>
  <c r="AK26" i="2"/>
  <c r="AK25" i="2"/>
  <c r="AK24" i="2"/>
  <c r="AK23" i="2"/>
  <c r="AK22" i="2"/>
  <c r="AK21" i="2"/>
  <c r="AK20" i="2"/>
  <c r="AK19" i="2"/>
  <c r="AK18" i="2"/>
  <c r="AK17" i="2"/>
  <c r="AK16" i="2"/>
  <c r="AK15" i="2"/>
  <c r="AK14" i="2"/>
  <c r="AK13" i="2"/>
  <c r="AK12" i="2"/>
  <c r="AK11" i="2"/>
  <c r="AK10" i="2"/>
  <c r="AK9" i="2"/>
  <c r="AK8" i="2"/>
  <c r="AK7" i="2"/>
  <c r="AK6" i="2"/>
  <c r="AK5" i="2"/>
  <c r="AK4" i="2"/>
  <c r="AK3" i="2"/>
  <c r="AH108" i="2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H100" i="5"/>
  <c r="H104" i="5"/>
  <c r="H108" i="5"/>
  <c r="H112" i="5"/>
  <c r="H116" i="5"/>
  <c r="H120" i="5"/>
  <c r="H124" i="5"/>
  <c r="H128" i="5"/>
  <c r="H132" i="5"/>
  <c r="H136" i="5"/>
  <c r="H140" i="5"/>
  <c r="H144" i="5"/>
  <c r="H148" i="5"/>
  <c r="H152" i="5"/>
  <c r="H156" i="5"/>
  <c r="H160" i="5"/>
  <c r="H164" i="5"/>
  <c r="H168" i="5"/>
  <c r="H172" i="5"/>
  <c r="H176" i="5"/>
  <c r="H180" i="5"/>
  <c r="H184" i="5"/>
  <c r="H188" i="5"/>
  <c r="H192" i="5"/>
  <c r="H196" i="5"/>
  <c r="H200" i="5"/>
  <c r="H103" i="5"/>
  <c r="H107" i="5"/>
  <c r="H111" i="5"/>
  <c r="H115" i="5"/>
  <c r="H119" i="5"/>
  <c r="H123" i="5"/>
  <c r="H127" i="5"/>
  <c r="H131" i="5"/>
  <c r="H135" i="5"/>
  <c r="H139" i="5"/>
  <c r="H143" i="5"/>
  <c r="H147" i="5"/>
  <c r="H151" i="5"/>
  <c r="H155" i="5"/>
  <c r="H159" i="5"/>
  <c r="H163" i="5"/>
  <c r="H167" i="5"/>
  <c r="H171" i="5"/>
  <c r="H175" i="5"/>
  <c r="H179" i="5"/>
  <c r="H183" i="5"/>
  <c r="H187" i="5"/>
  <c r="H191" i="5"/>
  <c r="H195" i="5"/>
  <c r="H199" i="5"/>
  <c r="H102" i="5"/>
  <c r="H106" i="5"/>
  <c r="H110" i="5"/>
  <c r="H114" i="5"/>
  <c r="H118" i="5"/>
  <c r="H122" i="5"/>
  <c r="H126" i="5"/>
  <c r="H130" i="5"/>
  <c r="H134" i="5"/>
  <c r="H138" i="5"/>
  <c r="H142" i="5"/>
  <c r="H146" i="5"/>
  <c r="H150" i="5"/>
  <c r="H154" i="5"/>
  <c r="H158" i="5"/>
  <c r="H162" i="5"/>
  <c r="H166" i="5"/>
  <c r="H170" i="5"/>
  <c r="H174" i="5"/>
  <c r="H178" i="5"/>
  <c r="H182" i="5"/>
  <c r="H186" i="5"/>
  <c r="H190" i="5"/>
  <c r="H194" i="5"/>
  <c r="H198" i="5"/>
  <c r="H101" i="5"/>
  <c r="H105" i="5"/>
  <c r="H109" i="5"/>
  <c r="H113" i="5"/>
  <c r="H117" i="5"/>
  <c r="H121" i="5"/>
  <c r="H125" i="5"/>
  <c r="H129" i="5"/>
  <c r="H133" i="5"/>
  <c r="H137" i="5"/>
  <c r="H141" i="5"/>
  <c r="H145" i="5"/>
  <c r="H149" i="5"/>
  <c r="H153" i="5"/>
  <c r="H157" i="5"/>
  <c r="H161" i="5"/>
  <c r="H165" i="5"/>
  <c r="H169" i="5"/>
  <c r="H173" i="5"/>
  <c r="H177" i="5"/>
  <c r="H181" i="5"/>
  <c r="H185" i="5"/>
  <c r="H189" i="5"/>
  <c r="H193" i="5"/>
  <c r="H197" i="5"/>
  <c r="G133" i="5"/>
  <c r="G131" i="5"/>
  <c r="G130" i="5"/>
  <c r="G128" i="5"/>
  <c r="G127" i="5"/>
  <c r="G125" i="5"/>
  <c r="G124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I104" i="5"/>
  <c r="G104" i="5"/>
  <c r="I103" i="5"/>
  <c r="G103" i="5"/>
  <c r="I102" i="5"/>
  <c r="G102" i="5"/>
  <c r="I101" i="5"/>
  <c r="G101" i="5"/>
  <c r="I100" i="5"/>
  <c r="G100" i="5"/>
  <c r="I99" i="5"/>
  <c r="G99" i="5"/>
  <c r="I98" i="5"/>
  <c r="G98" i="5"/>
  <c r="I97" i="5"/>
  <c r="G97" i="5"/>
  <c r="G96" i="5"/>
  <c r="I96" i="5"/>
  <c r="G95" i="5"/>
  <c r="G94" i="5"/>
  <c r="G93" i="5"/>
  <c r="G92" i="5"/>
  <c r="G91" i="5"/>
  <c r="G90" i="5"/>
  <c r="G89" i="5"/>
  <c r="G88" i="5"/>
  <c r="G87" i="5"/>
  <c r="G86" i="5"/>
  <c r="A12" i="4"/>
  <c r="A16" i="4"/>
  <c r="A20" i="4"/>
  <c r="A24" i="4"/>
  <c r="A28" i="4"/>
  <c r="A32" i="4"/>
  <c r="A36" i="4"/>
  <c r="A40" i="4"/>
  <c r="A44" i="4"/>
  <c r="A48" i="4"/>
  <c r="A52" i="4"/>
  <c r="A56" i="4"/>
  <c r="A60" i="4"/>
  <c r="A64" i="4"/>
  <c r="A68" i="4"/>
  <c r="A72" i="4"/>
  <c r="A76" i="4"/>
  <c r="A80" i="4"/>
  <c r="A84" i="4"/>
  <c r="A88" i="4"/>
  <c r="A92" i="4"/>
  <c r="A96" i="4"/>
  <c r="A100" i="4"/>
  <c r="A104" i="4"/>
  <c r="A108" i="4"/>
  <c r="A11" i="4"/>
  <c r="A15" i="4"/>
  <c r="A19" i="4"/>
  <c r="A23" i="4"/>
  <c r="A27" i="4"/>
  <c r="A31" i="4"/>
  <c r="A35" i="4"/>
  <c r="A39" i="4"/>
  <c r="A43" i="4"/>
  <c r="A47" i="4"/>
  <c r="A51" i="4"/>
  <c r="A55" i="4"/>
  <c r="A59" i="4"/>
  <c r="A63" i="4"/>
  <c r="A67" i="4"/>
  <c r="A71" i="4"/>
  <c r="A75" i="4"/>
  <c r="A79" i="4"/>
  <c r="A83" i="4"/>
  <c r="A87" i="4"/>
  <c r="A91" i="4"/>
  <c r="A95" i="4"/>
  <c r="A99" i="4"/>
  <c r="A103" i="4"/>
  <c r="A107" i="4"/>
  <c r="A10" i="4"/>
  <c r="A14" i="4"/>
  <c r="A18" i="4"/>
  <c r="A22" i="4"/>
  <c r="A26" i="4"/>
  <c r="A30" i="4"/>
  <c r="A34" i="4"/>
  <c r="A38" i="4"/>
  <c r="A42" i="4"/>
  <c r="A46" i="4"/>
  <c r="A50" i="4"/>
  <c r="A54" i="4"/>
  <c r="A58" i="4"/>
  <c r="A62" i="4"/>
  <c r="A66" i="4"/>
  <c r="A70" i="4"/>
  <c r="A74" i="4"/>
  <c r="A78" i="4"/>
  <c r="A82" i="4"/>
  <c r="A86" i="4"/>
  <c r="A90" i="4"/>
  <c r="A94" i="4"/>
  <c r="A98" i="4"/>
  <c r="A102" i="4"/>
  <c r="A106" i="4"/>
  <c r="A9" i="4"/>
  <c r="A13" i="4"/>
  <c r="A17" i="4"/>
  <c r="A21" i="4"/>
  <c r="A25" i="4"/>
  <c r="A29" i="4"/>
  <c r="A33" i="4"/>
  <c r="A37" i="4"/>
  <c r="A41" i="4"/>
  <c r="A45" i="4"/>
  <c r="A49" i="4"/>
  <c r="A53" i="4"/>
  <c r="A57" i="4"/>
  <c r="A61" i="4"/>
  <c r="A65" i="4"/>
  <c r="A69" i="4"/>
  <c r="A73" i="4"/>
  <c r="A77" i="4"/>
  <c r="A81" i="4"/>
  <c r="A85" i="4"/>
  <c r="A89" i="4"/>
  <c r="A93" i="4"/>
  <c r="A97" i="4"/>
  <c r="A101" i="4"/>
  <c r="A105" i="4"/>
  <c r="AD16" i="4"/>
  <c r="AI16" i="4"/>
  <c r="AH16" i="4"/>
  <c r="AG16" i="4"/>
  <c r="AF16" i="4"/>
  <c r="AE16" i="4"/>
  <c r="AC16" i="4"/>
  <c r="K16" i="4"/>
  <c r="P16" i="4"/>
  <c r="O16" i="4"/>
  <c r="N16" i="4"/>
  <c r="M16" i="4"/>
  <c r="L16" i="4"/>
  <c r="J16" i="4"/>
  <c r="AD15" i="4"/>
  <c r="AI15" i="4"/>
  <c r="AH15" i="4"/>
  <c r="AG15" i="4"/>
  <c r="AF15" i="4"/>
  <c r="AE15" i="4"/>
  <c r="AC15" i="4"/>
  <c r="K15" i="4"/>
  <c r="P15" i="4"/>
  <c r="O15" i="4"/>
  <c r="N15" i="4"/>
  <c r="M15" i="4"/>
  <c r="L15" i="4"/>
  <c r="J15" i="4"/>
  <c r="AD14" i="4"/>
  <c r="AI14" i="4"/>
  <c r="AH14" i="4"/>
  <c r="AG14" i="4"/>
  <c r="AF14" i="4"/>
  <c r="AE14" i="4"/>
  <c r="AC14" i="4"/>
  <c r="K14" i="4"/>
  <c r="P14" i="4"/>
  <c r="O14" i="4"/>
  <c r="N14" i="4"/>
  <c r="M14" i="4"/>
  <c r="L14" i="4"/>
  <c r="J14" i="4"/>
  <c r="AD13" i="4"/>
  <c r="AI13" i="4"/>
  <c r="AH13" i="4"/>
  <c r="AG13" i="4"/>
  <c r="AF13" i="4"/>
  <c r="AE13" i="4"/>
  <c r="AC13" i="4"/>
  <c r="K13" i="4"/>
  <c r="P13" i="4"/>
  <c r="O13" i="4"/>
  <c r="N13" i="4"/>
  <c r="M13" i="4"/>
  <c r="L13" i="4"/>
  <c r="J13" i="4"/>
  <c r="AD12" i="4"/>
  <c r="AI12" i="4"/>
  <c r="AH12" i="4"/>
  <c r="AG12" i="4"/>
  <c r="AF12" i="4"/>
  <c r="AE12" i="4"/>
  <c r="AC12" i="4"/>
  <c r="K12" i="4"/>
  <c r="P12" i="4"/>
  <c r="O12" i="4"/>
  <c r="N12" i="4"/>
  <c r="M12" i="4"/>
  <c r="L12" i="4"/>
  <c r="J12" i="4"/>
  <c r="AD11" i="4"/>
  <c r="AI11" i="4"/>
  <c r="AG11" i="4"/>
  <c r="AF11" i="4"/>
  <c r="AE11" i="4"/>
  <c r="AC11" i="4"/>
  <c r="K11" i="4"/>
  <c r="P11" i="4"/>
  <c r="N11" i="4"/>
  <c r="M11" i="4"/>
  <c r="L11" i="4"/>
  <c r="J11" i="4"/>
  <c r="AD10" i="4"/>
  <c r="AI10" i="4"/>
  <c r="AG10" i="4"/>
  <c r="AF10" i="4"/>
  <c r="AE10" i="4"/>
  <c r="AC10" i="4"/>
  <c r="K10" i="4"/>
  <c r="P10" i="4"/>
  <c r="N10" i="4"/>
  <c r="M10" i="4"/>
  <c r="L10" i="4"/>
  <c r="J10" i="4"/>
  <c r="AD9" i="4"/>
  <c r="AI9" i="4"/>
  <c r="AG9" i="4"/>
  <c r="AF9" i="4"/>
  <c r="AE9" i="4"/>
  <c r="AC9" i="4"/>
  <c r="K9" i="4"/>
  <c r="P9" i="4"/>
  <c r="N9" i="4"/>
  <c r="M9" i="4"/>
  <c r="L9" i="4"/>
  <c r="J9" i="4"/>
  <c r="AD8" i="4"/>
  <c r="AI8" i="4"/>
  <c r="AG8" i="4"/>
  <c r="AF8" i="4"/>
  <c r="AE8" i="4"/>
  <c r="AC8" i="4"/>
  <c r="K8" i="4"/>
  <c r="P8" i="4"/>
  <c r="N8" i="4"/>
  <c r="M8" i="4"/>
  <c r="L8" i="4"/>
  <c r="J8" i="4"/>
  <c r="AD7" i="4"/>
  <c r="AI7" i="4"/>
  <c r="AG7" i="4"/>
  <c r="AF7" i="4"/>
  <c r="AE7" i="4"/>
  <c r="AC7" i="4"/>
  <c r="K7" i="4"/>
  <c r="P7" i="4"/>
  <c r="N7" i="4"/>
  <c r="M7" i="4"/>
  <c r="L7" i="4"/>
  <c r="J7" i="4"/>
  <c r="AD6" i="4"/>
  <c r="AI6" i="4"/>
  <c r="AG6" i="4"/>
  <c r="AF6" i="4"/>
  <c r="AE6" i="4"/>
  <c r="AC6" i="4"/>
  <c r="K6" i="4"/>
  <c r="P6" i="4"/>
  <c r="N6" i="4"/>
  <c r="M6" i="4"/>
  <c r="L6" i="4"/>
  <c r="J6" i="4"/>
  <c r="AD5" i="4"/>
  <c r="AG5" i="4"/>
  <c r="AF5" i="4"/>
  <c r="AE5" i="4"/>
  <c r="AC5" i="4"/>
  <c r="K5" i="4"/>
  <c r="P5" i="4"/>
  <c r="N5" i="4"/>
  <c r="M5" i="4"/>
  <c r="L5" i="4"/>
  <c r="J5" i="4"/>
  <c r="AC4" i="4"/>
  <c r="K4" i="4"/>
  <c r="J4" i="4"/>
  <c r="G10" i="3"/>
  <c r="G14" i="3"/>
  <c r="G18" i="3"/>
  <c r="G22" i="3"/>
  <c r="G26" i="3"/>
  <c r="G30" i="3"/>
  <c r="G34" i="3"/>
  <c r="G38" i="3"/>
  <c r="G42" i="3"/>
  <c r="G46" i="3"/>
  <c r="G50" i="3"/>
  <c r="G54" i="3"/>
  <c r="G58" i="3"/>
  <c r="G62" i="3"/>
  <c r="G66" i="3"/>
  <c r="G70" i="3"/>
  <c r="G74" i="3"/>
  <c r="G78" i="3"/>
  <c r="G82" i="3"/>
  <c r="G86" i="3"/>
  <c r="G90" i="3"/>
  <c r="G94" i="3"/>
  <c r="G98" i="3"/>
  <c r="G102" i="3"/>
  <c r="G106" i="3"/>
  <c r="D10" i="3"/>
  <c r="D14" i="3"/>
  <c r="D18" i="3"/>
  <c r="D22" i="3"/>
  <c r="D26" i="3"/>
  <c r="D30" i="3"/>
  <c r="D34" i="3"/>
  <c r="D38" i="3"/>
  <c r="D42" i="3"/>
  <c r="D46" i="3"/>
  <c r="D50" i="3"/>
  <c r="D54" i="3"/>
  <c r="D58" i="3"/>
  <c r="D62" i="3"/>
  <c r="D66" i="3"/>
  <c r="D70" i="3"/>
  <c r="D74" i="3"/>
  <c r="D78" i="3"/>
  <c r="D82" i="3"/>
  <c r="D86" i="3"/>
  <c r="D90" i="3"/>
  <c r="D94" i="3"/>
  <c r="D98" i="3"/>
  <c r="D102" i="3"/>
  <c r="D106" i="3"/>
  <c r="A10" i="3"/>
  <c r="A14" i="3"/>
  <c r="A18" i="3"/>
  <c r="A22" i="3"/>
  <c r="A26" i="3"/>
  <c r="A30" i="3"/>
  <c r="A34" i="3"/>
  <c r="A38" i="3"/>
  <c r="A42" i="3"/>
  <c r="A46" i="3"/>
  <c r="A50" i="3"/>
  <c r="A54" i="3"/>
  <c r="A58" i="3"/>
  <c r="A62" i="3"/>
  <c r="A66" i="3"/>
  <c r="A70" i="3"/>
  <c r="A74" i="3"/>
  <c r="A78" i="3"/>
  <c r="A82" i="3"/>
  <c r="A86" i="3"/>
  <c r="A90" i="3"/>
  <c r="A94" i="3"/>
  <c r="A98" i="3"/>
  <c r="A102" i="3"/>
  <c r="A106" i="3"/>
  <c r="G9" i="3"/>
  <c r="G13" i="3"/>
  <c r="G17" i="3"/>
  <c r="G21" i="3"/>
  <c r="G25" i="3"/>
  <c r="G29" i="3"/>
  <c r="G33" i="3"/>
  <c r="G37" i="3"/>
  <c r="G41" i="3"/>
  <c r="G45" i="3"/>
  <c r="G49" i="3"/>
  <c r="G53" i="3"/>
  <c r="G57" i="3"/>
  <c r="G61" i="3"/>
  <c r="G65" i="3"/>
  <c r="G69" i="3"/>
  <c r="G73" i="3"/>
  <c r="G77" i="3"/>
  <c r="G81" i="3"/>
  <c r="G85" i="3"/>
  <c r="G89" i="3"/>
  <c r="G93" i="3"/>
  <c r="G97" i="3"/>
  <c r="G101" i="3"/>
  <c r="G105" i="3"/>
  <c r="D9" i="3"/>
  <c r="D13" i="3"/>
  <c r="D17" i="3"/>
  <c r="D21" i="3"/>
  <c r="D25" i="3"/>
  <c r="D29" i="3"/>
  <c r="D33" i="3"/>
  <c r="D37" i="3"/>
  <c r="D41" i="3"/>
  <c r="D45" i="3"/>
  <c r="D49" i="3"/>
  <c r="D53" i="3"/>
  <c r="D57" i="3"/>
  <c r="D61" i="3"/>
  <c r="D65" i="3"/>
  <c r="D69" i="3"/>
  <c r="D73" i="3"/>
  <c r="D77" i="3"/>
  <c r="D81" i="3"/>
  <c r="D85" i="3"/>
  <c r="D89" i="3"/>
  <c r="D93" i="3"/>
  <c r="D97" i="3"/>
  <c r="D101" i="3"/>
  <c r="D105" i="3"/>
  <c r="A9" i="3"/>
  <c r="A13" i="3"/>
  <c r="A17" i="3"/>
  <c r="A21" i="3"/>
  <c r="A25" i="3"/>
  <c r="A29" i="3"/>
  <c r="A33" i="3"/>
  <c r="A37" i="3"/>
  <c r="A41" i="3"/>
  <c r="A45" i="3"/>
  <c r="A49" i="3"/>
  <c r="A53" i="3"/>
  <c r="A57" i="3"/>
  <c r="A61" i="3"/>
  <c r="A65" i="3"/>
  <c r="A69" i="3"/>
  <c r="A73" i="3"/>
  <c r="A77" i="3"/>
  <c r="A81" i="3"/>
  <c r="A85" i="3"/>
  <c r="A89" i="3"/>
  <c r="A93" i="3"/>
  <c r="A97" i="3"/>
  <c r="A101" i="3"/>
  <c r="A105" i="3"/>
  <c r="G8" i="3"/>
  <c r="G12" i="3"/>
  <c r="G16" i="3"/>
  <c r="G20" i="3"/>
  <c r="G24" i="3"/>
  <c r="G28" i="3"/>
  <c r="G32" i="3"/>
  <c r="G36" i="3"/>
  <c r="G40" i="3"/>
  <c r="G44" i="3"/>
  <c r="G48" i="3"/>
  <c r="G52" i="3"/>
  <c r="G56" i="3"/>
  <c r="G60" i="3"/>
  <c r="G64" i="3"/>
  <c r="G68" i="3"/>
  <c r="G72" i="3"/>
  <c r="G76" i="3"/>
  <c r="G80" i="3"/>
  <c r="G84" i="3"/>
  <c r="G88" i="3"/>
  <c r="G92" i="3"/>
  <c r="G96" i="3"/>
  <c r="G100" i="3"/>
  <c r="G104" i="3"/>
  <c r="D8" i="3"/>
  <c r="D12" i="3"/>
  <c r="D16" i="3"/>
  <c r="D20" i="3"/>
  <c r="D24" i="3"/>
  <c r="D28" i="3"/>
  <c r="D32" i="3"/>
  <c r="D36" i="3"/>
  <c r="D40" i="3"/>
  <c r="D44" i="3"/>
  <c r="D48" i="3"/>
  <c r="D52" i="3"/>
  <c r="D56" i="3"/>
  <c r="D60" i="3"/>
  <c r="D64" i="3"/>
  <c r="D68" i="3"/>
  <c r="D72" i="3"/>
  <c r="D76" i="3"/>
  <c r="D80" i="3"/>
  <c r="D84" i="3"/>
  <c r="D88" i="3"/>
  <c r="D92" i="3"/>
  <c r="D96" i="3"/>
  <c r="D100" i="3"/>
  <c r="D104" i="3"/>
  <c r="A8" i="3"/>
  <c r="A12" i="3"/>
  <c r="A16" i="3"/>
  <c r="A20" i="3"/>
  <c r="A24" i="3"/>
  <c r="A28" i="3"/>
  <c r="A32" i="3"/>
  <c r="A36" i="3"/>
  <c r="A40" i="3"/>
  <c r="A44" i="3"/>
  <c r="A48" i="3"/>
  <c r="A52" i="3"/>
  <c r="A56" i="3"/>
  <c r="A60" i="3"/>
  <c r="A64" i="3"/>
  <c r="A68" i="3"/>
  <c r="A72" i="3"/>
  <c r="A76" i="3"/>
  <c r="A80" i="3"/>
  <c r="A84" i="3"/>
  <c r="A88" i="3"/>
  <c r="A92" i="3"/>
  <c r="A96" i="3"/>
  <c r="A100" i="3"/>
  <c r="A104" i="3"/>
  <c r="G7" i="3"/>
  <c r="G11" i="3"/>
  <c r="G15" i="3"/>
  <c r="G19" i="3"/>
  <c r="G23" i="3"/>
  <c r="G27" i="3"/>
  <c r="G31" i="3"/>
  <c r="G35" i="3"/>
  <c r="G39" i="3"/>
  <c r="G43" i="3"/>
  <c r="G47" i="3"/>
  <c r="G51" i="3"/>
  <c r="G55" i="3"/>
  <c r="G59" i="3"/>
  <c r="G63" i="3"/>
  <c r="G67" i="3"/>
  <c r="G71" i="3"/>
  <c r="G75" i="3"/>
  <c r="G79" i="3"/>
  <c r="G83" i="3"/>
  <c r="G87" i="3"/>
  <c r="G91" i="3"/>
  <c r="G95" i="3"/>
  <c r="G99" i="3"/>
  <c r="G103" i="3"/>
  <c r="D7" i="3"/>
  <c r="D11" i="3"/>
  <c r="D15" i="3"/>
  <c r="D19" i="3"/>
  <c r="D23" i="3"/>
  <c r="D27" i="3"/>
  <c r="D31" i="3"/>
  <c r="D35" i="3"/>
  <c r="D39" i="3"/>
  <c r="D43" i="3"/>
  <c r="D47" i="3"/>
  <c r="D51" i="3"/>
  <c r="D55" i="3"/>
  <c r="D59" i="3"/>
  <c r="D63" i="3"/>
  <c r="D67" i="3"/>
  <c r="D71" i="3"/>
  <c r="D75" i="3"/>
  <c r="D79" i="3"/>
  <c r="D83" i="3"/>
  <c r="D87" i="3"/>
  <c r="D91" i="3"/>
  <c r="D95" i="3"/>
  <c r="D99" i="3"/>
  <c r="D103" i="3"/>
  <c r="A7" i="3"/>
  <c r="A11" i="3"/>
  <c r="A15" i="3"/>
  <c r="A19" i="3"/>
  <c r="A23" i="3"/>
  <c r="A27" i="3"/>
  <c r="A31" i="3"/>
  <c r="A35" i="3"/>
  <c r="A39" i="3"/>
  <c r="A43" i="3"/>
  <c r="A47" i="3"/>
  <c r="A51" i="3"/>
  <c r="A55" i="3"/>
  <c r="A59" i="3"/>
  <c r="A63" i="3"/>
  <c r="A67" i="3"/>
  <c r="A71" i="3"/>
  <c r="A75" i="3"/>
  <c r="A79" i="3"/>
  <c r="A83" i="3"/>
  <c r="A87" i="3"/>
  <c r="A91" i="3"/>
  <c r="A95" i="3"/>
  <c r="A99" i="3"/>
  <c r="A103" i="3"/>
  <c r="R10" i="1"/>
  <c r="R14" i="1"/>
  <c r="R18" i="1"/>
  <c r="R22" i="1"/>
  <c r="R26" i="1"/>
  <c r="R30" i="1"/>
  <c r="R34" i="1"/>
  <c r="R38" i="1"/>
  <c r="R42" i="1"/>
  <c r="R46" i="1"/>
  <c r="R50" i="1"/>
  <c r="R54" i="1"/>
  <c r="R58" i="1"/>
  <c r="R62" i="1"/>
  <c r="R66" i="1"/>
  <c r="R70" i="1"/>
  <c r="R74" i="1"/>
  <c r="R78" i="1"/>
  <c r="R82" i="1"/>
  <c r="R86" i="1"/>
  <c r="R90" i="1"/>
  <c r="R94" i="1"/>
  <c r="R98" i="1"/>
  <c r="R102" i="1"/>
  <c r="R10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78" i="1"/>
  <c r="J82" i="1"/>
  <c r="J86" i="1"/>
  <c r="J90" i="1"/>
  <c r="J94" i="1"/>
  <c r="J98" i="1"/>
  <c r="J102" i="1"/>
  <c r="J106" i="1"/>
  <c r="B10" i="1"/>
  <c r="B14" i="1"/>
  <c r="B18" i="1"/>
  <c r="B22" i="1"/>
  <c r="B26" i="1"/>
  <c r="B30" i="1"/>
  <c r="B34" i="1"/>
  <c r="B38" i="1"/>
  <c r="B42" i="1"/>
  <c r="B46" i="1"/>
  <c r="B50" i="1"/>
  <c r="B54" i="1"/>
  <c r="B58" i="1"/>
  <c r="B62" i="1"/>
  <c r="B66" i="1"/>
  <c r="B70" i="1"/>
  <c r="B74" i="1"/>
  <c r="B78" i="1"/>
  <c r="B82" i="1"/>
  <c r="B86" i="1"/>
  <c r="B90" i="1"/>
  <c r="B94" i="1"/>
  <c r="B98" i="1"/>
  <c r="B102" i="1"/>
  <c r="B106" i="1"/>
  <c r="R9" i="1"/>
  <c r="R13" i="1"/>
  <c r="R17" i="1"/>
  <c r="R21" i="1"/>
  <c r="R25" i="1"/>
  <c r="R29" i="1"/>
  <c r="R33" i="1"/>
  <c r="R37" i="1"/>
  <c r="R41" i="1"/>
  <c r="R45" i="1"/>
  <c r="R49" i="1"/>
  <c r="R53" i="1"/>
  <c r="R57" i="1"/>
  <c r="R61" i="1"/>
  <c r="R65" i="1"/>
  <c r="R69" i="1"/>
  <c r="R73" i="1"/>
  <c r="R77" i="1"/>
  <c r="R81" i="1"/>
  <c r="R85" i="1"/>
  <c r="R89" i="1"/>
  <c r="R93" i="1"/>
  <c r="R97" i="1"/>
  <c r="R101" i="1"/>
  <c r="R10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93" i="1"/>
  <c r="J97" i="1"/>
  <c r="J101" i="1"/>
  <c r="J105" i="1"/>
  <c r="B9" i="1"/>
  <c r="B13" i="1"/>
  <c r="B17" i="1"/>
  <c r="B21" i="1"/>
  <c r="B25" i="1"/>
  <c r="B29" i="1"/>
  <c r="B33" i="1"/>
  <c r="B37" i="1"/>
  <c r="B41" i="1"/>
  <c r="B45" i="1"/>
  <c r="B49" i="1"/>
  <c r="B53" i="1"/>
  <c r="B57" i="1"/>
  <c r="B61" i="1"/>
  <c r="B65" i="1"/>
  <c r="B69" i="1"/>
  <c r="B73" i="1"/>
  <c r="B77" i="1"/>
  <c r="B81" i="1"/>
  <c r="B85" i="1"/>
  <c r="B89" i="1"/>
  <c r="B93" i="1"/>
  <c r="B97" i="1"/>
  <c r="B101" i="1"/>
  <c r="B105" i="1"/>
  <c r="R8" i="1"/>
  <c r="R12" i="1"/>
  <c r="R16" i="1"/>
  <c r="R20" i="1"/>
  <c r="R24" i="1"/>
  <c r="R28" i="1"/>
  <c r="R32" i="1"/>
  <c r="R36" i="1"/>
  <c r="R40" i="1"/>
  <c r="R44" i="1"/>
  <c r="R48" i="1"/>
  <c r="R52" i="1"/>
  <c r="R56" i="1"/>
  <c r="R60" i="1"/>
  <c r="R64" i="1"/>
  <c r="R68" i="1"/>
  <c r="R72" i="1"/>
  <c r="R76" i="1"/>
  <c r="R80" i="1"/>
  <c r="R84" i="1"/>
  <c r="R88" i="1"/>
  <c r="R92" i="1"/>
  <c r="R96" i="1"/>
  <c r="R100" i="1"/>
  <c r="R104" i="1"/>
  <c r="J8" i="1"/>
  <c r="J12" i="1"/>
  <c r="J16" i="1"/>
  <c r="J20" i="1"/>
  <c r="J24" i="1"/>
  <c r="J28" i="1"/>
  <c r="J32" i="1"/>
  <c r="J36" i="1"/>
  <c r="J40" i="1"/>
  <c r="J44" i="1"/>
  <c r="J48" i="1"/>
  <c r="J52" i="1"/>
  <c r="J56" i="1"/>
  <c r="J60" i="1"/>
  <c r="J64" i="1"/>
  <c r="J68" i="1"/>
  <c r="J72" i="1"/>
  <c r="J76" i="1"/>
  <c r="J80" i="1"/>
  <c r="J84" i="1"/>
  <c r="J88" i="1"/>
  <c r="J92" i="1"/>
  <c r="J96" i="1"/>
  <c r="J100" i="1"/>
  <c r="J104" i="1"/>
  <c r="B8" i="1"/>
  <c r="B12" i="1"/>
  <c r="B16" i="1"/>
  <c r="B20" i="1"/>
  <c r="B24" i="1"/>
  <c r="B28" i="1"/>
  <c r="B32" i="1"/>
  <c r="B36" i="1"/>
  <c r="B40" i="1"/>
  <c r="B44" i="1"/>
  <c r="B48" i="1"/>
  <c r="B52" i="1"/>
  <c r="B56" i="1"/>
  <c r="B60" i="1"/>
  <c r="B64" i="1"/>
  <c r="B68" i="1"/>
  <c r="B72" i="1"/>
  <c r="B76" i="1"/>
  <c r="B80" i="1"/>
  <c r="B84" i="1"/>
  <c r="B88" i="1"/>
  <c r="B92" i="1"/>
  <c r="B96" i="1"/>
  <c r="B100" i="1"/>
  <c r="B104" i="1"/>
  <c r="R7" i="1"/>
  <c r="R11" i="1"/>
  <c r="R15" i="1"/>
  <c r="R19" i="1"/>
  <c r="R23" i="1"/>
  <c r="R27" i="1"/>
  <c r="R31" i="1"/>
  <c r="R35" i="1"/>
  <c r="R39" i="1"/>
  <c r="R43" i="1"/>
  <c r="R47" i="1"/>
  <c r="R51" i="1"/>
  <c r="R55" i="1"/>
  <c r="R59" i="1"/>
  <c r="R63" i="1"/>
  <c r="R67" i="1"/>
  <c r="R71" i="1"/>
  <c r="R75" i="1"/>
  <c r="R79" i="1"/>
  <c r="R83" i="1"/>
  <c r="R87" i="1"/>
  <c r="R91" i="1"/>
  <c r="R95" i="1"/>
  <c r="R99" i="1"/>
  <c r="R103" i="1"/>
  <c r="J7" i="1"/>
  <c r="J11" i="1"/>
  <c r="J15" i="1"/>
  <c r="J19" i="1"/>
  <c r="J23" i="1"/>
  <c r="J27" i="1"/>
  <c r="J31" i="1"/>
  <c r="J35" i="1"/>
  <c r="J39" i="1"/>
  <c r="J43" i="1"/>
  <c r="J47" i="1"/>
  <c r="J51" i="1"/>
  <c r="J55" i="1"/>
  <c r="J59" i="1"/>
  <c r="J63" i="1"/>
  <c r="J67" i="1"/>
  <c r="J71" i="1"/>
  <c r="J75" i="1"/>
  <c r="J79" i="1"/>
  <c r="J83" i="1"/>
  <c r="J87" i="1"/>
  <c r="J91" i="1"/>
  <c r="J95" i="1"/>
  <c r="J99" i="1"/>
  <c r="J103" i="1"/>
  <c r="B7" i="1"/>
  <c r="B11" i="1"/>
  <c r="B15" i="1"/>
  <c r="B19" i="1"/>
  <c r="B23" i="1"/>
  <c r="B27" i="1"/>
  <c r="B31" i="1"/>
  <c r="B35" i="1"/>
  <c r="B39" i="1"/>
  <c r="B43" i="1"/>
  <c r="B47" i="1"/>
  <c r="B51" i="1"/>
  <c r="B55" i="1"/>
  <c r="B59" i="1"/>
  <c r="B63" i="1"/>
  <c r="B67" i="1"/>
  <c r="B71" i="1"/>
  <c r="B75" i="1"/>
  <c r="B79" i="1"/>
  <c r="B83" i="1"/>
  <c r="B87" i="1"/>
  <c r="B91" i="1"/>
  <c r="B95" i="1"/>
  <c r="B99" i="1"/>
  <c r="B103" i="1"/>
  <c r="D134" i="5"/>
  <c r="D135" i="5"/>
  <c r="G135" i="5"/>
  <c r="I109" i="5"/>
  <c r="J17" i="4"/>
  <c r="L17" i="4"/>
  <c r="M17" i="4"/>
  <c r="N17" i="4"/>
  <c r="O17" i="4"/>
  <c r="P17" i="4"/>
  <c r="K17" i="4"/>
  <c r="AC17" i="4"/>
  <c r="AE17" i="4"/>
  <c r="AF17" i="4"/>
  <c r="AG17" i="4"/>
  <c r="AH17" i="4"/>
  <c r="AI17" i="4"/>
  <c r="AD17" i="4"/>
  <c r="I110" i="5"/>
  <c r="J18" i="4"/>
  <c r="L18" i="4"/>
  <c r="M18" i="4"/>
  <c r="N18" i="4"/>
  <c r="O18" i="4"/>
  <c r="P18" i="4"/>
  <c r="K18" i="4"/>
  <c r="AC18" i="4"/>
  <c r="AE18" i="4"/>
  <c r="AF18" i="4"/>
  <c r="AG18" i="4"/>
  <c r="AH18" i="4"/>
  <c r="AI18" i="4"/>
  <c r="AD18" i="4"/>
  <c r="I111" i="5"/>
  <c r="J19" i="4"/>
  <c r="L19" i="4"/>
  <c r="M19" i="4"/>
  <c r="N19" i="4"/>
  <c r="O19" i="4"/>
  <c r="P19" i="4"/>
  <c r="K19" i="4"/>
  <c r="AC19" i="4"/>
  <c r="AE19" i="4"/>
  <c r="AF19" i="4"/>
  <c r="AG19" i="4"/>
  <c r="AH19" i="4"/>
  <c r="AI19" i="4"/>
  <c r="AD19" i="4"/>
  <c r="I112" i="5"/>
  <c r="J20" i="4"/>
  <c r="L20" i="4"/>
  <c r="M20" i="4"/>
  <c r="N20" i="4"/>
  <c r="O20" i="4"/>
  <c r="P20" i="4"/>
  <c r="K20" i="4"/>
  <c r="AC20" i="4"/>
  <c r="AE20" i="4"/>
  <c r="AF20" i="4"/>
  <c r="AG20" i="4"/>
  <c r="AH20" i="4"/>
  <c r="AI20" i="4"/>
  <c r="AD20" i="4"/>
  <c r="I113" i="5"/>
  <c r="J21" i="4"/>
  <c r="L21" i="4"/>
  <c r="M21" i="4"/>
  <c r="N21" i="4"/>
  <c r="O21" i="4"/>
  <c r="P21" i="4"/>
  <c r="K21" i="4"/>
  <c r="AC21" i="4"/>
  <c r="AE21" i="4"/>
  <c r="AF21" i="4"/>
  <c r="AG21" i="4"/>
  <c r="AH21" i="4"/>
  <c r="AI21" i="4"/>
  <c r="AD21" i="4"/>
  <c r="I114" i="5"/>
  <c r="J22" i="4"/>
  <c r="L22" i="4"/>
  <c r="M22" i="4"/>
  <c r="N22" i="4"/>
  <c r="O22" i="4"/>
  <c r="P22" i="4"/>
  <c r="K22" i="4"/>
  <c r="AC22" i="4"/>
  <c r="AE22" i="4"/>
  <c r="AF22" i="4"/>
  <c r="AG22" i="4"/>
  <c r="AH22" i="4"/>
  <c r="AI22" i="4"/>
  <c r="AD22" i="4"/>
  <c r="I115" i="5"/>
  <c r="J23" i="4"/>
  <c r="L23" i="4"/>
  <c r="M23" i="4"/>
  <c r="N23" i="4"/>
  <c r="O23" i="4"/>
  <c r="P23" i="4"/>
  <c r="K23" i="4"/>
  <c r="AC23" i="4"/>
  <c r="AE23" i="4"/>
  <c r="AF23" i="4"/>
  <c r="AG23" i="4"/>
  <c r="AH23" i="4"/>
  <c r="AI23" i="4"/>
  <c r="AD23" i="4"/>
  <c r="I116" i="5"/>
  <c r="J24" i="4"/>
  <c r="L24" i="4"/>
  <c r="M24" i="4"/>
  <c r="N24" i="4"/>
  <c r="O24" i="4"/>
  <c r="P24" i="4"/>
  <c r="K24" i="4"/>
  <c r="AC24" i="4"/>
  <c r="AE24" i="4"/>
  <c r="AF24" i="4"/>
  <c r="AG24" i="4"/>
  <c r="AH24" i="4"/>
  <c r="AI24" i="4"/>
  <c r="AD24" i="4"/>
  <c r="I117" i="5"/>
  <c r="J25" i="4"/>
  <c r="L25" i="4"/>
  <c r="M25" i="4"/>
  <c r="N25" i="4"/>
  <c r="O25" i="4"/>
  <c r="P25" i="4"/>
  <c r="K25" i="4"/>
  <c r="AC25" i="4"/>
  <c r="AE25" i="4"/>
  <c r="AF25" i="4"/>
  <c r="AG25" i="4"/>
  <c r="AH25" i="4"/>
  <c r="AI25" i="4"/>
  <c r="AD25" i="4"/>
  <c r="I118" i="5"/>
  <c r="J26" i="4"/>
  <c r="L26" i="4"/>
  <c r="M26" i="4"/>
  <c r="N26" i="4"/>
  <c r="O26" i="4"/>
  <c r="P26" i="4"/>
  <c r="K26" i="4"/>
  <c r="AC26" i="4"/>
  <c r="AE26" i="4"/>
  <c r="AF26" i="4"/>
  <c r="AG26" i="4"/>
  <c r="AH26" i="4"/>
  <c r="AI26" i="4"/>
  <c r="AD26" i="4"/>
  <c r="I119" i="5"/>
  <c r="J27" i="4"/>
  <c r="L27" i="4"/>
  <c r="M27" i="4"/>
  <c r="N27" i="4"/>
  <c r="O27" i="4"/>
  <c r="P27" i="4"/>
  <c r="K27" i="4"/>
  <c r="AC27" i="4"/>
  <c r="AE27" i="4"/>
  <c r="AF27" i="4"/>
  <c r="AG27" i="4"/>
  <c r="AH27" i="4"/>
  <c r="AI27" i="4"/>
  <c r="AD27" i="4"/>
  <c r="I120" i="5"/>
  <c r="J28" i="4"/>
  <c r="L28" i="4"/>
  <c r="M28" i="4"/>
  <c r="N28" i="4"/>
  <c r="O28" i="4"/>
  <c r="P28" i="4"/>
  <c r="K28" i="4"/>
  <c r="AC28" i="4"/>
  <c r="AE28" i="4"/>
  <c r="AF28" i="4"/>
  <c r="AG28" i="4"/>
  <c r="AH28" i="4"/>
  <c r="AI28" i="4"/>
  <c r="AD28" i="4"/>
  <c r="I121" i="5"/>
  <c r="J29" i="4"/>
  <c r="L29" i="4"/>
  <c r="M29" i="4"/>
  <c r="N29" i="4"/>
  <c r="O29" i="4"/>
  <c r="P29" i="4"/>
  <c r="K29" i="4"/>
  <c r="AC29" i="4"/>
  <c r="AE29" i="4"/>
  <c r="AF29" i="4"/>
  <c r="AG29" i="4"/>
  <c r="AH29" i="4"/>
  <c r="AI29" i="4"/>
  <c r="AD29" i="4"/>
  <c r="I122" i="5"/>
  <c r="J30" i="4"/>
  <c r="L30" i="4"/>
  <c r="M30" i="4"/>
  <c r="N30" i="4"/>
  <c r="O30" i="4"/>
  <c r="P30" i="4"/>
  <c r="K30" i="4"/>
  <c r="AC30" i="4"/>
  <c r="AE30" i="4"/>
  <c r="AF30" i="4"/>
  <c r="AG30" i="4"/>
  <c r="AH30" i="4"/>
  <c r="AI30" i="4"/>
  <c r="AD30" i="4"/>
  <c r="I123" i="5"/>
  <c r="J31" i="4"/>
  <c r="L31" i="4"/>
  <c r="M31" i="4"/>
  <c r="N31" i="4"/>
  <c r="O31" i="4"/>
  <c r="P31" i="4"/>
  <c r="K31" i="4"/>
  <c r="AC31" i="4"/>
  <c r="AE31" i="4"/>
  <c r="AF31" i="4"/>
  <c r="AG31" i="4"/>
  <c r="AH31" i="4"/>
  <c r="AI31" i="4"/>
  <c r="AD31" i="4"/>
  <c r="I124" i="5"/>
  <c r="J32" i="4"/>
  <c r="L32" i="4"/>
  <c r="M32" i="4"/>
  <c r="N32" i="4"/>
  <c r="O32" i="4"/>
  <c r="P32" i="4"/>
  <c r="K32" i="4"/>
  <c r="AC32" i="4"/>
  <c r="AE32" i="4"/>
  <c r="AF32" i="4"/>
  <c r="AG32" i="4"/>
  <c r="AH32" i="4"/>
  <c r="AI32" i="4"/>
  <c r="AD32" i="4"/>
  <c r="I125" i="5"/>
  <c r="J33" i="4"/>
  <c r="L33" i="4"/>
  <c r="M33" i="4"/>
  <c r="N33" i="4"/>
  <c r="O33" i="4"/>
  <c r="P33" i="4"/>
  <c r="K33" i="4"/>
  <c r="AC33" i="4"/>
  <c r="AE33" i="4"/>
  <c r="AF33" i="4"/>
  <c r="AG33" i="4"/>
  <c r="AH33" i="4"/>
  <c r="AI33" i="4"/>
  <c r="AD33" i="4"/>
  <c r="I126" i="5"/>
  <c r="J34" i="4"/>
  <c r="L34" i="4"/>
  <c r="M34" i="4"/>
  <c r="N34" i="4"/>
  <c r="O34" i="4"/>
  <c r="P34" i="4"/>
  <c r="K34" i="4"/>
  <c r="AC34" i="4"/>
  <c r="AE34" i="4"/>
  <c r="AF34" i="4"/>
  <c r="AG34" i="4"/>
  <c r="AH34" i="4"/>
  <c r="AI34" i="4"/>
  <c r="AD34" i="4"/>
  <c r="I127" i="5"/>
  <c r="J35" i="4"/>
  <c r="L35" i="4"/>
  <c r="M35" i="4"/>
  <c r="N35" i="4"/>
  <c r="O35" i="4"/>
  <c r="P35" i="4"/>
  <c r="K35" i="4"/>
  <c r="AC35" i="4"/>
  <c r="AE35" i="4"/>
  <c r="AF35" i="4"/>
  <c r="AG35" i="4"/>
  <c r="AH35" i="4"/>
  <c r="AI35" i="4"/>
  <c r="AD35" i="4"/>
  <c r="I128" i="5"/>
  <c r="J36" i="4"/>
  <c r="L36" i="4"/>
  <c r="M36" i="4"/>
  <c r="N36" i="4"/>
  <c r="O36" i="4"/>
  <c r="P36" i="4"/>
  <c r="K36" i="4"/>
  <c r="AC36" i="4"/>
  <c r="AE36" i="4"/>
  <c r="AF36" i="4"/>
  <c r="AG36" i="4"/>
  <c r="AH36" i="4"/>
  <c r="AI36" i="4"/>
  <c r="AD36" i="4"/>
  <c r="I129" i="5"/>
  <c r="J37" i="4"/>
  <c r="L37" i="4"/>
  <c r="M37" i="4"/>
  <c r="N37" i="4"/>
  <c r="O37" i="4"/>
  <c r="P37" i="4"/>
  <c r="K37" i="4"/>
  <c r="AC37" i="4"/>
  <c r="AE37" i="4"/>
  <c r="AF37" i="4"/>
  <c r="AG37" i="4"/>
  <c r="AH37" i="4"/>
  <c r="AI37" i="4"/>
  <c r="AD37" i="4"/>
  <c r="I130" i="5"/>
  <c r="J38" i="4"/>
  <c r="L38" i="4"/>
  <c r="M38" i="4"/>
  <c r="N38" i="4"/>
  <c r="O38" i="4"/>
  <c r="P38" i="4"/>
  <c r="K38" i="4"/>
  <c r="AC38" i="4"/>
  <c r="AE38" i="4"/>
  <c r="AF38" i="4"/>
  <c r="AG38" i="4"/>
  <c r="AH38" i="4"/>
  <c r="AI38" i="4"/>
  <c r="AD38" i="4"/>
  <c r="I131" i="5"/>
  <c r="J39" i="4"/>
  <c r="L39" i="4"/>
  <c r="M39" i="4"/>
  <c r="N39" i="4"/>
  <c r="O39" i="4"/>
  <c r="P39" i="4"/>
  <c r="K39" i="4"/>
  <c r="AC39" i="4"/>
  <c r="AE39" i="4"/>
  <c r="AF39" i="4"/>
  <c r="AG39" i="4"/>
  <c r="AH39" i="4"/>
  <c r="AI39" i="4"/>
  <c r="AD39" i="4"/>
  <c r="I132" i="5"/>
  <c r="J40" i="4"/>
  <c r="L40" i="4"/>
  <c r="M40" i="4"/>
  <c r="N40" i="4"/>
  <c r="O40" i="4"/>
  <c r="P40" i="4"/>
  <c r="K40" i="4"/>
  <c r="AC40" i="4"/>
  <c r="AE40" i="4"/>
  <c r="AF40" i="4"/>
  <c r="AG40" i="4"/>
  <c r="AH40" i="4"/>
  <c r="AI40" i="4"/>
  <c r="AD40" i="4"/>
  <c r="I133" i="5"/>
  <c r="J41" i="4"/>
  <c r="L41" i="4"/>
  <c r="M41" i="4"/>
  <c r="N41" i="4"/>
  <c r="O41" i="4"/>
  <c r="P41" i="4"/>
  <c r="K41" i="4"/>
  <c r="AC41" i="4"/>
  <c r="AE41" i="4"/>
  <c r="AF41" i="4"/>
  <c r="AG41" i="4"/>
  <c r="AH41" i="4"/>
  <c r="AI41" i="4"/>
  <c r="AD41" i="4"/>
  <c r="I134" i="5"/>
  <c r="J42" i="4"/>
  <c r="L42" i="4"/>
  <c r="M42" i="4"/>
  <c r="N42" i="4"/>
  <c r="O42" i="4"/>
  <c r="P42" i="4"/>
  <c r="K42" i="4"/>
  <c r="AC42" i="4"/>
  <c r="AE42" i="4"/>
  <c r="AF42" i="4"/>
  <c r="AG42" i="4"/>
  <c r="AH42" i="4"/>
  <c r="AI42" i="4"/>
  <c r="AD42" i="4"/>
  <c r="I135" i="5"/>
  <c r="J43" i="4"/>
  <c r="L43" i="4"/>
  <c r="M43" i="4"/>
  <c r="N43" i="4"/>
  <c r="O43" i="4"/>
  <c r="P43" i="4"/>
  <c r="K43" i="4"/>
  <c r="AC43" i="4"/>
  <c r="AE43" i="4"/>
  <c r="AF43" i="4"/>
  <c r="AG43" i="4"/>
  <c r="AH43" i="4"/>
  <c r="AI43" i="4"/>
  <c r="AD43" i="4"/>
  <c r="I136" i="5"/>
  <c r="J44" i="4"/>
  <c r="L44" i="4"/>
  <c r="M44" i="4"/>
  <c r="N44" i="4"/>
  <c r="O44" i="4"/>
  <c r="P44" i="4"/>
  <c r="K44" i="4"/>
  <c r="AC44" i="4"/>
  <c r="AE44" i="4"/>
  <c r="AF44" i="4"/>
  <c r="AG44" i="4"/>
  <c r="AH44" i="4"/>
  <c r="AI44" i="4"/>
  <c r="AD44" i="4"/>
  <c r="I137" i="5"/>
  <c r="J45" i="4"/>
  <c r="L45" i="4"/>
  <c r="M45" i="4"/>
  <c r="N45" i="4"/>
  <c r="O45" i="4"/>
  <c r="P45" i="4"/>
  <c r="K45" i="4"/>
  <c r="AC45" i="4"/>
  <c r="AE45" i="4"/>
  <c r="AF45" i="4"/>
  <c r="AG45" i="4"/>
  <c r="AH45" i="4"/>
  <c r="AI45" i="4"/>
  <c r="AD45" i="4"/>
  <c r="I138" i="5"/>
  <c r="J46" i="4"/>
  <c r="L46" i="4"/>
  <c r="M46" i="4"/>
  <c r="N46" i="4"/>
  <c r="O46" i="4"/>
  <c r="P46" i="4"/>
  <c r="K46" i="4"/>
  <c r="AC46" i="4"/>
  <c r="AE46" i="4"/>
  <c r="AF46" i="4"/>
  <c r="AG46" i="4"/>
  <c r="AH46" i="4"/>
  <c r="AI46" i="4"/>
  <c r="AD46" i="4"/>
  <c r="I139" i="5"/>
  <c r="J47" i="4"/>
  <c r="L47" i="4"/>
  <c r="M47" i="4"/>
  <c r="N47" i="4"/>
  <c r="O47" i="4"/>
  <c r="P47" i="4"/>
  <c r="K47" i="4"/>
  <c r="AC47" i="4"/>
  <c r="AE47" i="4"/>
  <c r="AF47" i="4"/>
  <c r="AG47" i="4"/>
  <c r="AH47" i="4"/>
  <c r="AI47" i="4"/>
  <c r="AD47" i="4"/>
  <c r="I140" i="5"/>
  <c r="J48" i="4"/>
  <c r="L48" i="4"/>
  <c r="M48" i="4"/>
  <c r="N48" i="4"/>
  <c r="O48" i="4"/>
  <c r="P48" i="4"/>
  <c r="K48" i="4"/>
  <c r="AC48" i="4"/>
  <c r="AE48" i="4"/>
  <c r="AF48" i="4"/>
  <c r="AG48" i="4"/>
  <c r="AH48" i="4"/>
  <c r="AI48" i="4"/>
  <c r="AD48" i="4"/>
  <c r="I141" i="5"/>
  <c r="J49" i="4"/>
  <c r="L49" i="4"/>
  <c r="M49" i="4"/>
  <c r="N49" i="4"/>
  <c r="O49" i="4"/>
  <c r="P49" i="4"/>
  <c r="K49" i="4"/>
  <c r="AC49" i="4"/>
  <c r="AE49" i="4"/>
  <c r="AF49" i="4"/>
  <c r="AG49" i="4"/>
  <c r="AH49" i="4"/>
  <c r="AI49" i="4"/>
  <c r="AD49" i="4"/>
  <c r="I142" i="5"/>
  <c r="J50" i="4"/>
  <c r="L50" i="4"/>
  <c r="M50" i="4"/>
  <c r="N50" i="4"/>
  <c r="O50" i="4"/>
  <c r="P50" i="4"/>
  <c r="K50" i="4"/>
  <c r="AC50" i="4"/>
  <c r="AE50" i="4"/>
  <c r="AF50" i="4"/>
  <c r="AG50" i="4"/>
  <c r="AH50" i="4"/>
  <c r="AI50" i="4"/>
  <c r="AD50" i="4"/>
  <c r="I143" i="5"/>
  <c r="J51" i="4"/>
  <c r="L51" i="4"/>
  <c r="M51" i="4"/>
  <c r="N51" i="4"/>
  <c r="O51" i="4"/>
  <c r="P51" i="4"/>
  <c r="K51" i="4"/>
  <c r="AC51" i="4"/>
  <c r="AE51" i="4"/>
  <c r="AF51" i="4"/>
  <c r="AG51" i="4"/>
  <c r="AH51" i="4"/>
  <c r="AI51" i="4"/>
  <c r="AD51" i="4"/>
  <c r="I144" i="5"/>
  <c r="J52" i="4"/>
  <c r="L52" i="4"/>
  <c r="M52" i="4"/>
  <c r="N52" i="4"/>
  <c r="O52" i="4"/>
  <c r="P52" i="4"/>
  <c r="K52" i="4"/>
  <c r="AC52" i="4"/>
  <c r="AE52" i="4"/>
  <c r="AF52" i="4"/>
  <c r="AG52" i="4"/>
  <c r="AH52" i="4"/>
  <c r="AI52" i="4"/>
  <c r="AD52" i="4"/>
  <c r="I145" i="5"/>
  <c r="J53" i="4"/>
  <c r="L53" i="4"/>
  <c r="M53" i="4"/>
  <c r="N53" i="4"/>
  <c r="O53" i="4"/>
  <c r="P53" i="4"/>
  <c r="K53" i="4"/>
  <c r="AC53" i="4"/>
  <c r="AE53" i="4"/>
  <c r="AF53" i="4"/>
  <c r="AG53" i="4"/>
  <c r="AH53" i="4"/>
  <c r="AI53" i="4"/>
  <c r="AD53" i="4"/>
  <c r="I146" i="5"/>
  <c r="J54" i="4"/>
  <c r="L54" i="4"/>
  <c r="M54" i="4"/>
  <c r="N54" i="4"/>
  <c r="O54" i="4"/>
  <c r="P54" i="4"/>
  <c r="K54" i="4"/>
  <c r="AC54" i="4"/>
  <c r="AE54" i="4"/>
  <c r="AF54" i="4"/>
  <c r="AG54" i="4"/>
  <c r="AH54" i="4"/>
  <c r="AI54" i="4"/>
  <c r="AD54" i="4"/>
  <c r="I147" i="5"/>
  <c r="J55" i="4"/>
  <c r="L55" i="4"/>
  <c r="M55" i="4"/>
  <c r="N55" i="4"/>
  <c r="O55" i="4"/>
  <c r="P55" i="4"/>
  <c r="K55" i="4"/>
  <c r="AC55" i="4"/>
  <c r="AE55" i="4"/>
  <c r="AF55" i="4"/>
  <c r="AG55" i="4"/>
  <c r="AH55" i="4"/>
  <c r="AI55" i="4"/>
  <c r="AD55" i="4"/>
  <c r="I148" i="5"/>
  <c r="J56" i="4"/>
  <c r="L56" i="4"/>
  <c r="M56" i="4"/>
  <c r="N56" i="4"/>
  <c r="O56" i="4"/>
  <c r="P56" i="4"/>
  <c r="K56" i="4"/>
  <c r="AC56" i="4"/>
  <c r="AE56" i="4"/>
  <c r="AF56" i="4"/>
  <c r="AG56" i="4"/>
  <c r="AH56" i="4"/>
  <c r="AI56" i="4"/>
  <c r="AD56" i="4"/>
  <c r="I149" i="5"/>
  <c r="J57" i="4"/>
  <c r="L57" i="4"/>
  <c r="M57" i="4"/>
  <c r="N57" i="4"/>
  <c r="O57" i="4"/>
  <c r="P57" i="4"/>
  <c r="K57" i="4"/>
  <c r="AC57" i="4"/>
  <c r="AE57" i="4"/>
  <c r="AF57" i="4"/>
  <c r="AG57" i="4"/>
  <c r="AH57" i="4"/>
  <c r="AI57" i="4"/>
  <c r="AD57" i="4"/>
  <c r="I150" i="5"/>
  <c r="J58" i="4"/>
  <c r="L58" i="4"/>
  <c r="M58" i="4"/>
  <c r="N58" i="4"/>
  <c r="O58" i="4"/>
  <c r="P58" i="4"/>
  <c r="K58" i="4"/>
  <c r="AC58" i="4"/>
  <c r="AE58" i="4"/>
  <c r="AF58" i="4"/>
  <c r="AG58" i="4"/>
  <c r="AH58" i="4"/>
  <c r="AI58" i="4"/>
  <c r="AD58" i="4"/>
  <c r="I151" i="5"/>
  <c r="J59" i="4"/>
  <c r="L59" i="4"/>
  <c r="M59" i="4"/>
  <c r="N59" i="4"/>
  <c r="O59" i="4"/>
  <c r="P59" i="4"/>
  <c r="K59" i="4"/>
  <c r="AC59" i="4"/>
  <c r="AE59" i="4"/>
  <c r="AF59" i="4"/>
  <c r="AG59" i="4"/>
  <c r="AH59" i="4"/>
  <c r="AI59" i="4"/>
  <c r="AD59" i="4"/>
  <c r="I152" i="5"/>
  <c r="J60" i="4"/>
  <c r="L60" i="4"/>
  <c r="M60" i="4"/>
  <c r="N60" i="4"/>
  <c r="O60" i="4"/>
  <c r="P60" i="4"/>
  <c r="K60" i="4"/>
  <c r="AC60" i="4"/>
  <c r="AE60" i="4"/>
  <c r="AF60" i="4"/>
  <c r="AG60" i="4"/>
  <c r="AH60" i="4"/>
  <c r="AI60" i="4"/>
  <c r="AD60" i="4"/>
  <c r="I153" i="5"/>
  <c r="J61" i="4"/>
  <c r="L61" i="4"/>
  <c r="M61" i="4"/>
  <c r="N61" i="4"/>
  <c r="O61" i="4"/>
  <c r="P61" i="4"/>
  <c r="K61" i="4"/>
  <c r="AC61" i="4"/>
  <c r="AE61" i="4"/>
  <c r="AF61" i="4"/>
  <c r="AG61" i="4"/>
  <c r="AH61" i="4"/>
  <c r="AI61" i="4"/>
  <c r="AD61" i="4"/>
  <c r="I154" i="5"/>
  <c r="J62" i="4"/>
  <c r="L62" i="4"/>
  <c r="M62" i="4"/>
  <c r="N62" i="4"/>
  <c r="O62" i="4"/>
  <c r="P62" i="4"/>
  <c r="K62" i="4"/>
  <c r="AC62" i="4"/>
  <c r="AE62" i="4"/>
  <c r="AF62" i="4"/>
  <c r="AG62" i="4"/>
  <c r="AH62" i="4"/>
  <c r="AI62" i="4"/>
  <c r="AD62" i="4"/>
  <c r="I155" i="5"/>
  <c r="J63" i="4"/>
  <c r="L63" i="4"/>
  <c r="M63" i="4"/>
  <c r="N63" i="4"/>
  <c r="O63" i="4"/>
  <c r="P63" i="4"/>
  <c r="K63" i="4"/>
  <c r="AC63" i="4"/>
  <c r="AE63" i="4"/>
  <c r="AF63" i="4"/>
  <c r="AG63" i="4"/>
  <c r="AH63" i="4"/>
  <c r="AI63" i="4"/>
  <c r="AD63" i="4"/>
  <c r="I156" i="5"/>
  <c r="J64" i="4"/>
  <c r="L64" i="4"/>
  <c r="M64" i="4"/>
  <c r="N64" i="4"/>
  <c r="O64" i="4"/>
  <c r="P64" i="4"/>
  <c r="K64" i="4"/>
  <c r="AC64" i="4"/>
  <c r="AE64" i="4"/>
  <c r="AF64" i="4"/>
  <c r="AG64" i="4"/>
  <c r="AH64" i="4"/>
  <c r="AI64" i="4"/>
  <c r="AD64" i="4"/>
  <c r="I157" i="5"/>
  <c r="J65" i="4"/>
  <c r="L65" i="4"/>
  <c r="M65" i="4"/>
  <c r="N65" i="4"/>
  <c r="O65" i="4"/>
  <c r="P65" i="4"/>
  <c r="K65" i="4"/>
  <c r="AC65" i="4"/>
  <c r="AE65" i="4"/>
  <c r="AF65" i="4"/>
  <c r="AG65" i="4"/>
  <c r="AH65" i="4"/>
  <c r="AI65" i="4"/>
  <c r="AD65" i="4"/>
  <c r="I158" i="5"/>
  <c r="J66" i="4"/>
  <c r="L66" i="4"/>
  <c r="M66" i="4"/>
  <c r="N66" i="4"/>
  <c r="O66" i="4"/>
  <c r="P66" i="4"/>
  <c r="K66" i="4"/>
  <c r="AC66" i="4"/>
  <c r="AE66" i="4"/>
  <c r="AF66" i="4"/>
  <c r="AG66" i="4"/>
  <c r="AH66" i="4"/>
  <c r="AI66" i="4"/>
  <c r="AD66" i="4"/>
  <c r="I159" i="5"/>
  <c r="J67" i="4"/>
  <c r="L67" i="4"/>
  <c r="M67" i="4"/>
  <c r="N67" i="4"/>
  <c r="O67" i="4"/>
  <c r="P67" i="4"/>
  <c r="K67" i="4"/>
  <c r="AC67" i="4"/>
  <c r="AE67" i="4"/>
  <c r="AF67" i="4"/>
  <c r="AG67" i="4"/>
  <c r="AH67" i="4"/>
  <c r="AI67" i="4"/>
  <c r="AD67" i="4"/>
  <c r="I160" i="5"/>
  <c r="J68" i="4"/>
  <c r="L68" i="4"/>
  <c r="M68" i="4"/>
  <c r="N68" i="4"/>
  <c r="O68" i="4"/>
  <c r="P68" i="4"/>
  <c r="K68" i="4"/>
  <c r="AC68" i="4"/>
  <c r="AE68" i="4"/>
  <c r="AF68" i="4"/>
  <c r="AG68" i="4"/>
  <c r="AH68" i="4"/>
  <c r="AI68" i="4"/>
  <c r="AD68" i="4"/>
  <c r="I161" i="5"/>
  <c r="J69" i="4"/>
  <c r="L69" i="4"/>
  <c r="M69" i="4"/>
  <c r="N69" i="4"/>
  <c r="O69" i="4"/>
  <c r="P69" i="4"/>
  <c r="K69" i="4"/>
  <c r="AC69" i="4"/>
  <c r="AE69" i="4"/>
  <c r="AF69" i="4"/>
  <c r="AG69" i="4"/>
  <c r="AH69" i="4"/>
  <c r="AI69" i="4"/>
  <c r="AD69" i="4"/>
  <c r="I162" i="5"/>
  <c r="J70" i="4"/>
  <c r="L70" i="4"/>
  <c r="M70" i="4"/>
  <c r="N70" i="4"/>
  <c r="O70" i="4"/>
  <c r="P70" i="4"/>
  <c r="K70" i="4"/>
  <c r="AC70" i="4"/>
  <c r="AE70" i="4"/>
  <c r="AF70" i="4"/>
  <c r="AG70" i="4"/>
  <c r="AH70" i="4"/>
  <c r="AI70" i="4"/>
  <c r="AD70" i="4"/>
  <c r="I163" i="5"/>
  <c r="J71" i="4"/>
  <c r="L71" i="4"/>
  <c r="M71" i="4"/>
  <c r="N71" i="4"/>
  <c r="O71" i="4"/>
  <c r="P71" i="4"/>
  <c r="K71" i="4"/>
  <c r="AC71" i="4"/>
  <c r="AE71" i="4"/>
  <c r="AF71" i="4"/>
  <c r="AG71" i="4"/>
  <c r="AH71" i="4"/>
  <c r="AI71" i="4"/>
  <c r="AD71" i="4"/>
  <c r="I164" i="5"/>
  <c r="J72" i="4"/>
  <c r="L72" i="4"/>
  <c r="M72" i="4"/>
  <c r="N72" i="4"/>
  <c r="O72" i="4"/>
  <c r="P72" i="4"/>
  <c r="K72" i="4"/>
  <c r="AC72" i="4"/>
  <c r="AE72" i="4"/>
  <c r="AF72" i="4"/>
  <c r="AG72" i="4"/>
  <c r="AH72" i="4"/>
  <c r="AI72" i="4"/>
  <c r="AD72" i="4"/>
  <c r="I165" i="5"/>
  <c r="J73" i="4"/>
  <c r="L73" i="4"/>
  <c r="M73" i="4"/>
  <c r="N73" i="4"/>
  <c r="O73" i="4"/>
  <c r="P73" i="4"/>
  <c r="K73" i="4"/>
  <c r="AC73" i="4"/>
  <c r="AE73" i="4"/>
  <c r="AF73" i="4"/>
  <c r="AG73" i="4"/>
  <c r="AH73" i="4"/>
  <c r="AI73" i="4"/>
  <c r="AD73" i="4"/>
  <c r="I166" i="5"/>
  <c r="J74" i="4"/>
  <c r="L74" i="4"/>
  <c r="M74" i="4"/>
  <c r="N74" i="4"/>
  <c r="O74" i="4"/>
  <c r="P74" i="4"/>
  <c r="K74" i="4"/>
  <c r="AC74" i="4"/>
  <c r="AE74" i="4"/>
  <c r="AF74" i="4"/>
  <c r="AG74" i="4"/>
  <c r="AH74" i="4"/>
  <c r="AI74" i="4"/>
  <c r="AD74" i="4"/>
  <c r="I167" i="5"/>
  <c r="J75" i="4"/>
  <c r="L75" i="4"/>
  <c r="M75" i="4"/>
  <c r="N75" i="4"/>
  <c r="O75" i="4"/>
  <c r="P75" i="4"/>
  <c r="K75" i="4"/>
  <c r="AC75" i="4"/>
  <c r="AE75" i="4"/>
  <c r="AF75" i="4"/>
  <c r="AG75" i="4"/>
  <c r="AH75" i="4"/>
  <c r="AI75" i="4"/>
  <c r="AD75" i="4"/>
  <c r="I168" i="5"/>
  <c r="J76" i="4"/>
  <c r="L76" i="4"/>
  <c r="M76" i="4"/>
  <c r="N76" i="4"/>
  <c r="O76" i="4"/>
  <c r="P76" i="4"/>
  <c r="K76" i="4"/>
  <c r="AC76" i="4"/>
  <c r="AE76" i="4"/>
  <c r="AF76" i="4"/>
  <c r="AG76" i="4"/>
  <c r="AH76" i="4"/>
  <c r="AI76" i="4"/>
  <c r="AD76" i="4"/>
  <c r="I169" i="5"/>
  <c r="J77" i="4"/>
  <c r="L77" i="4"/>
  <c r="M77" i="4"/>
  <c r="N77" i="4"/>
  <c r="O77" i="4"/>
  <c r="P77" i="4"/>
  <c r="K77" i="4"/>
  <c r="AC77" i="4"/>
  <c r="AE77" i="4"/>
  <c r="AF77" i="4"/>
  <c r="AG77" i="4"/>
  <c r="AH77" i="4"/>
  <c r="AI77" i="4"/>
  <c r="AD77" i="4"/>
  <c r="I170" i="5"/>
  <c r="J78" i="4"/>
  <c r="L78" i="4"/>
  <c r="M78" i="4"/>
  <c r="N78" i="4"/>
  <c r="O78" i="4"/>
  <c r="P78" i="4"/>
  <c r="K78" i="4"/>
  <c r="AC78" i="4"/>
  <c r="AE78" i="4"/>
  <c r="AF78" i="4"/>
  <c r="AG78" i="4"/>
  <c r="AH78" i="4"/>
  <c r="AI78" i="4"/>
  <c r="AD78" i="4"/>
  <c r="I171" i="5"/>
  <c r="J79" i="4"/>
  <c r="L79" i="4"/>
  <c r="M79" i="4"/>
  <c r="N79" i="4"/>
  <c r="O79" i="4"/>
  <c r="P79" i="4"/>
  <c r="K79" i="4"/>
  <c r="AC79" i="4"/>
  <c r="AE79" i="4"/>
  <c r="AF79" i="4"/>
  <c r="AG79" i="4"/>
  <c r="AH79" i="4"/>
  <c r="AI79" i="4"/>
  <c r="AD79" i="4"/>
  <c r="I172" i="5"/>
  <c r="J80" i="4"/>
  <c r="L80" i="4"/>
  <c r="M80" i="4"/>
  <c r="N80" i="4"/>
  <c r="O80" i="4"/>
  <c r="P80" i="4"/>
  <c r="K80" i="4"/>
  <c r="AC80" i="4"/>
  <c r="AE80" i="4"/>
  <c r="AF80" i="4"/>
  <c r="AG80" i="4"/>
  <c r="AH80" i="4"/>
  <c r="AI80" i="4"/>
  <c r="AD80" i="4"/>
  <c r="I173" i="5"/>
  <c r="J81" i="4"/>
  <c r="L81" i="4"/>
  <c r="M81" i="4"/>
  <c r="N81" i="4"/>
  <c r="O81" i="4"/>
  <c r="P81" i="4"/>
  <c r="K81" i="4"/>
  <c r="AC81" i="4"/>
  <c r="AE81" i="4"/>
  <c r="AF81" i="4"/>
  <c r="AG81" i="4"/>
  <c r="AH81" i="4"/>
  <c r="AI81" i="4"/>
  <c r="AD81" i="4"/>
  <c r="I174" i="5"/>
  <c r="J82" i="4"/>
  <c r="L82" i="4"/>
  <c r="M82" i="4"/>
  <c r="N82" i="4"/>
  <c r="O82" i="4"/>
  <c r="P82" i="4"/>
  <c r="K82" i="4"/>
  <c r="AC82" i="4"/>
  <c r="AE82" i="4"/>
  <c r="AF82" i="4"/>
  <c r="AG82" i="4"/>
  <c r="AH82" i="4"/>
  <c r="AI82" i="4"/>
  <c r="AD82" i="4"/>
  <c r="I175" i="5"/>
  <c r="J83" i="4"/>
  <c r="L83" i="4"/>
  <c r="M83" i="4"/>
  <c r="N83" i="4"/>
  <c r="O83" i="4"/>
  <c r="P83" i="4"/>
  <c r="K83" i="4"/>
  <c r="AC83" i="4"/>
  <c r="AE83" i="4"/>
  <c r="AF83" i="4"/>
  <c r="AG83" i="4"/>
  <c r="AH83" i="4"/>
  <c r="AI83" i="4"/>
  <c r="AD83" i="4"/>
  <c r="I176" i="5"/>
  <c r="J84" i="4"/>
  <c r="L84" i="4"/>
  <c r="M84" i="4"/>
  <c r="N84" i="4"/>
  <c r="O84" i="4"/>
  <c r="P84" i="4"/>
  <c r="K84" i="4"/>
  <c r="AC84" i="4"/>
  <c r="AE84" i="4"/>
  <c r="AF84" i="4"/>
  <c r="AG84" i="4"/>
  <c r="AH84" i="4"/>
  <c r="AI84" i="4"/>
  <c r="AD84" i="4"/>
  <c r="I177" i="5"/>
  <c r="J85" i="4"/>
  <c r="L85" i="4"/>
  <c r="M85" i="4"/>
  <c r="N85" i="4"/>
  <c r="O85" i="4"/>
  <c r="P85" i="4"/>
  <c r="K85" i="4"/>
  <c r="AC85" i="4"/>
  <c r="AE85" i="4"/>
  <c r="AF85" i="4"/>
  <c r="AG85" i="4"/>
  <c r="AH85" i="4"/>
  <c r="AI85" i="4"/>
  <c r="AD85" i="4"/>
  <c r="I178" i="5"/>
  <c r="J86" i="4"/>
  <c r="L86" i="4"/>
  <c r="M86" i="4"/>
  <c r="N86" i="4"/>
  <c r="O86" i="4"/>
  <c r="P86" i="4"/>
  <c r="K86" i="4"/>
  <c r="AC86" i="4"/>
  <c r="AE86" i="4"/>
  <c r="AF86" i="4"/>
  <c r="AG86" i="4"/>
  <c r="AH86" i="4"/>
  <c r="AI86" i="4"/>
  <c r="AD86" i="4"/>
  <c r="I179" i="5"/>
  <c r="J87" i="4"/>
  <c r="L87" i="4"/>
  <c r="M87" i="4"/>
  <c r="N87" i="4"/>
  <c r="O87" i="4"/>
  <c r="P87" i="4"/>
  <c r="K87" i="4"/>
  <c r="AC87" i="4"/>
  <c r="AE87" i="4"/>
  <c r="AF87" i="4"/>
  <c r="AG87" i="4"/>
  <c r="AH87" i="4"/>
  <c r="AI87" i="4"/>
  <c r="AD87" i="4"/>
  <c r="I180" i="5"/>
  <c r="J88" i="4"/>
  <c r="L88" i="4"/>
  <c r="M88" i="4"/>
  <c r="N88" i="4"/>
  <c r="O88" i="4"/>
  <c r="P88" i="4"/>
  <c r="K88" i="4"/>
  <c r="AC88" i="4"/>
  <c r="AE88" i="4"/>
  <c r="AF88" i="4"/>
  <c r="AG88" i="4"/>
  <c r="AH88" i="4"/>
  <c r="AI88" i="4"/>
  <c r="AD88" i="4"/>
  <c r="I181" i="5"/>
  <c r="J89" i="4"/>
  <c r="L89" i="4"/>
  <c r="M89" i="4"/>
  <c r="N89" i="4"/>
  <c r="O89" i="4"/>
  <c r="P89" i="4"/>
  <c r="K89" i="4"/>
  <c r="AC89" i="4"/>
  <c r="AE89" i="4"/>
  <c r="AF89" i="4"/>
  <c r="AG89" i="4"/>
  <c r="AH89" i="4"/>
  <c r="AI89" i="4"/>
  <c r="AD89" i="4"/>
  <c r="I182" i="5"/>
  <c r="J90" i="4"/>
  <c r="L90" i="4"/>
  <c r="M90" i="4"/>
  <c r="N90" i="4"/>
  <c r="O90" i="4"/>
  <c r="P90" i="4"/>
  <c r="K90" i="4"/>
  <c r="AC90" i="4"/>
  <c r="AE90" i="4"/>
  <c r="AF90" i="4"/>
  <c r="AG90" i="4"/>
  <c r="AH90" i="4"/>
  <c r="AI90" i="4"/>
  <c r="AD90" i="4"/>
  <c r="I183" i="5"/>
  <c r="J91" i="4"/>
  <c r="L91" i="4"/>
  <c r="M91" i="4"/>
  <c r="N91" i="4"/>
  <c r="O91" i="4"/>
  <c r="P91" i="4"/>
  <c r="K91" i="4"/>
  <c r="AC91" i="4"/>
  <c r="AE91" i="4"/>
  <c r="AF91" i="4"/>
  <c r="AG91" i="4"/>
  <c r="AH91" i="4"/>
  <c r="AI91" i="4"/>
  <c r="AD91" i="4"/>
  <c r="I184" i="5"/>
  <c r="J92" i="4"/>
  <c r="L92" i="4"/>
  <c r="M92" i="4"/>
  <c r="N92" i="4"/>
  <c r="O92" i="4"/>
  <c r="P92" i="4"/>
  <c r="K92" i="4"/>
  <c r="AC92" i="4"/>
  <c r="AE92" i="4"/>
  <c r="AF92" i="4"/>
  <c r="AG92" i="4"/>
  <c r="AH92" i="4"/>
  <c r="AI92" i="4"/>
  <c r="AD92" i="4"/>
  <c r="I185" i="5"/>
  <c r="J93" i="4"/>
  <c r="L93" i="4"/>
  <c r="M93" i="4"/>
  <c r="N93" i="4"/>
  <c r="O93" i="4"/>
  <c r="P93" i="4"/>
  <c r="K93" i="4"/>
  <c r="AC93" i="4"/>
  <c r="AE93" i="4"/>
  <c r="AF93" i="4"/>
  <c r="AG93" i="4"/>
  <c r="AH93" i="4"/>
  <c r="AI93" i="4"/>
  <c r="AD93" i="4"/>
  <c r="I186" i="5"/>
  <c r="J94" i="4"/>
  <c r="L94" i="4"/>
  <c r="M94" i="4"/>
  <c r="N94" i="4"/>
  <c r="O94" i="4"/>
  <c r="P94" i="4"/>
  <c r="K94" i="4"/>
  <c r="AC94" i="4"/>
  <c r="AE94" i="4"/>
  <c r="AF94" i="4"/>
  <c r="AG94" i="4"/>
  <c r="AH94" i="4"/>
  <c r="AI94" i="4"/>
  <c r="AD94" i="4"/>
  <c r="I187" i="5"/>
  <c r="J95" i="4"/>
  <c r="L95" i="4"/>
  <c r="M95" i="4"/>
  <c r="N95" i="4"/>
  <c r="O95" i="4"/>
  <c r="P95" i="4"/>
  <c r="K95" i="4"/>
  <c r="AC95" i="4"/>
  <c r="AE95" i="4"/>
  <c r="AF95" i="4"/>
  <c r="AG95" i="4"/>
  <c r="AH95" i="4"/>
  <c r="AI95" i="4"/>
  <c r="AD95" i="4"/>
  <c r="I188" i="5"/>
  <c r="J96" i="4"/>
  <c r="L96" i="4"/>
  <c r="M96" i="4"/>
  <c r="N96" i="4"/>
  <c r="O96" i="4"/>
  <c r="P96" i="4"/>
  <c r="K96" i="4"/>
  <c r="AC96" i="4"/>
  <c r="AE96" i="4"/>
  <c r="AF96" i="4"/>
  <c r="AG96" i="4"/>
  <c r="AH96" i="4"/>
  <c r="AI96" i="4"/>
  <c r="AD96" i="4"/>
  <c r="I189" i="5"/>
  <c r="J97" i="4"/>
  <c r="L97" i="4"/>
  <c r="M97" i="4"/>
  <c r="N97" i="4"/>
  <c r="O97" i="4"/>
  <c r="P97" i="4"/>
  <c r="K97" i="4"/>
  <c r="AC97" i="4"/>
  <c r="AE97" i="4"/>
  <c r="AF97" i="4"/>
  <c r="AG97" i="4"/>
  <c r="AH97" i="4"/>
  <c r="AI97" i="4"/>
  <c r="AD97" i="4"/>
  <c r="I190" i="5"/>
  <c r="J98" i="4"/>
  <c r="L98" i="4"/>
  <c r="M98" i="4"/>
  <c r="N98" i="4"/>
  <c r="O98" i="4"/>
  <c r="P98" i="4"/>
  <c r="K98" i="4"/>
  <c r="AC98" i="4"/>
  <c r="AE98" i="4"/>
  <c r="AF98" i="4"/>
  <c r="AG98" i="4"/>
  <c r="AH98" i="4"/>
  <c r="AI98" i="4"/>
  <c r="AD98" i="4"/>
  <c r="I191" i="5"/>
  <c r="J99" i="4"/>
  <c r="L99" i="4"/>
  <c r="M99" i="4"/>
  <c r="N99" i="4"/>
  <c r="O99" i="4"/>
  <c r="P99" i="4"/>
  <c r="K99" i="4"/>
  <c r="AC99" i="4"/>
  <c r="AE99" i="4"/>
  <c r="AF99" i="4"/>
  <c r="AG99" i="4"/>
  <c r="AH99" i="4"/>
  <c r="AI99" i="4"/>
  <c r="AD99" i="4"/>
  <c r="I192" i="5"/>
  <c r="J100" i="4"/>
  <c r="L100" i="4"/>
  <c r="M100" i="4"/>
  <c r="N100" i="4"/>
  <c r="O100" i="4"/>
  <c r="P100" i="4"/>
  <c r="K100" i="4"/>
  <c r="AC100" i="4"/>
  <c r="AE100" i="4"/>
  <c r="AF100" i="4"/>
  <c r="AG100" i="4"/>
  <c r="AH100" i="4"/>
  <c r="AI100" i="4"/>
  <c r="AD100" i="4"/>
  <c r="I193" i="5"/>
  <c r="J101" i="4"/>
  <c r="L101" i="4"/>
  <c r="M101" i="4"/>
  <c r="N101" i="4"/>
  <c r="O101" i="4"/>
  <c r="P101" i="4"/>
  <c r="K101" i="4"/>
  <c r="AC101" i="4"/>
  <c r="AE101" i="4"/>
  <c r="AF101" i="4"/>
  <c r="AG101" i="4"/>
  <c r="AH101" i="4"/>
  <c r="AI101" i="4"/>
  <c r="AD101" i="4"/>
  <c r="I194" i="5"/>
  <c r="J102" i="4"/>
  <c r="L102" i="4"/>
  <c r="M102" i="4"/>
  <c r="N102" i="4"/>
  <c r="O102" i="4"/>
  <c r="P102" i="4"/>
  <c r="K102" i="4"/>
  <c r="AC102" i="4"/>
  <c r="AE102" i="4"/>
  <c r="AF102" i="4"/>
  <c r="AG102" i="4"/>
  <c r="AH102" i="4"/>
  <c r="AI102" i="4"/>
  <c r="AD102" i="4"/>
  <c r="I195" i="5"/>
  <c r="J103" i="4"/>
  <c r="L103" i="4"/>
  <c r="M103" i="4"/>
  <c r="N103" i="4"/>
  <c r="O103" i="4"/>
  <c r="P103" i="4"/>
  <c r="K103" i="4"/>
  <c r="AC103" i="4"/>
  <c r="AE103" i="4"/>
  <c r="AF103" i="4"/>
  <c r="AG103" i="4"/>
  <c r="AH103" i="4"/>
  <c r="AI103" i="4"/>
  <c r="AD103" i="4"/>
  <c r="I196" i="5"/>
  <c r="J104" i="4"/>
  <c r="L104" i="4"/>
  <c r="M104" i="4"/>
  <c r="N104" i="4"/>
  <c r="O104" i="4"/>
  <c r="P104" i="4"/>
  <c r="K104" i="4"/>
  <c r="AC104" i="4"/>
  <c r="AE104" i="4"/>
  <c r="AF104" i="4"/>
  <c r="AG104" i="4"/>
  <c r="AH104" i="4"/>
  <c r="AI104" i="4"/>
  <c r="AD104" i="4"/>
  <c r="I197" i="5"/>
  <c r="J105" i="4"/>
  <c r="L105" i="4"/>
  <c r="M105" i="4"/>
  <c r="N105" i="4"/>
  <c r="O105" i="4"/>
  <c r="P105" i="4"/>
  <c r="K105" i="4"/>
  <c r="AC105" i="4"/>
  <c r="AE105" i="4"/>
  <c r="AF105" i="4"/>
  <c r="AG105" i="4"/>
  <c r="AH105" i="4"/>
  <c r="AI105" i="4"/>
  <c r="AD105" i="4"/>
  <c r="I198" i="5"/>
  <c r="J106" i="4"/>
  <c r="L106" i="4"/>
  <c r="M106" i="4"/>
  <c r="N106" i="4"/>
  <c r="O106" i="4"/>
  <c r="P106" i="4"/>
  <c r="K106" i="4"/>
  <c r="AC106" i="4"/>
  <c r="AE106" i="4"/>
  <c r="AF106" i="4"/>
  <c r="AG106" i="4"/>
  <c r="AH106" i="4"/>
  <c r="AI106" i="4"/>
  <c r="AD106" i="4"/>
  <c r="I199" i="5"/>
  <c r="J107" i="4"/>
  <c r="L107" i="4"/>
  <c r="M107" i="4"/>
  <c r="N107" i="4"/>
  <c r="O107" i="4"/>
  <c r="P107" i="4"/>
  <c r="K107" i="4"/>
  <c r="AC107" i="4"/>
  <c r="AE107" i="4"/>
  <c r="AF107" i="4"/>
  <c r="AG107" i="4"/>
  <c r="AH107" i="4"/>
  <c r="AI107" i="4"/>
  <c r="AD107" i="4"/>
  <c r="I200" i="5"/>
  <c r="J108" i="4"/>
  <c r="L108" i="4"/>
  <c r="M108" i="4"/>
  <c r="N108" i="4"/>
  <c r="O108" i="4"/>
  <c r="P108" i="4"/>
  <c r="K108" i="4"/>
  <c r="AC108" i="4"/>
  <c r="AF108" i="4"/>
  <c r="AG108" i="4"/>
  <c r="AI108" i="4"/>
  <c r="AD108" i="4"/>
  <c r="G134" i="5"/>
  <c r="D136" i="5"/>
  <c r="G136" i="5"/>
  <c r="D137" i="5"/>
  <c r="G137" i="5"/>
  <c r="D138" i="5"/>
  <c r="G138" i="5"/>
  <c r="D139" i="5"/>
  <c r="G139" i="5"/>
  <c r="D140" i="5"/>
  <c r="G140" i="5"/>
  <c r="D141" i="5"/>
  <c r="G141" i="5"/>
  <c r="D142" i="5"/>
  <c r="G142" i="5"/>
  <c r="D143" i="5"/>
  <c r="G143" i="5"/>
  <c r="D144" i="5"/>
  <c r="G144" i="5"/>
  <c r="D145" i="5"/>
  <c r="G145" i="5"/>
  <c r="B137" i="5"/>
  <c r="B136" i="5"/>
  <c r="B134" i="5"/>
  <c r="Y16" i="6"/>
  <c r="Y17" i="6"/>
  <c r="Y18" i="6"/>
  <c r="Y19" i="6"/>
  <c r="AE7" i="6"/>
  <c r="Y20" i="6"/>
  <c r="Y21" i="6"/>
  <c r="Y22" i="6"/>
  <c r="Y23" i="6"/>
  <c r="AE8" i="6"/>
  <c r="Y24" i="6"/>
  <c r="Y25" i="6"/>
  <c r="Y26" i="6"/>
  <c r="Y27" i="6"/>
  <c r="AE9" i="6"/>
  <c r="Y28" i="6"/>
  <c r="Y29" i="6"/>
  <c r="Y30" i="6"/>
  <c r="Y31" i="6"/>
  <c r="AE10" i="6"/>
  <c r="Y32" i="6"/>
  <c r="Y33" i="6"/>
  <c r="Y34" i="6"/>
  <c r="Y35" i="6"/>
  <c r="AE11" i="6"/>
  <c r="Y36" i="6"/>
  <c r="Y37" i="6"/>
  <c r="Y38" i="6"/>
  <c r="Y39" i="6"/>
  <c r="AE12" i="6"/>
  <c r="Y40" i="6"/>
  <c r="Y41" i="6"/>
  <c r="Y42" i="6"/>
  <c r="Y43" i="6"/>
  <c r="AE13" i="6"/>
  <c r="Y44" i="6"/>
  <c r="Y45" i="6"/>
  <c r="Y46" i="6"/>
  <c r="Y47" i="6"/>
  <c r="AE14" i="6"/>
  <c r="Y48" i="6"/>
  <c r="Y49" i="6"/>
  <c r="Y50" i="6"/>
  <c r="Y51" i="6"/>
  <c r="AE15" i="6"/>
  <c r="Y52" i="6"/>
  <c r="Y53" i="6"/>
  <c r="Y54" i="6"/>
  <c r="Y55" i="6"/>
  <c r="AE16" i="6"/>
  <c r="Y56" i="6"/>
  <c r="Y57" i="6"/>
  <c r="Y58" i="6"/>
  <c r="Y59" i="6"/>
  <c r="AE17" i="6"/>
  <c r="Y60" i="6"/>
  <c r="Y61" i="6"/>
  <c r="Y62" i="6"/>
  <c r="Y63" i="6"/>
  <c r="AE18" i="6"/>
  <c r="Y64" i="6"/>
  <c r="Y65" i="6"/>
  <c r="Y66" i="6"/>
  <c r="Y67" i="6"/>
  <c r="AE19" i="6"/>
  <c r="Y68" i="6"/>
  <c r="Y69" i="6"/>
  <c r="Y70" i="6"/>
  <c r="Y71" i="6"/>
  <c r="AE20" i="6"/>
  <c r="Y72" i="6"/>
  <c r="Y73" i="6"/>
  <c r="Y74" i="6"/>
  <c r="Y75" i="6"/>
  <c r="AE21" i="6"/>
  <c r="Y76" i="6"/>
  <c r="Y77" i="6"/>
  <c r="Y78" i="6"/>
  <c r="Y79" i="6"/>
  <c r="AE22" i="6"/>
  <c r="Y80" i="6"/>
  <c r="Y81" i="6"/>
  <c r="Y82" i="6"/>
  <c r="Y83" i="6"/>
  <c r="AE23" i="6"/>
  <c r="Y84" i="6"/>
  <c r="Y85" i="6"/>
  <c r="Y86" i="6"/>
  <c r="Y87" i="6"/>
  <c r="AE24" i="6"/>
  <c r="Y88" i="6"/>
  <c r="Y89" i="6"/>
  <c r="Y90" i="6"/>
  <c r="Y91" i="6"/>
  <c r="AE25" i="6"/>
  <c r="Y92" i="6"/>
  <c r="Y93" i="6"/>
  <c r="Y94" i="6"/>
  <c r="Y95" i="6"/>
  <c r="AE26" i="6"/>
  <c r="Y96" i="6"/>
  <c r="Y97" i="6"/>
  <c r="Y98" i="6"/>
  <c r="Y99" i="6"/>
  <c r="AE27" i="6"/>
  <c r="Y100" i="6"/>
  <c r="Y101" i="6"/>
  <c r="Y102" i="6"/>
  <c r="Y103" i="6"/>
  <c r="AE28" i="6"/>
  <c r="Y104" i="6"/>
  <c r="Y105" i="6"/>
  <c r="Y106" i="6"/>
  <c r="Y107" i="6"/>
  <c r="AE29" i="6"/>
  <c r="Z16" i="6"/>
  <c r="Z17" i="6"/>
  <c r="Z18" i="6"/>
  <c r="Z19" i="6"/>
  <c r="AF7" i="6"/>
  <c r="AA16" i="6"/>
  <c r="AA17" i="6"/>
  <c r="AA18" i="6"/>
  <c r="AA19" i="6"/>
  <c r="AG7" i="6"/>
  <c r="AB16" i="6"/>
  <c r="AB17" i="6"/>
  <c r="AB18" i="6"/>
  <c r="AB19" i="6"/>
  <c r="AH7" i="6"/>
  <c r="AC16" i="6"/>
  <c r="AC17" i="6"/>
  <c r="AC18" i="6"/>
  <c r="AC19" i="6"/>
  <c r="AI7" i="6"/>
  <c r="Z20" i="6"/>
  <c r="Z21" i="6"/>
  <c r="Z22" i="6"/>
  <c r="Z23" i="6"/>
  <c r="AF8" i="6"/>
  <c r="AA20" i="6"/>
  <c r="AA21" i="6"/>
  <c r="AA22" i="6"/>
  <c r="AA23" i="6"/>
  <c r="AG8" i="6"/>
  <c r="AB20" i="6"/>
  <c r="AB21" i="6"/>
  <c r="AB22" i="6"/>
  <c r="AB23" i="6"/>
  <c r="AH8" i="6"/>
  <c r="AC20" i="6"/>
  <c r="AC21" i="6"/>
  <c r="AC22" i="6"/>
  <c r="AC23" i="6"/>
  <c r="AI8" i="6"/>
  <c r="Z24" i="6"/>
  <c r="Z25" i="6"/>
  <c r="Z26" i="6"/>
  <c r="Z27" i="6"/>
  <c r="AF9" i="6"/>
  <c r="AA24" i="6"/>
  <c r="AA25" i="6"/>
  <c r="AA26" i="6"/>
  <c r="AA27" i="6"/>
  <c r="AG9" i="6"/>
  <c r="AB24" i="6"/>
  <c r="AB25" i="6"/>
  <c r="AB26" i="6"/>
  <c r="AB27" i="6"/>
  <c r="AH9" i="6"/>
  <c r="AC24" i="6"/>
  <c r="AC25" i="6"/>
  <c r="AC26" i="6"/>
  <c r="AC27" i="6"/>
  <c r="AI9" i="6"/>
  <c r="Z28" i="6"/>
  <c r="Z29" i="6"/>
  <c r="Z30" i="6"/>
  <c r="Z31" i="6"/>
  <c r="AF10" i="6"/>
  <c r="AA28" i="6"/>
  <c r="AA29" i="6"/>
  <c r="AA30" i="6"/>
  <c r="AA31" i="6"/>
  <c r="AG10" i="6"/>
  <c r="AB28" i="6"/>
  <c r="AB29" i="6"/>
  <c r="AB30" i="6"/>
  <c r="AB31" i="6"/>
  <c r="AH10" i="6"/>
  <c r="AC28" i="6"/>
  <c r="AC29" i="6"/>
  <c r="AC30" i="6"/>
  <c r="AC31" i="6"/>
  <c r="AI10" i="6"/>
  <c r="Z32" i="6"/>
  <c r="Z33" i="6"/>
  <c r="Z34" i="6"/>
  <c r="Z35" i="6"/>
  <c r="AF11" i="6"/>
  <c r="AA32" i="6"/>
  <c r="AA33" i="6"/>
  <c r="AA34" i="6"/>
  <c r="AA35" i="6"/>
  <c r="AG11" i="6"/>
  <c r="AB32" i="6"/>
  <c r="AB33" i="6"/>
  <c r="AB34" i="6"/>
  <c r="AB35" i="6"/>
  <c r="AH11" i="6"/>
  <c r="AC32" i="6"/>
  <c r="AC33" i="6"/>
  <c r="AC34" i="6"/>
  <c r="AC35" i="6"/>
  <c r="AI11" i="6"/>
  <c r="Z36" i="6"/>
  <c r="Z37" i="6"/>
  <c r="Z38" i="6"/>
  <c r="Z39" i="6"/>
  <c r="AF12" i="6"/>
  <c r="AA36" i="6"/>
  <c r="AA37" i="6"/>
  <c r="AA38" i="6"/>
  <c r="AA39" i="6"/>
  <c r="AG12" i="6"/>
  <c r="AB36" i="6"/>
  <c r="AB37" i="6"/>
  <c r="AB38" i="6"/>
  <c r="AB39" i="6"/>
  <c r="AH12" i="6"/>
  <c r="AC36" i="6"/>
  <c r="AC37" i="6"/>
  <c r="AC38" i="6"/>
  <c r="AC39" i="6"/>
  <c r="AI12" i="6"/>
  <c r="Z40" i="6"/>
  <c r="Z41" i="6"/>
  <c r="Z42" i="6"/>
  <c r="Z43" i="6"/>
  <c r="AF13" i="6"/>
  <c r="AA40" i="6"/>
  <c r="AA41" i="6"/>
  <c r="AA42" i="6"/>
  <c r="AA43" i="6"/>
  <c r="AG13" i="6"/>
  <c r="AB40" i="6"/>
  <c r="AB41" i="6"/>
  <c r="AB42" i="6"/>
  <c r="AB43" i="6"/>
  <c r="AH13" i="6"/>
  <c r="AC40" i="6"/>
  <c r="AC41" i="6"/>
  <c r="AC42" i="6"/>
  <c r="AC43" i="6"/>
  <c r="AI13" i="6"/>
  <c r="Z44" i="6"/>
  <c r="Z45" i="6"/>
  <c r="Z46" i="6"/>
  <c r="Z47" i="6"/>
  <c r="AF14" i="6"/>
  <c r="AA44" i="6"/>
  <c r="AA45" i="6"/>
  <c r="AA46" i="6"/>
  <c r="AA47" i="6"/>
  <c r="AG14" i="6"/>
  <c r="AB44" i="6"/>
  <c r="AB45" i="6"/>
  <c r="AB46" i="6"/>
  <c r="AB47" i="6"/>
  <c r="AH14" i="6"/>
  <c r="AC44" i="6"/>
  <c r="AC45" i="6"/>
  <c r="AC46" i="6"/>
  <c r="AC47" i="6"/>
  <c r="AI14" i="6"/>
  <c r="Z48" i="6"/>
  <c r="Z49" i="6"/>
  <c r="Z50" i="6"/>
  <c r="Z51" i="6"/>
  <c r="AF15" i="6"/>
  <c r="AA48" i="6"/>
  <c r="AA49" i="6"/>
  <c r="AA50" i="6"/>
  <c r="AA51" i="6"/>
  <c r="AG15" i="6"/>
  <c r="AB48" i="6"/>
  <c r="AB49" i="6"/>
  <c r="AB50" i="6"/>
  <c r="AB51" i="6"/>
  <c r="AH15" i="6"/>
  <c r="AC48" i="6"/>
  <c r="AC49" i="6"/>
  <c r="AC50" i="6"/>
  <c r="AC51" i="6"/>
  <c r="AI15" i="6"/>
  <c r="Z52" i="6"/>
  <c r="Z53" i="6"/>
  <c r="Z54" i="6"/>
  <c r="Z55" i="6"/>
  <c r="AF16" i="6"/>
  <c r="AA52" i="6"/>
  <c r="AA53" i="6"/>
  <c r="AA54" i="6"/>
  <c r="AA55" i="6"/>
  <c r="AG16" i="6"/>
  <c r="AB52" i="6"/>
  <c r="AB53" i="6"/>
  <c r="AB54" i="6"/>
  <c r="AB55" i="6"/>
  <c r="AH16" i="6"/>
  <c r="AC52" i="6"/>
  <c r="AC53" i="6"/>
  <c r="AC54" i="6"/>
  <c r="AC55" i="6"/>
  <c r="AI16" i="6"/>
  <c r="Z56" i="6"/>
  <c r="Z57" i="6"/>
  <c r="Z58" i="6"/>
  <c r="Z59" i="6"/>
  <c r="AF17" i="6"/>
  <c r="AA56" i="6"/>
  <c r="AA57" i="6"/>
  <c r="AA58" i="6"/>
  <c r="AA59" i="6"/>
  <c r="AG17" i="6"/>
  <c r="AB56" i="6"/>
  <c r="AB57" i="6"/>
  <c r="AB58" i="6"/>
  <c r="AB59" i="6"/>
  <c r="AH17" i="6"/>
  <c r="AC56" i="6"/>
  <c r="AC57" i="6"/>
  <c r="AC58" i="6"/>
  <c r="AC59" i="6"/>
  <c r="AI17" i="6"/>
  <c r="Z60" i="6"/>
  <c r="Z61" i="6"/>
  <c r="Z62" i="6"/>
  <c r="Z63" i="6"/>
  <c r="AF18" i="6"/>
  <c r="AA60" i="6"/>
  <c r="AA61" i="6"/>
  <c r="AA62" i="6"/>
  <c r="AA63" i="6"/>
  <c r="AG18" i="6"/>
  <c r="AB60" i="6"/>
  <c r="AB61" i="6"/>
  <c r="AB62" i="6"/>
  <c r="AB63" i="6"/>
  <c r="AH18" i="6"/>
  <c r="AC60" i="6"/>
  <c r="AC61" i="6"/>
  <c r="AC62" i="6"/>
  <c r="AC63" i="6"/>
  <c r="AI18" i="6"/>
  <c r="Z64" i="6"/>
  <c r="Z65" i="6"/>
  <c r="Z66" i="6"/>
  <c r="Z67" i="6"/>
  <c r="AF19" i="6"/>
  <c r="AA64" i="6"/>
  <c r="AA65" i="6"/>
  <c r="AA66" i="6"/>
  <c r="AA67" i="6"/>
  <c r="AG19" i="6"/>
  <c r="AB64" i="6"/>
  <c r="AB65" i="6"/>
  <c r="AB66" i="6"/>
  <c r="AB67" i="6"/>
  <c r="AH19" i="6"/>
  <c r="AC64" i="6"/>
  <c r="AC65" i="6"/>
  <c r="AC66" i="6"/>
  <c r="AC67" i="6"/>
  <c r="AI19" i="6"/>
  <c r="Z68" i="6"/>
  <c r="Z69" i="6"/>
  <c r="Z70" i="6"/>
  <c r="Z71" i="6"/>
  <c r="AF20" i="6"/>
  <c r="AA68" i="6"/>
  <c r="AA69" i="6"/>
  <c r="AA70" i="6"/>
  <c r="AA71" i="6"/>
  <c r="AG20" i="6"/>
  <c r="AB68" i="6"/>
  <c r="AB69" i="6"/>
  <c r="AB70" i="6"/>
  <c r="AB71" i="6"/>
  <c r="AH20" i="6"/>
  <c r="AC68" i="6"/>
  <c r="AC69" i="6"/>
  <c r="AC70" i="6"/>
  <c r="AC71" i="6"/>
  <c r="AI20" i="6"/>
  <c r="Z72" i="6"/>
  <c r="Z73" i="6"/>
  <c r="Z74" i="6"/>
  <c r="Z75" i="6"/>
  <c r="AF21" i="6"/>
  <c r="AA72" i="6"/>
  <c r="AA73" i="6"/>
  <c r="AA74" i="6"/>
  <c r="AA75" i="6"/>
  <c r="AG21" i="6"/>
  <c r="AB72" i="6"/>
  <c r="AB73" i="6"/>
  <c r="AB74" i="6"/>
  <c r="AB75" i="6"/>
  <c r="AH21" i="6"/>
  <c r="AC72" i="6"/>
  <c r="AC73" i="6"/>
  <c r="AC74" i="6"/>
  <c r="AC75" i="6"/>
  <c r="AI21" i="6"/>
  <c r="Z76" i="6"/>
  <c r="Z77" i="6"/>
  <c r="Z78" i="6"/>
  <c r="Z79" i="6"/>
  <c r="AF22" i="6"/>
  <c r="AA76" i="6"/>
  <c r="AA77" i="6"/>
  <c r="AA78" i="6"/>
  <c r="AA79" i="6"/>
  <c r="AG22" i="6"/>
  <c r="AB76" i="6"/>
  <c r="AB77" i="6"/>
  <c r="AB78" i="6"/>
  <c r="AB79" i="6"/>
  <c r="AH22" i="6"/>
  <c r="AC76" i="6"/>
  <c r="AC77" i="6"/>
  <c r="AC78" i="6"/>
  <c r="AC79" i="6"/>
  <c r="AI22" i="6"/>
  <c r="Z80" i="6"/>
  <c r="Z81" i="6"/>
  <c r="Z82" i="6"/>
  <c r="Z83" i="6"/>
  <c r="AF23" i="6"/>
  <c r="AA80" i="6"/>
  <c r="AA81" i="6"/>
  <c r="AA82" i="6"/>
  <c r="AA83" i="6"/>
  <c r="AG23" i="6"/>
  <c r="AB80" i="6"/>
  <c r="AB81" i="6"/>
  <c r="AB82" i="6"/>
  <c r="AB83" i="6"/>
  <c r="AH23" i="6"/>
  <c r="AC80" i="6"/>
  <c r="AC81" i="6"/>
  <c r="AC82" i="6"/>
  <c r="AC83" i="6"/>
  <c r="AI23" i="6"/>
  <c r="Z84" i="6"/>
  <c r="Z85" i="6"/>
  <c r="Z86" i="6"/>
  <c r="Z87" i="6"/>
  <c r="AF24" i="6"/>
  <c r="AA84" i="6"/>
  <c r="AA85" i="6"/>
  <c r="AA86" i="6"/>
  <c r="AA87" i="6"/>
  <c r="AG24" i="6"/>
  <c r="AB84" i="6"/>
  <c r="AB85" i="6"/>
  <c r="AB86" i="6"/>
  <c r="AB87" i="6"/>
  <c r="AH24" i="6"/>
  <c r="AC84" i="6"/>
  <c r="AC85" i="6"/>
  <c r="AC86" i="6"/>
  <c r="AC87" i="6"/>
  <c r="AI24" i="6"/>
  <c r="Z88" i="6"/>
  <c r="Z89" i="6"/>
  <c r="Z90" i="6"/>
  <c r="Z91" i="6"/>
  <c r="AF25" i="6"/>
  <c r="AA88" i="6"/>
  <c r="AA89" i="6"/>
  <c r="AA90" i="6"/>
  <c r="AA91" i="6"/>
  <c r="AG25" i="6"/>
  <c r="AB88" i="6"/>
  <c r="AB89" i="6"/>
  <c r="AB90" i="6"/>
  <c r="AB91" i="6"/>
  <c r="AH25" i="6"/>
  <c r="AC88" i="6"/>
  <c r="AC89" i="6"/>
  <c r="AC90" i="6"/>
  <c r="AC91" i="6"/>
  <c r="AI25" i="6"/>
  <c r="Z92" i="6"/>
  <c r="Z93" i="6"/>
  <c r="Z94" i="6"/>
  <c r="Z95" i="6"/>
  <c r="AF26" i="6"/>
  <c r="AA92" i="6"/>
  <c r="AA93" i="6"/>
  <c r="AA94" i="6"/>
  <c r="AA95" i="6"/>
  <c r="AG26" i="6"/>
  <c r="AB92" i="6"/>
  <c r="AB93" i="6"/>
  <c r="AB94" i="6"/>
  <c r="AB95" i="6"/>
  <c r="AH26" i="6"/>
  <c r="AC92" i="6"/>
  <c r="AC93" i="6"/>
  <c r="AC94" i="6"/>
  <c r="AC95" i="6"/>
  <c r="AI26" i="6"/>
  <c r="Z96" i="6"/>
  <c r="Z97" i="6"/>
  <c r="Z98" i="6"/>
  <c r="Z99" i="6"/>
  <c r="AF27" i="6"/>
  <c r="AA96" i="6"/>
  <c r="AA97" i="6"/>
  <c r="AA98" i="6"/>
  <c r="AA99" i="6"/>
  <c r="AG27" i="6"/>
  <c r="AB96" i="6"/>
  <c r="AB97" i="6"/>
  <c r="AB98" i="6"/>
  <c r="AB99" i="6"/>
  <c r="AH27" i="6"/>
  <c r="AC96" i="6"/>
  <c r="AC97" i="6"/>
  <c r="AC98" i="6"/>
  <c r="AC99" i="6"/>
  <c r="AI27" i="6"/>
  <c r="Z100" i="6"/>
  <c r="Z101" i="6"/>
  <c r="Z102" i="6"/>
  <c r="Z103" i="6"/>
  <c r="AF28" i="6"/>
  <c r="AA100" i="6"/>
  <c r="AA101" i="6"/>
  <c r="AA102" i="6"/>
  <c r="AA103" i="6"/>
  <c r="AG28" i="6"/>
  <c r="AB100" i="6"/>
  <c r="AB101" i="6"/>
  <c r="AB102" i="6"/>
  <c r="AB103" i="6"/>
  <c r="AH28" i="6"/>
  <c r="AC100" i="6"/>
  <c r="AC101" i="6"/>
  <c r="AC102" i="6"/>
  <c r="AC103" i="6"/>
  <c r="AI28" i="6"/>
  <c r="Z104" i="6"/>
  <c r="Z105" i="6"/>
  <c r="Z106" i="6"/>
  <c r="Z107" i="6"/>
  <c r="AF29" i="6"/>
  <c r="AA104" i="6"/>
  <c r="AA105" i="6"/>
  <c r="AA106" i="6"/>
  <c r="AA107" i="6"/>
  <c r="AG29" i="6"/>
  <c r="AB104" i="6"/>
  <c r="AB105" i="6"/>
  <c r="AB106" i="6"/>
  <c r="AB107" i="6"/>
  <c r="AH29" i="6"/>
  <c r="AC104" i="6"/>
  <c r="AC105" i="6"/>
  <c r="AC106" i="6"/>
  <c r="AC107" i="6"/>
  <c r="AI29" i="6"/>
  <c r="AQ16" i="6"/>
  <c r="AQ17" i="6"/>
  <c r="AQ18" i="6"/>
  <c r="AQ19" i="6"/>
  <c r="AW7" i="6"/>
  <c r="AR16" i="6"/>
  <c r="AR17" i="6"/>
  <c r="AR18" i="6"/>
  <c r="AR19" i="6"/>
  <c r="AX7" i="6"/>
  <c r="AS16" i="6"/>
  <c r="AS17" i="6"/>
  <c r="AS18" i="6"/>
  <c r="AS19" i="6"/>
  <c r="AY7" i="6"/>
  <c r="AT16" i="6"/>
  <c r="AT17" i="6"/>
  <c r="AT18" i="6"/>
  <c r="AT19" i="6"/>
  <c r="AZ7" i="6"/>
  <c r="AU16" i="6"/>
  <c r="AU17" i="6"/>
  <c r="AU18" i="6"/>
  <c r="AU19" i="6"/>
  <c r="BA7" i="6"/>
  <c r="AQ20" i="6"/>
  <c r="AQ21" i="6"/>
  <c r="AQ22" i="6"/>
  <c r="AQ23" i="6"/>
  <c r="AW8" i="6"/>
  <c r="AR20" i="6"/>
  <c r="AR21" i="6"/>
  <c r="AR22" i="6"/>
  <c r="AR23" i="6"/>
  <c r="AX8" i="6"/>
  <c r="AS20" i="6"/>
  <c r="AS21" i="6"/>
  <c r="AS22" i="6"/>
  <c r="AS23" i="6"/>
  <c r="AY8" i="6"/>
  <c r="AT20" i="6"/>
  <c r="AT21" i="6"/>
  <c r="AT22" i="6"/>
  <c r="AT23" i="6"/>
  <c r="AZ8" i="6"/>
  <c r="AU20" i="6"/>
  <c r="AU21" i="6"/>
  <c r="AU22" i="6"/>
  <c r="AU23" i="6"/>
  <c r="BA8" i="6"/>
  <c r="AQ24" i="6"/>
  <c r="AQ25" i="6"/>
  <c r="AQ26" i="6"/>
  <c r="AQ27" i="6"/>
  <c r="AW9" i="6"/>
  <c r="AR24" i="6"/>
  <c r="AR25" i="6"/>
  <c r="AR26" i="6"/>
  <c r="AR27" i="6"/>
  <c r="AX9" i="6"/>
  <c r="AS24" i="6"/>
  <c r="AS25" i="6"/>
  <c r="AS26" i="6"/>
  <c r="AS27" i="6"/>
  <c r="AY9" i="6"/>
  <c r="AT24" i="6"/>
  <c r="AT25" i="6"/>
  <c r="AT26" i="6"/>
  <c r="AT27" i="6"/>
  <c r="AZ9" i="6"/>
  <c r="AU24" i="6"/>
  <c r="AU25" i="6"/>
  <c r="AU26" i="6"/>
  <c r="AU27" i="6"/>
  <c r="BA9" i="6"/>
  <c r="AQ28" i="6"/>
  <c r="AQ29" i="6"/>
  <c r="AQ30" i="6"/>
  <c r="AQ31" i="6"/>
  <c r="AW10" i="6"/>
  <c r="AR28" i="6"/>
  <c r="AR29" i="6"/>
  <c r="AR30" i="6"/>
  <c r="AR31" i="6"/>
  <c r="AX10" i="6"/>
  <c r="AS28" i="6"/>
  <c r="AS29" i="6"/>
  <c r="AS30" i="6"/>
  <c r="AS31" i="6"/>
  <c r="AY10" i="6"/>
  <c r="AT28" i="6"/>
  <c r="AT29" i="6"/>
  <c r="AT30" i="6"/>
  <c r="AT31" i="6"/>
  <c r="AZ10" i="6"/>
  <c r="AU28" i="6"/>
  <c r="AU29" i="6"/>
  <c r="AU30" i="6"/>
  <c r="AU31" i="6"/>
  <c r="BA10" i="6"/>
  <c r="AQ32" i="6"/>
  <c r="AQ33" i="6"/>
  <c r="AQ34" i="6"/>
  <c r="AQ35" i="6"/>
  <c r="AW11" i="6"/>
  <c r="AR32" i="6"/>
  <c r="AR33" i="6"/>
  <c r="AR34" i="6"/>
  <c r="AR35" i="6"/>
  <c r="AX11" i="6"/>
  <c r="AS32" i="6"/>
  <c r="AS33" i="6"/>
  <c r="AS34" i="6"/>
  <c r="AS35" i="6"/>
  <c r="AY11" i="6"/>
  <c r="AT32" i="6"/>
  <c r="AT33" i="6"/>
  <c r="AT34" i="6"/>
  <c r="AT35" i="6"/>
  <c r="AZ11" i="6"/>
  <c r="AU32" i="6"/>
  <c r="AU33" i="6"/>
  <c r="AU34" i="6"/>
  <c r="AU35" i="6"/>
  <c r="BA11" i="6"/>
  <c r="AQ36" i="6"/>
  <c r="AQ37" i="6"/>
  <c r="AQ38" i="6"/>
  <c r="AQ39" i="6"/>
  <c r="AW12" i="6"/>
  <c r="AR36" i="6"/>
  <c r="AR37" i="6"/>
  <c r="AR38" i="6"/>
  <c r="AR39" i="6"/>
  <c r="AX12" i="6"/>
  <c r="AS36" i="6"/>
  <c r="AS37" i="6"/>
  <c r="AS38" i="6"/>
  <c r="AS39" i="6"/>
  <c r="AY12" i="6"/>
  <c r="AT36" i="6"/>
  <c r="AT37" i="6"/>
  <c r="AT38" i="6"/>
  <c r="AT39" i="6"/>
  <c r="AZ12" i="6"/>
  <c r="AU36" i="6"/>
  <c r="AU37" i="6"/>
  <c r="AU38" i="6"/>
  <c r="AU39" i="6"/>
  <c r="BA12" i="6"/>
  <c r="AQ40" i="6"/>
  <c r="AQ41" i="6"/>
  <c r="AQ42" i="6"/>
  <c r="AQ43" i="6"/>
  <c r="AW13" i="6"/>
  <c r="AR40" i="6"/>
  <c r="AR41" i="6"/>
  <c r="AR42" i="6"/>
  <c r="AR43" i="6"/>
  <c r="AX13" i="6"/>
  <c r="AS40" i="6"/>
  <c r="AS41" i="6"/>
  <c r="AS42" i="6"/>
  <c r="AS43" i="6"/>
  <c r="AY13" i="6"/>
  <c r="AT40" i="6"/>
  <c r="AT41" i="6"/>
  <c r="AT42" i="6"/>
  <c r="AT43" i="6"/>
  <c r="AZ13" i="6"/>
  <c r="AU40" i="6"/>
  <c r="AU41" i="6"/>
  <c r="AU42" i="6"/>
  <c r="AU43" i="6"/>
  <c r="BA13" i="6"/>
  <c r="AQ44" i="6"/>
  <c r="AQ45" i="6"/>
  <c r="AQ46" i="6"/>
  <c r="AQ47" i="6"/>
  <c r="AW14" i="6"/>
  <c r="AR44" i="6"/>
  <c r="AR45" i="6"/>
  <c r="AR46" i="6"/>
  <c r="AR47" i="6"/>
  <c r="AX14" i="6"/>
  <c r="AS44" i="6"/>
  <c r="AS45" i="6"/>
  <c r="AS46" i="6"/>
  <c r="AS47" i="6"/>
  <c r="AY14" i="6"/>
  <c r="AT44" i="6"/>
  <c r="AT45" i="6"/>
  <c r="AT46" i="6"/>
  <c r="AT47" i="6"/>
  <c r="AZ14" i="6"/>
  <c r="AU44" i="6"/>
  <c r="AU45" i="6"/>
  <c r="AU46" i="6"/>
  <c r="AU47" i="6"/>
  <c r="BA14" i="6"/>
  <c r="AQ48" i="6"/>
  <c r="AQ49" i="6"/>
  <c r="AQ50" i="6"/>
  <c r="AQ51" i="6"/>
  <c r="AW15" i="6"/>
  <c r="AR48" i="6"/>
  <c r="AR49" i="6"/>
  <c r="AR50" i="6"/>
  <c r="AR51" i="6"/>
  <c r="AX15" i="6"/>
  <c r="AS48" i="6"/>
  <c r="AS49" i="6"/>
  <c r="AS50" i="6"/>
  <c r="AS51" i="6"/>
  <c r="AY15" i="6"/>
  <c r="AT48" i="6"/>
  <c r="AT49" i="6"/>
  <c r="AT50" i="6"/>
  <c r="AT51" i="6"/>
  <c r="AZ15" i="6"/>
  <c r="AU48" i="6"/>
  <c r="AU49" i="6"/>
  <c r="AU50" i="6"/>
  <c r="AU51" i="6"/>
  <c r="BA15" i="6"/>
  <c r="AQ52" i="6"/>
  <c r="AQ53" i="6"/>
  <c r="AQ54" i="6"/>
  <c r="AQ55" i="6"/>
  <c r="AW16" i="6"/>
  <c r="AR52" i="6"/>
  <c r="AR53" i="6"/>
  <c r="AR54" i="6"/>
  <c r="AR55" i="6"/>
  <c r="AX16" i="6"/>
  <c r="AS52" i="6"/>
  <c r="AS53" i="6"/>
  <c r="AS54" i="6"/>
  <c r="AS55" i="6"/>
  <c r="AY16" i="6"/>
  <c r="AT52" i="6"/>
  <c r="AT53" i="6"/>
  <c r="AT54" i="6"/>
  <c r="AT55" i="6"/>
  <c r="AZ16" i="6"/>
  <c r="AU52" i="6"/>
  <c r="AU53" i="6"/>
  <c r="AU54" i="6"/>
  <c r="AU55" i="6"/>
  <c r="BA16" i="6"/>
  <c r="AQ56" i="6"/>
  <c r="AQ57" i="6"/>
  <c r="AQ58" i="6"/>
  <c r="AQ59" i="6"/>
  <c r="AW17" i="6"/>
  <c r="AR56" i="6"/>
  <c r="AR57" i="6"/>
  <c r="AR58" i="6"/>
  <c r="AR59" i="6"/>
  <c r="AX17" i="6"/>
  <c r="AS56" i="6"/>
  <c r="AS57" i="6"/>
  <c r="AS58" i="6"/>
  <c r="AS59" i="6"/>
  <c r="AY17" i="6"/>
  <c r="AT56" i="6"/>
  <c r="AT57" i="6"/>
  <c r="AT58" i="6"/>
  <c r="AT59" i="6"/>
  <c r="AZ17" i="6"/>
  <c r="AU56" i="6"/>
  <c r="AU57" i="6"/>
  <c r="AU58" i="6"/>
  <c r="AU59" i="6"/>
  <c r="BA17" i="6"/>
  <c r="AQ60" i="6"/>
  <c r="AQ61" i="6"/>
  <c r="AQ62" i="6"/>
  <c r="AQ63" i="6"/>
  <c r="AW18" i="6"/>
  <c r="AR60" i="6"/>
  <c r="AR61" i="6"/>
  <c r="AR62" i="6"/>
  <c r="AR63" i="6"/>
  <c r="AX18" i="6"/>
  <c r="AS60" i="6"/>
  <c r="AS61" i="6"/>
  <c r="AS62" i="6"/>
  <c r="AS63" i="6"/>
  <c r="AY18" i="6"/>
  <c r="AT60" i="6"/>
  <c r="AT61" i="6"/>
  <c r="AT62" i="6"/>
  <c r="AT63" i="6"/>
  <c r="AZ18" i="6"/>
  <c r="AU60" i="6"/>
  <c r="AU61" i="6"/>
  <c r="AU62" i="6"/>
  <c r="AU63" i="6"/>
  <c r="BA18" i="6"/>
  <c r="AQ64" i="6"/>
  <c r="AQ65" i="6"/>
  <c r="AQ66" i="6"/>
  <c r="AQ67" i="6"/>
  <c r="AW19" i="6"/>
  <c r="AR64" i="6"/>
  <c r="AR65" i="6"/>
  <c r="AR66" i="6"/>
  <c r="AR67" i="6"/>
  <c r="AX19" i="6"/>
  <c r="AS64" i="6"/>
  <c r="AS65" i="6"/>
  <c r="AS66" i="6"/>
  <c r="AS67" i="6"/>
  <c r="AY19" i="6"/>
  <c r="AT64" i="6"/>
  <c r="AT65" i="6"/>
  <c r="AT66" i="6"/>
  <c r="AT67" i="6"/>
  <c r="AZ19" i="6"/>
  <c r="AU64" i="6"/>
  <c r="AU65" i="6"/>
  <c r="AU66" i="6"/>
  <c r="AU67" i="6"/>
  <c r="BA19" i="6"/>
  <c r="AQ68" i="6"/>
  <c r="AQ69" i="6"/>
  <c r="AQ70" i="6"/>
  <c r="AQ71" i="6"/>
  <c r="AW20" i="6"/>
  <c r="AR68" i="6"/>
  <c r="AR69" i="6"/>
  <c r="AR70" i="6"/>
  <c r="AR71" i="6"/>
  <c r="AX20" i="6"/>
  <c r="AS68" i="6"/>
  <c r="AS69" i="6"/>
  <c r="AS70" i="6"/>
  <c r="AS71" i="6"/>
  <c r="AY20" i="6"/>
  <c r="AT68" i="6"/>
  <c r="AT69" i="6"/>
  <c r="AT70" i="6"/>
  <c r="AT71" i="6"/>
  <c r="AZ20" i="6"/>
  <c r="AU68" i="6"/>
  <c r="AU69" i="6"/>
  <c r="AU70" i="6"/>
  <c r="AU71" i="6"/>
  <c r="BA20" i="6"/>
  <c r="AQ72" i="6"/>
  <c r="AQ73" i="6"/>
  <c r="AQ74" i="6"/>
  <c r="AQ75" i="6"/>
  <c r="AW21" i="6"/>
  <c r="AR72" i="6"/>
  <c r="AR73" i="6"/>
  <c r="AR74" i="6"/>
  <c r="AR75" i="6"/>
  <c r="AX21" i="6"/>
  <c r="AS72" i="6"/>
  <c r="AS73" i="6"/>
  <c r="AS74" i="6"/>
  <c r="AS75" i="6"/>
  <c r="AY21" i="6"/>
  <c r="AT72" i="6"/>
  <c r="AT73" i="6"/>
  <c r="AT74" i="6"/>
  <c r="AT75" i="6"/>
  <c r="AZ21" i="6"/>
  <c r="AU72" i="6"/>
  <c r="AU73" i="6"/>
  <c r="AU74" i="6"/>
  <c r="AU75" i="6"/>
  <c r="BA21" i="6"/>
  <c r="AQ76" i="6"/>
  <c r="AQ77" i="6"/>
  <c r="AQ78" i="6"/>
  <c r="AQ79" i="6"/>
  <c r="AW22" i="6"/>
  <c r="AR76" i="6"/>
  <c r="AR77" i="6"/>
  <c r="AR78" i="6"/>
  <c r="AR79" i="6"/>
  <c r="AX22" i="6"/>
  <c r="AS76" i="6"/>
  <c r="AS77" i="6"/>
  <c r="AS78" i="6"/>
  <c r="AS79" i="6"/>
  <c r="AY22" i="6"/>
  <c r="AT76" i="6"/>
  <c r="AT77" i="6"/>
  <c r="AT78" i="6"/>
  <c r="AT79" i="6"/>
  <c r="AZ22" i="6"/>
  <c r="AU76" i="6"/>
  <c r="AU77" i="6"/>
  <c r="AU78" i="6"/>
  <c r="AU79" i="6"/>
  <c r="BA22" i="6"/>
  <c r="AQ80" i="6"/>
  <c r="AQ81" i="6"/>
  <c r="AQ82" i="6"/>
  <c r="AQ83" i="6"/>
  <c r="AW23" i="6"/>
  <c r="AR80" i="6"/>
  <c r="AR81" i="6"/>
  <c r="AR82" i="6"/>
  <c r="AR83" i="6"/>
  <c r="AX23" i="6"/>
  <c r="AS80" i="6"/>
  <c r="AS81" i="6"/>
  <c r="AS82" i="6"/>
  <c r="AS83" i="6"/>
  <c r="AY23" i="6"/>
  <c r="AT80" i="6"/>
  <c r="AT81" i="6"/>
  <c r="AT82" i="6"/>
  <c r="AT83" i="6"/>
  <c r="AZ23" i="6"/>
  <c r="AU80" i="6"/>
  <c r="AU81" i="6"/>
  <c r="AU82" i="6"/>
  <c r="AU83" i="6"/>
  <c r="BA23" i="6"/>
  <c r="AQ84" i="6"/>
  <c r="AQ85" i="6"/>
  <c r="AQ86" i="6"/>
  <c r="AQ87" i="6"/>
  <c r="AW24" i="6"/>
  <c r="AR84" i="6"/>
  <c r="AR85" i="6"/>
  <c r="AR86" i="6"/>
  <c r="AR87" i="6"/>
  <c r="AX24" i="6"/>
  <c r="AS84" i="6"/>
  <c r="AS85" i="6"/>
  <c r="AS86" i="6"/>
  <c r="AS87" i="6"/>
  <c r="AY24" i="6"/>
  <c r="AT84" i="6"/>
  <c r="AT85" i="6"/>
  <c r="AT86" i="6"/>
  <c r="AT87" i="6"/>
  <c r="AZ24" i="6"/>
  <c r="AU84" i="6"/>
  <c r="AU85" i="6"/>
  <c r="AU86" i="6"/>
  <c r="AU87" i="6"/>
  <c r="BA24" i="6"/>
  <c r="AQ88" i="6"/>
  <c r="AQ89" i="6"/>
  <c r="AQ90" i="6"/>
  <c r="AQ91" i="6"/>
  <c r="AW25" i="6"/>
  <c r="AR88" i="6"/>
  <c r="AR89" i="6"/>
  <c r="AR90" i="6"/>
  <c r="AR91" i="6"/>
  <c r="AX25" i="6"/>
  <c r="AS88" i="6"/>
  <c r="AS89" i="6"/>
  <c r="AS90" i="6"/>
  <c r="AS91" i="6"/>
  <c r="AY25" i="6"/>
  <c r="AT88" i="6"/>
  <c r="AT89" i="6"/>
  <c r="AT90" i="6"/>
  <c r="AT91" i="6"/>
  <c r="AZ25" i="6"/>
  <c r="AU88" i="6"/>
  <c r="AU89" i="6"/>
  <c r="AU90" i="6"/>
  <c r="AU91" i="6"/>
  <c r="BA25" i="6"/>
  <c r="AQ92" i="6"/>
  <c r="AQ93" i="6"/>
  <c r="AQ94" i="6"/>
  <c r="AQ95" i="6"/>
  <c r="AW26" i="6"/>
  <c r="AR92" i="6"/>
  <c r="AR93" i="6"/>
  <c r="AR94" i="6"/>
  <c r="AR95" i="6"/>
  <c r="AX26" i="6"/>
  <c r="AS92" i="6"/>
  <c r="AS93" i="6"/>
  <c r="AS94" i="6"/>
  <c r="AS95" i="6"/>
  <c r="AY26" i="6"/>
  <c r="AT92" i="6"/>
  <c r="AT93" i="6"/>
  <c r="AT94" i="6"/>
  <c r="AT95" i="6"/>
  <c r="AZ26" i="6"/>
  <c r="AU92" i="6"/>
  <c r="AU93" i="6"/>
  <c r="AU94" i="6"/>
  <c r="AU95" i="6"/>
  <c r="BA26" i="6"/>
  <c r="AQ96" i="6"/>
  <c r="AQ97" i="6"/>
  <c r="AQ98" i="6"/>
  <c r="AQ99" i="6"/>
  <c r="AW27" i="6"/>
  <c r="AR96" i="6"/>
  <c r="AR97" i="6"/>
  <c r="AR98" i="6"/>
  <c r="AR99" i="6"/>
  <c r="AX27" i="6"/>
  <c r="AS96" i="6"/>
  <c r="AS97" i="6"/>
  <c r="AS98" i="6"/>
  <c r="AS99" i="6"/>
  <c r="AY27" i="6"/>
  <c r="AT96" i="6"/>
  <c r="AT97" i="6"/>
  <c r="AT98" i="6"/>
  <c r="AT99" i="6"/>
  <c r="AZ27" i="6"/>
  <c r="AU96" i="6"/>
  <c r="AU97" i="6"/>
  <c r="AU98" i="6"/>
  <c r="AU99" i="6"/>
  <c r="BA27" i="6"/>
  <c r="AQ100" i="6"/>
  <c r="AQ101" i="6"/>
  <c r="AQ102" i="6"/>
  <c r="AQ103" i="6"/>
  <c r="AW28" i="6"/>
  <c r="AR100" i="6"/>
  <c r="AR101" i="6"/>
  <c r="AR102" i="6"/>
  <c r="AR103" i="6"/>
  <c r="AX28" i="6"/>
  <c r="AS100" i="6"/>
  <c r="AS101" i="6"/>
  <c r="AS102" i="6"/>
  <c r="AS103" i="6"/>
  <c r="AY28" i="6"/>
  <c r="AT100" i="6"/>
  <c r="AT101" i="6"/>
  <c r="AT102" i="6"/>
  <c r="AT103" i="6"/>
  <c r="AZ28" i="6"/>
  <c r="AU100" i="6"/>
  <c r="AU101" i="6"/>
  <c r="AU102" i="6"/>
  <c r="AU103" i="6"/>
  <c r="BA28" i="6"/>
  <c r="AQ104" i="6"/>
  <c r="AQ105" i="6"/>
  <c r="AQ106" i="6"/>
  <c r="AQ107" i="6"/>
  <c r="AW29" i="6"/>
  <c r="AR104" i="6"/>
  <c r="AR105" i="6"/>
  <c r="AR106" i="6"/>
  <c r="AR107" i="6"/>
  <c r="AX29" i="6"/>
  <c r="AS104" i="6"/>
  <c r="AS105" i="6"/>
  <c r="AS106" i="6"/>
  <c r="AS107" i="6"/>
  <c r="AY29" i="6"/>
  <c r="AT104" i="6"/>
  <c r="AT105" i="6"/>
  <c r="AT106" i="6"/>
  <c r="AT107" i="6"/>
  <c r="AZ29" i="6"/>
  <c r="AU104" i="6"/>
  <c r="AU105" i="6"/>
  <c r="AU106" i="6"/>
  <c r="AU107" i="6"/>
  <c r="BA29" i="6"/>
  <c r="H16" i="6"/>
  <c r="H17" i="6"/>
  <c r="H18" i="6"/>
  <c r="H19" i="6"/>
  <c r="N7" i="6"/>
  <c r="I16" i="6"/>
  <c r="I17" i="6"/>
  <c r="I18" i="6"/>
  <c r="I19" i="6"/>
  <c r="O7" i="6"/>
  <c r="J16" i="6"/>
  <c r="J17" i="6"/>
  <c r="J18" i="6"/>
  <c r="J19" i="6"/>
  <c r="P7" i="6"/>
  <c r="K16" i="6"/>
  <c r="K17" i="6"/>
  <c r="K18" i="6"/>
  <c r="K19" i="6"/>
  <c r="Q7" i="6"/>
  <c r="H20" i="6"/>
  <c r="H21" i="6"/>
  <c r="H22" i="6"/>
  <c r="H23" i="6"/>
  <c r="N8" i="6"/>
  <c r="I20" i="6"/>
  <c r="I21" i="6"/>
  <c r="I22" i="6"/>
  <c r="I23" i="6"/>
  <c r="O8" i="6"/>
  <c r="J20" i="6"/>
  <c r="J21" i="6"/>
  <c r="J22" i="6"/>
  <c r="J23" i="6"/>
  <c r="P8" i="6"/>
  <c r="K20" i="6"/>
  <c r="K21" i="6"/>
  <c r="K22" i="6"/>
  <c r="K23" i="6"/>
  <c r="Q8" i="6"/>
  <c r="H24" i="6"/>
  <c r="H25" i="6"/>
  <c r="H26" i="6"/>
  <c r="H27" i="6"/>
  <c r="N9" i="6"/>
  <c r="I24" i="6"/>
  <c r="I25" i="6"/>
  <c r="I26" i="6"/>
  <c r="I27" i="6"/>
  <c r="O9" i="6"/>
  <c r="J24" i="6"/>
  <c r="J25" i="6"/>
  <c r="J26" i="6"/>
  <c r="J27" i="6"/>
  <c r="P9" i="6"/>
  <c r="K24" i="6"/>
  <c r="K25" i="6"/>
  <c r="K26" i="6"/>
  <c r="K27" i="6"/>
  <c r="Q9" i="6"/>
  <c r="H28" i="6"/>
  <c r="H29" i="6"/>
  <c r="H30" i="6"/>
  <c r="H31" i="6"/>
  <c r="N10" i="6"/>
  <c r="I28" i="6"/>
  <c r="I29" i="6"/>
  <c r="I30" i="6"/>
  <c r="I31" i="6"/>
  <c r="O10" i="6"/>
  <c r="J28" i="6"/>
  <c r="J29" i="6"/>
  <c r="J30" i="6"/>
  <c r="J31" i="6"/>
  <c r="P10" i="6"/>
  <c r="K28" i="6"/>
  <c r="K29" i="6"/>
  <c r="K30" i="6"/>
  <c r="K31" i="6"/>
  <c r="Q10" i="6"/>
  <c r="H32" i="6"/>
  <c r="H33" i="6"/>
  <c r="H34" i="6"/>
  <c r="H35" i="6"/>
  <c r="N11" i="6"/>
  <c r="I32" i="6"/>
  <c r="I33" i="6"/>
  <c r="I34" i="6"/>
  <c r="I35" i="6"/>
  <c r="O11" i="6"/>
  <c r="J32" i="6"/>
  <c r="J33" i="6"/>
  <c r="J34" i="6"/>
  <c r="J35" i="6"/>
  <c r="P11" i="6"/>
  <c r="K32" i="6"/>
  <c r="K33" i="6"/>
  <c r="K34" i="6"/>
  <c r="K35" i="6"/>
  <c r="Q11" i="6"/>
  <c r="H36" i="6"/>
  <c r="H37" i="6"/>
  <c r="H38" i="6"/>
  <c r="H39" i="6"/>
  <c r="N12" i="6"/>
  <c r="I36" i="6"/>
  <c r="I37" i="6"/>
  <c r="I38" i="6"/>
  <c r="I39" i="6"/>
  <c r="O12" i="6"/>
  <c r="J36" i="6"/>
  <c r="J37" i="6"/>
  <c r="J38" i="6"/>
  <c r="J39" i="6"/>
  <c r="P12" i="6"/>
  <c r="K36" i="6"/>
  <c r="K37" i="6"/>
  <c r="K38" i="6"/>
  <c r="K39" i="6"/>
  <c r="Q12" i="6"/>
  <c r="H40" i="6"/>
  <c r="H41" i="6"/>
  <c r="H42" i="6"/>
  <c r="H43" i="6"/>
  <c r="N13" i="6"/>
  <c r="I40" i="6"/>
  <c r="I41" i="6"/>
  <c r="I42" i="6"/>
  <c r="I43" i="6"/>
  <c r="O13" i="6"/>
  <c r="J40" i="6"/>
  <c r="J41" i="6"/>
  <c r="J42" i="6"/>
  <c r="J43" i="6"/>
  <c r="P13" i="6"/>
  <c r="K40" i="6"/>
  <c r="K41" i="6"/>
  <c r="K42" i="6"/>
  <c r="K43" i="6"/>
  <c r="Q13" i="6"/>
  <c r="H44" i="6"/>
  <c r="H45" i="6"/>
  <c r="H46" i="6"/>
  <c r="H47" i="6"/>
  <c r="N14" i="6"/>
  <c r="I44" i="6"/>
  <c r="I45" i="6"/>
  <c r="I46" i="6"/>
  <c r="I47" i="6"/>
  <c r="O14" i="6"/>
  <c r="J44" i="6"/>
  <c r="J45" i="6"/>
  <c r="J46" i="6"/>
  <c r="J47" i="6"/>
  <c r="P14" i="6"/>
  <c r="K44" i="6"/>
  <c r="K45" i="6"/>
  <c r="K46" i="6"/>
  <c r="K47" i="6"/>
  <c r="Q14" i="6"/>
  <c r="H48" i="6"/>
  <c r="H49" i="6"/>
  <c r="H50" i="6"/>
  <c r="H51" i="6"/>
  <c r="N15" i="6"/>
  <c r="I48" i="6"/>
  <c r="I49" i="6"/>
  <c r="I50" i="6"/>
  <c r="I51" i="6"/>
  <c r="O15" i="6"/>
  <c r="J48" i="6"/>
  <c r="J49" i="6"/>
  <c r="J50" i="6"/>
  <c r="J51" i="6"/>
  <c r="P15" i="6"/>
  <c r="K48" i="6"/>
  <c r="K49" i="6"/>
  <c r="K50" i="6"/>
  <c r="K51" i="6"/>
  <c r="Q15" i="6"/>
  <c r="H52" i="6"/>
  <c r="H53" i="6"/>
  <c r="H54" i="6"/>
  <c r="H55" i="6"/>
  <c r="N16" i="6"/>
  <c r="I52" i="6"/>
  <c r="I53" i="6"/>
  <c r="I54" i="6"/>
  <c r="I55" i="6"/>
  <c r="O16" i="6"/>
  <c r="J52" i="6"/>
  <c r="J53" i="6"/>
  <c r="J54" i="6"/>
  <c r="J55" i="6"/>
  <c r="P16" i="6"/>
  <c r="K52" i="6"/>
  <c r="K53" i="6"/>
  <c r="K54" i="6"/>
  <c r="K55" i="6"/>
  <c r="Q16" i="6"/>
  <c r="H56" i="6"/>
  <c r="H57" i="6"/>
  <c r="H58" i="6"/>
  <c r="H59" i="6"/>
  <c r="N17" i="6"/>
  <c r="I56" i="6"/>
  <c r="I57" i="6"/>
  <c r="I58" i="6"/>
  <c r="I59" i="6"/>
  <c r="O17" i="6"/>
  <c r="J56" i="6"/>
  <c r="J57" i="6"/>
  <c r="J58" i="6"/>
  <c r="J59" i="6"/>
  <c r="P17" i="6"/>
  <c r="K56" i="6"/>
  <c r="K57" i="6"/>
  <c r="K58" i="6"/>
  <c r="K59" i="6"/>
  <c r="Q17" i="6"/>
  <c r="H60" i="6"/>
  <c r="H61" i="6"/>
  <c r="H62" i="6"/>
  <c r="H63" i="6"/>
  <c r="N18" i="6"/>
  <c r="I60" i="6"/>
  <c r="I61" i="6"/>
  <c r="I62" i="6"/>
  <c r="I63" i="6"/>
  <c r="O18" i="6"/>
  <c r="J60" i="6"/>
  <c r="J61" i="6"/>
  <c r="J62" i="6"/>
  <c r="J63" i="6"/>
  <c r="P18" i="6"/>
  <c r="K60" i="6"/>
  <c r="K61" i="6"/>
  <c r="K62" i="6"/>
  <c r="K63" i="6"/>
  <c r="Q18" i="6"/>
  <c r="H64" i="6"/>
  <c r="H65" i="6"/>
  <c r="H66" i="6"/>
  <c r="H67" i="6"/>
  <c r="N19" i="6"/>
  <c r="I64" i="6"/>
  <c r="I65" i="6"/>
  <c r="I66" i="6"/>
  <c r="I67" i="6"/>
  <c r="O19" i="6"/>
  <c r="J64" i="6"/>
  <c r="J65" i="6"/>
  <c r="J66" i="6"/>
  <c r="J67" i="6"/>
  <c r="P19" i="6"/>
  <c r="K64" i="6"/>
  <c r="K65" i="6"/>
  <c r="K66" i="6"/>
  <c r="K67" i="6"/>
  <c r="Q19" i="6"/>
  <c r="H68" i="6"/>
  <c r="H69" i="6"/>
  <c r="H70" i="6"/>
  <c r="H71" i="6"/>
  <c r="N20" i="6"/>
  <c r="I68" i="6"/>
  <c r="I69" i="6"/>
  <c r="I70" i="6"/>
  <c r="I71" i="6"/>
  <c r="O20" i="6"/>
  <c r="J68" i="6"/>
  <c r="J69" i="6"/>
  <c r="J70" i="6"/>
  <c r="J71" i="6"/>
  <c r="P20" i="6"/>
  <c r="K68" i="6"/>
  <c r="K69" i="6"/>
  <c r="K70" i="6"/>
  <c r="K71" i="6"/>
  <c r="Q20" i="6"/>
  <c r="H72" i="6"/>
  <c r="H73" i="6"/>
  <c r="H74" i="6"/>
  <c r="H75" i="6"/>
  <c r="N21" i="6"/>
  <c r="I72" i="6"/>
  <c r="I73" i="6"/>
  <c r="I74" i="6"/>
  <c r="I75" i="6"/>
  <c r="O21" i="6"/>
  <c r="J72" i="6"/>
  <c r="J73" i="6"/>
  <c r="J74" i="6"/>
  <c r="J75" i="6"/>
  <c r="P21" i="6"/>
  <c r="K72" i="6"/>
  <c r="K73" i="6"/>
  <c r="K74" i="6"/>
  <c r="K75" i="6"/>
  <c r="Q21" i="6"/>
  <c r="H76" i="6"/>
  <c r="H77" i="6"/>
  <c r="H78" i="6"/>
  <c r="H79" i="6"/>
  <c r="N22" i="6"/>
  <c r="I76" i="6"/>
  <c r="I77" i="6"/>
  <c r="I78" i="6"/>
  <c r="I79" i="6"/>
  <c r="O22" i="6"/>
  <c r="J76" i="6"/>
  <c r="J77" i="6"/>
  <c r="J78" i="6"/>
  <c r="J79" i="6"/>
  <c r="P22" i="6"/>
  <c r="K76" i="6"/>
  <c r="K77" i="6"/>
  <c r="K78" i="6"/>
  <c r="K79" i="6"/>
  <c r="Q22" i="6"/>
  <c r="H80" i="6"/>
  <c r="H81" i="6"/>
  <c r="H82" i="6"/>
  <c r="H83" i="6"/>
  <c r="N23" i="6"/>
  <c r="I80" i="6"/>
  <c r="I81" i="6"/>
  <c r="I82" i="6"/>
  <c r="I83" i="6"/>
  <c r="O23" i="6"/>
  <c r="J80" i="6"/>
  <c r="J81" i="6"/>
  <c r="J82" i="6"/>
  <c r="J83" i="6"/>
  <c r="P23" i="6"/>
  <c r="K80" i="6"/>
  <c r="K81" i="6"/>
  <c r="K82" i="6"/>
  <c r="K83" i="6"/>
  <c r="Q23" i="6"/>
  <c r="H84" i="6"/>
  <c r="H85" i="6"/>
  <c r="H86" i="6"/>
  <c r="H87" i="6"/>
  <c r="N24" i="6"/>
  <c r="I84" i="6"/>
  <c r="I85" i="6"/>
  <c r="I86" i="6"/>
  <c r="I87" i="6"/>
  <c r="O24" i="6"/>
  <c r="J84" i="6"/>
  <c r="J85" i="6"/>
  <c r="J86" i="6"/>
  <c r="J87" i="6"/>
  <c r="P24" i="6"/>
  <c r="K84" i="6"/>
  <c r="K85" i="6"/>
  <c r="K86" i="6"/>
  <c r="K87" i="6"/>
  <c r="Q24" i="6"/>
  <c r="H88" i="6"/>
  <c r="H89" i="6"/>
  <c r="H90" i="6"/>
  <c r="H91" i="6"/>
  <c r="N25" i="6"/>
  <c r="I88" i="6"/>
  <c r="I89" i="6"/>
  <c r="I90" i="6"/>
  <c r="I91" i="6"/>
  <c r="O25" i="6"/>
  <c r="J88" i="6"/>
  <c r="J89" i="6"/>
  <c r="J90" i="6"/>
  <c r="J91" i="6"/>
  <c r="P25" i="6"/>
  <c r="K88" i="6"/>
  <c r="K89" i="6"/>
  <c r="K90" i="6"/>
  <c r="K91" i="6"/>
  <c r="Q25" i="6"/>
  <c r="H92" i="6"/>
  <c r="H93" i="6"/>
  <c r="H94" i="6"/>
  <c r="H95" i="6"/>
  <c r="N26" i="6"/>
  <c r="I92" i="6"/>
  <c r="I93" i="6"/>
  <c r="I94" i="6"/>
  <c r="I95" i="6"/>
  <c r="O26" i="6"/>
  <c r="J92" i="6"/>
  <c r="J93" i="6"/>
  <c r="J94" i="6"/>
  <c r="J95" i="6"/>
  <c r="P26" i="6"/>
  <c r="K92" i="6"/>
  <c r="K93" i="6"/>
  <c r="K94" i="6"/>
  <c r="K95" i="6"/>
  <c r="Q26" i="6"/>
  <c r="H96" i="6"/>
  <c r="H97" i="6"/>
  <c r="H98" i="6"/>
  <c r="H99" i="6"/>
  <c r="N27" i="6"/>
  <c r="I96" i="6"/>
  <c r="I97" i="6"/>
  <c r="I98" i="6"/>
  <c r="I99" i="6"/>
  <c r="O27" i="6"/>
  <c r="J96" i="6"/>
  <c r="J97" i="6"/>
  <c r="J98" i="6"/>
  <c r="J99" i="6"/>
  <c r="P27" i="6"/>
  <c r="K96" i="6"/>
  <c r="K97" i="6"/>
  <c r="K98" i="6"/>
  <c r="K99" i="6"/>
  <c r="Q27" i="6"/>
  <c r="H100" i="6"/>
  <c r="H101" i="6"/>
  <c r="H102" i="6"/>
  <c r="H103" i="6"/>
  <c r="N28" i="6"/>
  <c r="I100" i="6"/>
  <c r="I101" i="6"/>
  <c r="I102" i="6"/>
  <c r="I103" i="6"/>
  <c r="O28" i="6"/>
  <c r="J100" i="6"/>
  <c r="J101" i="6"/>
  <c r="J102" i="6"/>
  <c r="J103" i="6"/>
  <c r="P28" i="6"/>
  <c r="K100" i="6"/>
  <c r="K101" i="6"/>
  <c r="K102" i="6"/>
  <c r="K103" i="6"/>
  <c r="Q28" i="6"/>
  <c r="H104" i="6"/>
  <c r="H105" i="6"/>
  <c r="H106" i="6"/>
  <c r="H107" i="6"/>
  <c r="N29" i="6"/>
  <c r="I104" i="6"/>
  <c r="I105" i="6"/>
  <c r="I106" i="6"/>
  <c r="I107" i="6"/>
  <c r="O29" i="6"/>
  <c r="J104" i="6"/>
  <c r="J105" i="6"/>
  <c r="J106" i="6"/>
  <c r="J107" i="6"/>
  <c r="P29" i="6"/>
  <c r="K104" i="6"/>
  <c r="K105" i="6"/>
  <c r="K106" i="6"/>
  <c r="K107" i="6"/>
  <c r="Q29" i="6"/>
  <c r="B139" i="5"/>
  <c r="B140" i="5"/>
  <c r="B141" i="5"/>
  <c r="B142" i="5"/>
  <c r="B143" i="5"/>
  <c r="B144" i="5"/>
  <c r="B138" i="5"/>
  <c r="B145" i="5"/>
  <c r="AJ17" i="4"/>
  <c r="AK17" i="4"/>
  <c r="AJ18" i="4"/>
  <c r="AK18" i="4"/>
  <c r="AJ19" i="4"/>
  <c r="AK19" i="4"/>
  <c r="AJ20" i="4"/>
  <c r="AK20" i="4"/>
  <c r="AJ21" i="4"/>
  <c r="AK21" i="4"/>
  <c r="AJ22" i="4"/>
  <c r="AK22" i="4"/>
  <c r="AJ23" i="4"/>
  <c r="AK23" i="4"/>
  <c r="AJ24" i="4"/>
  <c r="AK24" i="4"/>
  <c r="AJ25" i="4"/>
  <c r="AK25" i="4"/>
  <c r="AJ26" i="4"/>
  <c r="AK26" i="4"/>
  <c r="AJ27" i="4"/>
  <c r="AK27" i="4"/>
  <c r="AJ28" i="4"/>
  <c r="AK28" i="4"/>
  <c r="AJ29" i="4"/>
  <c r="AK29" i="4"/>
  <c r="AJ30" i="4"/>
  <c r="AK30" i="4"/>
  <c r="AJ31" i="4"/>
  <c r="AK31" i="4"/>
  <c r="AJ32" i="4"/>
  <c r="AK32" i="4"/>
  <c r="AJ33" i="4"/>
  <c r="AK33" i="4"/>
  <c r="AJ34" i="4"/>
  <c r="AK34" i="4"/>
  <c r="AJ35" i="4"/>
  <c r="AK35" i="4"/>
  <c r="AJ36" i="4"/>
  <c r="AK36" i="4"/>
  <c r="AJ37" i="4"/>
  <c r="AK37" i="4"/>
  <c r="AJ38" i="4"/>
  <c r="AK38" i="4"/>
  <c r="AJ39" i="4"/>
  <c r="AK39" i="4"/>
  <c r="AJ40" i="4"/>
  <c r="AK40" i="4"/>
  <c r="AJ41" i="4"/>
  <c r="AK41" i="4"/>
  <c r="AJ42" i="4"/>
  <c r="AK42" i="4"/>
  <c r="AJ43" i="4"/>
  <c r="AK43" i="4"/>
  <c r="AJ44" i="4"/>
  <c r="AK44" i="4"/>
  <c r="AJ45" i="4"/>
  <c r="AK45" i="4"/>
  <c r="AJ46" i="4"/>
  <c r="AK46" i="4"/>
  <c r="AJ47" i="4"/>
  <c r="AK47" i="4"/>
  <c r="AJ48" i="4"/>
  <c r="AK48" i="4"/>
  <c r="AJ49" i="4"/>
  <c r="AK49" i="4"/>
  <c r="AJ50" i="4"/>
  <c r="AK50" i="4"/>
  <c r="AJ51" i="4"/>
  <c r="AK51" i="4"/>
  <c r="AJ52" i="4"/>
  <c r="AK52" i="4"/>
  <c r="AJ53" i="4"/>
  <c r="AK53" i="4"/>
  <c r="AJ54" i="4"/>
  <c r="AK54" i="4"/>
  <c r="AJ55" i="4"/>
  <c r="AK55" i="4"/>
  <c r="AJ56" i="4"/>
  <c r="AK56" i="4"/>
  <c r="AJ57" i="4"/>
  <c r="AK57" i="4"/>
  <c r="AJ58" i="4"/>
  <c r="AK58" i="4"/>
  <c r="AJ59" i="4"/>
  <c r="AK59" i="4"/>
  <c r="AJ60" i="4"/>
  <c r="AK60" i="4"/>
  <c r="AJ61" i="4"/>
  <c r="AK61" i="4"/>
  <c r="AJ62" i="4"/>
  <c r="AK62" i="4"/>
  <c r="AJ63" i="4"/>
  <c r="AK63" i="4"/>
  <c r="AJ64" i="4"/>
  <c r="AK64" i="4"/>
  <c r="AJ65" i="4"/>
  <c r="AK65" i="4"/>
  <c r="AJ66" i="4"/>
  <c r="AK66" i="4"/>
  <c r="AJ67" i="4"/>
  <c r="AK67" i="4"/>
  <c r="AJ68" i="4"/>
  <c r="AK68" i="4"/>
  <c r="AJ69" i="4"/>
  <c r="AK69" i="4"/>
  <c r="AJ70" i="4"/>
  <c r="AK70" i="4"/>
  <c r="AJ71" i="4"/>
  <c r="AK71" i="4"/>
  <c r="AJ72" i="4"/>
  <c r="AK72" i="4"/>
  <c r="AJ73" i="4"/>
  <c r="AK73" i="4"/>
  <c r="AJ74" i="4"/>
  <c r="AK74" i="4"/>
  <c r="AJ75" i="4"/>
  <c r="AK75" i="4"/>
  <c r="AJ76" i="4"/>
  <c r="AK76" i="4"/>
  <c r="AJ77" i="4"/>
  <c r="AK77" i="4"/>
  <c r="AJ78" i="4"/>
  <c r="AK78" i="4"/>
  <c r="AJ79" i="4"/>
  <c r="AK79" i="4"/>
  <c r="AJ80" i="4"/>
  <c r="AK80" i="4"/>
  <c r="AJ81" i="4"/>
  <c r="AK81" i="4"/>
  <c r="AJ82" i="4"/>
  <c r="AK82" i="4"/>
  <c r="AJ83" i="4"/>
  <c r="AK83" i="4"/>
  <c r="AJ84" i="4"/>
  <c r="AK84" i="4"/>
  <c r="AJ85" i="4"/>
  <c r="AK85" i="4"/>
  <c r="AJ86" i="4"/>
  <c r="AK86" i="4"/>
  <c r="AJ87" i="4"/>
  <c r="AK87" i="4"/>
  <c r="AJ88" i="4"/>
  <c r="AK88" i="4"/>
  <c r="AJ89" i="4"/>
  <c r="AK89" i="4"/>
  <c r="AJ90" i="4"/>
  <c r="AK90" i="4"/>
  <c r="AJ91" i="4"/>
  <c r="AK91" i="4"/>
  <c r="AJ92" i="4"/>
  <c r="AK92" i="4"/>
  <c r="AJ93" i="4"/>
  <c r="AK93" i="4"/>
  <c r="AJ94" i="4"/>
  <c r="AK94" i="4"/>
  <c r="AJ95" i="4"/>
  <c r="AK95" i="4"/>
  <c r="AJ96" i="4"/>
  <c r="AK96" i="4"/>
  <c r="AJ97" i="4"/>
  <c r="AK97" i="4"/>
  <c r="AJ98" i="4"/>
  <c r="AK98" i="4"/>
  <c r="AJ99" i="4"/>
  <c r="AK99" i="4"/>
  <c r="AJ100" i="4"/>
  <c r="AK100" i="4"/>
  <c r="AJ101" i="4"/>
  <c r="AK101" i="4"/>
  <c r="AJ102" i="4"/>
  <c r="AK102" i="4"/>
  <c r="AJ103" i="4"/>
  <c r="AK103" i="4"/>
  <c r="AJ104" i="4"/>
  <c r="AK104" i="4"/>
  <c r="AJ105" i="4"/>
  <c r="AK105" i="4"/>
  <c r="AJ106" i="4"/>
  <c r="AK106" i="4"/>
  <c r="AJ107" i="4"/>
  <c r="AK107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J108" i="4"/>
  <c r="AK108" i="4"/>
  <c r="AL108" i="4"/>
  <c r="AK109" i="4"/>
  <c r="AK110" i="4"/>
  <c r="AL110" i="4"/>
  <c r="G104" i="6"/>
  <c r="G105" i="6"/>
  <c r="G106" i="6"/>
  <c r="G107" i="6"/>
  <c r="M29" i="6"/>
  <c r="G100" i="6"/>
  <c r="G101" i="6"/>
  <c r="G102" i="6"/>
  <c r="G103" i="6"/>
  <c r="M28" i="6"/>
  <c r="G96" i="6"/>
  <c r="G97" i="6"/>
  <c r="G98" i="6"/>
  <c r="G99" i="6"/>
  <c r="M27" i="6"/>
  <c r="G92" i="6"/>
  <c r="G93" i="6"/>
  <c r="G94" i="6"/>
  <c r="G95" i="6"/>
  <c r="M26" i="6"/>
  <c r="G88" i="6"/>
  <c r="G89" i="6"/>
  <c r="G90" i="6"/>
  <c r="G91" i="6"/>
  <c r="M25" i="6"/>
  <c r="G84" i="6"/>
  <c r="G85" i="6"/>
  <c r="G86" i="6"/>
  <c r="G87" i="6"/>
  <c r="M24" i="6"/>
  <c r="G80" i="6"/>
  <c r="G81" i="6"/>
  <c r="G82" i="6"/>
  <c r="G83" i="6"/>
  <c r="M23" i="6"/>
  <c r="G76" i="6"/>
  <c r="G77" i="6"/>
  <c r="G78" i="6"/>
  <c r="G79" i="6"/>
  <c r="M22" i="6"/>
  <c r="G72" i="6"/>
  <c r="G73" i="6"/>
  <c r="G74" i="6"/>
  <c r="G75" i="6"/>
  <c r="M21" i="6"/>
  <c r="G68" i="6"/>
  <c r="G69" i="6"/>
  <c r="G70" i="6"/>
  <c r="G71" i="6"/>
  <c r="M20" i="6"/>
  <c r="G64" i="6"/>
  <c r="G65" i="6"/>
  <c r="G66" i="6"/>
  <c r="G67" i="6"/>
  <c r="M19" i="6"/>
  <c r="G60" i="6"/>
  <c r="G61" i="6"/>
  <c r="G62" i="6"/>
  <c r="G63" i="6"/>
  <c r="M18" i="6"/>
  <c r="G56" i="6"/>
  <c r="G57" i="6"/>
  <c r="G58" i="6"/>
  <c r="G59" i="6"/>
  <c r="M17" i="6"/>
  <c r="G52" i="6"/>
  <c r="G53" i="6"/>
  <c r="G54" i="6"/>
  <c r="G55" i="6"/>
  <c r="M16" i="6"/>
  <c r="G48" i="6"/>
  <c r="G49" i="6"/>
  <c r="G50" i="6"/>
  <c r="G51" i="6"/>
  <c r="M15" i="6"/>
  <c r="G44" i="6"/>
  <c r="G45" i="6"/>
  <c r="G46" i="6"/>
  <c r="G47" i="6"/>
  <c r="M14" i="6"/>
  <c r="G40" i="6"/>
  <c r="G41" i="6"/>
  <c r="G42" i="6"/>
  <c r="G43" i="6"/>
  <c r="M13" i="6"/>
  <c r="G36" i="6"/>
  <c r="G37" i="6"/>
  <c r="G38" i="6"/>
  <c r="G39" i="6"/>
  <c r="M12" i="6"/>
  <c r="G32" i="6"/>
  <c r="G33" i="6"/>
  <c r="G34" i="6"/>
  <c r="G35" i="6"/>
  <c r="M11" i="6"/>
  <c r="G28" i="6"/>
  <c r="G29" i="6"/>
  <c r="G30" i="6"/>
  <c r="G31" i="6"/>
  <c r="M10" i="6"/>
  <c r="G24" i="6"/>
  <c r="G25" i="6"/>
  <c r="G26" i="6"/>
  <c r="G27" i="6"/>
  <c r="M9" i="6"/>
  <c r="G20" i="6"/>
  <c r="G21" i="6"/>
  <c r="G22" i="6"/>
  <c r="G23" i="6"/>
  <c r="M8" i="6"/>
  <c r="G16" i="6"/>
  <c r="G17" i="6"/>
  <c r="G18" i="6"/>
  <c r="G19" i="6"/>
  <c r="M7" i="6"/>
  <c r="BE17" i="4"/>
  <c r="BE18" i="4"/>
  <c r="BE19" i="4"/>
  <c r="BE20" i="4"/>
  <c r="BE21" i="4"/>
  <c r="BE22" i="4"/>
  <c r="BE23" i="4"/>
  <c r="BE24" i="4"/>
  <c r="BE25" i="4"/>
  <c r="BE26" i="4"/>
  <c r="BE27" i="4"/>
  <c r="BE28" i="4"/>
  <c r="BE29" i="4"/>
  <c r="BE30" i="4"/>
  <c r="BE31" i="4"/>
  <c r="BE32" i="4"/>
  <c r="BE33" i="4"/>
  <c r="BE34" i="4"/>
  <c r="BE35" i="4"/>
  <c r="BE36" i="4"/>
  <c r="BE37" i="4"/>
  <c r="BE38" i="4"/>
  <c r="BE39" i="4"/>
  <c r="BE40" i="4"/>
  <c r="BE41" i="4"/>
  <c r="BE42" i="4"/>
  <c r="BE43" i="4"/>
  <c r="BE44" i="4"/>
  <c r="BE45" i="4"/>
  <c r="BE46" i="4"/>
  <c r="BE47" i="4"/>
  <c r="BE48" i="4"/>
  <c r="BE49" i="4"/>
  <c r="BE50" i="4"/>
  <c r="BE51" i="4"/>
  <c r="BE52" i="4"/>
  <c r="BE53" i="4"/>
  <c r="BE54" i="4"/>
  <c r="BE55" i="4"/>
  <c r="BE56" i="4"/>
  <c r="BE57" i="4"/>
  <c r="BE58" i="4"/>
  <c r="BE59" i="4"/>
  <c r="BE60" i="4"/>
  <c r="BE61" i="4"/>
  <c r="BE62" i="4"/>
  <c r="BE63" i="4"/>
  <c r="BE64" i="4"/>
  <c r="BE65" i="4"/>
  <c r="BE66" i="4"/>
  <c r="BE67" i="4"/>
  <c r="BE68" i="4"/>
  <c r="BE69" i="4"/>
  <c r="BE70" i="4"/>
  <c r="BE71" i="4"/>
  <c r="BE72" i="4"/>
  <c r="BE73" i="4"/>
  <c r="BE74" i="4"/>
  <c r="BE75" i="4"/>
  <c r="BE76" i="4"/>
  <c r="BE77" i="4"/>
  <c r="BE78" i="4"/>
  <c r="BE79" i="4"/>
  <c r="BE80" i="4"/>
  <c r="BE81" i="4"/>
  <c r="BE82" i="4"/>
  <c r="BE83" i="4"/>
  <c r="BE84" i="4"/>
  <c r="BE85" i="4"/>
  <c r="BE86" i="4"/>
  <c r="BE87" i="4"/>
  <c r="BE88" i="4"/>
  <c r="BE89" i="4"/>
  <c r="BE90" i="4"/>
  <c r="BE91" i="4"/>
  <c r="BE92" i="4"/>
  <c r="BE93" i="4"/>
  <c r="BE94" i="4"/>
  <c r="BE95" i="4"/>
  <c r="BE96" i="4"/>
  <c r="BE97" i="4"/>
  <c r="BE98" i="4"/>
  <c r="BE99" i="4"/>
  <c r="BE100" i="4"/>
  <c r="BE101" i="4"/>
  <c r="BE102" i="4"/>
  <c r="BE103" i="4"/>
  <c r="BE104" i="4"/>
  <c r="BE105" i="4"/>
  <c r="BE106" i="4"/>
  <c r="BE107" i="4"/>
  <c r="BE108" i="4"/>
  <c r="BA17" i="4"/>
  <c r="BB17" i="4"/>
  <c r="BC17" i="4"/>
  <c r="BA18" i="4"/>
  <c r="BB18" i="4"/>
  <c r="BC18" i="4"/>
  <c r="BA19" i="4"/>
  <c r="BB19" i="4"/>
  <c r="BC19" i="4"/>
  <c r="BA20" i="4"/>
  <c r="BB20" i="4"/>
  <c r="BC20" i="4"/>
  <c r="BA21" i="4"/>
  <c r="BB21" i="4"/>
  <c r="BC21" i="4"/>
  <c r="BA22" i="4"/>
  <c r="BB22" i="4"/>
  <c r="BC22" i="4"/>
  <c r="BA23" i="4"/>
  <c r="BB23" i="4"/>
  <c r="BC23" i="4"/>
  <c r="BA24" i="4"/>
  <c r="BB24" i="4"/>
  <c r="BC24" i="4"/>
  <c r="BA25" i="4"/>
  <c r="BB25" i="4"/>
  <c r="BC25" i="4"/>
  <c r="BA26" i="4"/>
  <c r="BB26" i="4"/>
  <c r="BC26" i="4"/>
  <c r="BA27" i="4"/>
  <c r="BB27" i="4"/>
  <c r="BC27" i="4"/>
  <c r="BA28" i="4"/>
  <c r="BB28" i="4"/>
  <c r="BC28" i="4"/>
  <c r="BA29" i="4"/>
  <c r="BB29" i="4"/>
  <c r="BC29" i="4"/>
  <c r="BA30" i="4"/>
  <c r="BB30" i="4"/>
  <c r="BC30" i="4"/>
  <c r="BA31" i="4"/>
  <c r="BB31" i="4"/>
  <c r="BC31" i="4"/>
  <c r="BA32" i="4"/>
  <c r="BB32" i="4"/>
  <c r="BC32" i="4"/>
  <c r="BA33" i="4"/>
  <c r="BB33" i="4"/>
  <c r="BC33" i="4"/>
  <c r="BA34" i="4"/>
  <c r="BB34" i="4"/>
  <c r="BC34" i="4"/>
  <c r="BA35" i="4"/>
  <c r="BB35" i="4"/>
  <c r="BC35" i="4"/>
  <c r="BA36" i="4"/>
  <c r="BB36" i="4"/>
  <c r="BC36" i="4"/>
  <c r="BA37" i="4"/>
  <c r="BB37" i="4"/>
  <c r="BC37" i="4"/>
  <c r="BA38" i="4"/>
  <c r="BB38" i="4"/>
  <c r="BC38" i="4"/>
  <c r="BA39" i="4"/>
  <c r="BB39" i="4"/>
  <c r="BC39" i="4"/>
  <c r="BA40" i="4"/>
  <c r="BB40" i="4"/>
  <c r="BC40" i="4"/>
  <c r="BA41" i="4"/>
  <c r="BB41" i="4"/>
  <c r="BC41" i="4"/>
  <c r="BA42" i="4"/>
  <c r="BB42" i="4"/>
  <c r="BC42" i="4"/>
  <c r="BA43" i="4"/>
  <c r="BB43" i="4"/>
  <c r="BC43" i="4"/>
  <c r="BA44" i="4"/>
  <c r="BB44" i="4"/>
  <c r="BC44" i="4"/>
  <c r="BA45" i="4"/>
  <c r="BB45" i="4"/>
  <c r="BC45" i="4"/>
  <c r="BA46" i="4"/>
  <c r="BB46" i="4"/>
  <c r="BC46" i="4"/>
  <c r="BA47" i="4"/>
  <c r="BB47" i="4"/>
  <c r="BC47" i="4"/>
  <c r="BA48" i="4"/>
  <c r="BB48" i="4"/>
  <c r="BC48" i="4"/>
  <c r="BA49" i="4"/>
  <c r="BB49" i="4"/>
  <c r="BC49" i="4"/>
  <c r="BA50" i="4"/>
  <c r="BB50" i="4"/>
  <c r="BC50" i="4"/>
  <c r="BA51" i="4"/>
  <c r="BB51" i="4"/>
  <c r="BC51" i="4"/>
  <c r="BA52" i="4"/>
  <c r="BB52" i="4"/>
  <c r="BC52" i="4"/>
  <c r="BA53" i="4"/>
  <c r="BB53" i="4"/>
  <c r="BC53" i="4"/>
  <c r="BA54" i="4"/>
  <c r="BB54" i="4"/>
  <c r="BC54" i="4"/>
  <c r="BA55" i="4"/>
  <c r="BB55" i="4"/>
  <c r="BC55" i="4"/>
  <c r="BA56" i="4"/>
  <c r="BB56" i="4"/>
  <c r="BC56" i="4"/>
  <c r="BA57" i="4"/>
  <c r="BB57" i="4"/>
  <c r="BC57" i="4"/>
  <c r="BA58" i="4"/>
  <c r="BB58" i="4"/>
  <c r="BC58" i="4"/>
  <c r="BA59" i="4"/>
  <c r="BB59" i="4"/>
  <c r="BC59" i="4"/>
  <c r="BA60" i="4"/>
  <c r="BB60" i="4"/>
  <c r="BC60" i="4"/>
  <c r="BA61" i="4"/>
  <c r="BB61" i="4"/>
  <c r="BC61" i="4"/>
  <c r="BA62" i="4"/>
  <c r="BB62" i="4"/>
  <c r="BC62" i="4"/>
  <c r="BA63" i="4"/>
  <c r="BB63" i="4"/>
  <c r="BC63" i="4"/>
  <c r="BA64" i="4"/>
  <c r="BB64" i="4"/>
  <c r="BC64" i="4"/>
  <c r="BA65" i="4"/>
  <c r="BB65" i="4"/>
  <c r="BC65" i="4"/>
  <c r="BA66" i="4"/>
  <c r="BB66" i="4"/>
  <c r="BC66" i="4"/>
  <c r="BA67" i="4"/>
  <c r="BB67" i="4"/>
  <c r="BC67" i="4"/>
  <c r="BA68" i="4"/>
  <c r="BB68" i="4"/>
  <c r="BC68" i="4"/>
  <c r="BA69" i="4"/>
  <c r="BB69" i="4"/>
  <c r="BC69" i="4"/>
  <c r="BA70" i="4"/>
  <c r="BB70" i="4"/>
  <c r="BC70" i="4"/>
  <c r="BA71" i="4"/>
  <c r="BB71" i="4"/>
  <c r="BC71" i="4"/>
  <c r="BA72" i="4"/>
  <c r="BB72" i="4"/>
  <c r="BC72" i="4"/>
  <c r="BA73" i="4"/>
  <c r="BB73" i="4"/>
  <c r="BC73" i="4"/>
  <c r="BA74" i="4"/>
  <c r="BB74" i="4"/>
  <c r="BC74" i="4"/>
  <c r="BA75" i="4"/>
  <c r="BB75" i="4"/>
  <c r="BC75" i="4"/>
  <c r="BA76" i="4"/>
  <c r="BB76" i="4"/>
  <c r="BC76" i="4"/>
  <c r="BA77" i="4"/>
  <c r="BB77" i="4"/>
  <c r="BC77" i="4"/>
  <c r="BA78" i="4"/>
  <c r="BB78" i="4"/>
  <c r="BC78" i="4"/>
  <c r="BA79" i="4"/>
  <c r="BB79" i="4"/>
  <c r="BC79" i="4"/>
  <c r="BA80" i="4"/>
  <c r="BB80" i="4"/>
  <c r="BC80" i="4"/>
  <c r="BA81" i="4"/>
  <c r="BB81" i="4"/>
  <c r="BC81" i="4"/>
  <c r="BA82" i="4"/>
  <c r="BB82" i="4"/>
  <c r="BC82" i="4"/>
  <c r="BA83" i="4"/>
  <c r="BB83" i="4"/>
  <c r="BC83" i="4"/>
  <c r="BA84" i="4"/>
  <c r="BB84" i="4"/>
  <c r="BC84" i="4"/>
  <c r="BA85" i="4"/>
  <c r="BB85" i="4"/>
  <c r="BC85" i="4"/>
  <c r="BA86" i="4"/>
  <c r="BB86" i="4"/>
  <c r="BC86" i="4"/>
  <c r="BA87" i="4"/>
  <c r="BB87" i="4"/>
  <c r="BC87" i="4"/>
  <c r="BA88" i="4"/>
  <c r="BB88" i="4"/>
  <c r="BC88" i="4"/>
  <c r="BA89" i="4"/>
  <c r="BB89" i="4"/>
  <c r="BC89" i="4"/>
  <c r="BA90" i="4"/>
  <c r="BB90" i="4"/>
  <c r="BC90" i="4"/>
  <c r="BA91" i="4"/>
  <c r="BB91" i="4"/>
  <c r="BC91" i="4"/>
  <c r="BA92" i="4"/>
  <c r="BB92" i="4"/>
  <c r="BC92" i="4"/>
  <c r="BA93" i="4"/>
  <c r="BB93" i="4"/>
  <c r="BC93" i="4"/>
  <c r="BA94" i="4"/>
  <c r="BB94" i="4"/>
  <c r="BC94" i="4"/>
  <c r="BA95" i="4"/>
  <c r="BB95" i="4"/>
  <c r="BC95" i="4"/>
  <c r="BA96" i="4"/>
  <c r="BB96" i="4"/>
  <c r="BC96" i="4"/>
  <c r="BA97" i="4"/>
  <c r="BB97" i="4"/>
  <c r="BC97" i="4"/>
  <c r="BA98" i="4"/>
  <c r="BB98" i="4"/>
  <c r="BC98" i="4"/>
  <c r="BA99" i="4"/>
  <c r="BB99" i="4"/>
  <c r="BC99" i="4"/>
  <c r="BA100" i="4"/>
  <c r="BB100" i="4"/>
  <c r="BC100" i="4"/>
  <c r="BA101" i="4"/>
  <c r="BB101" i="4"/>
  <c r="BC101" i="4"/>
  <c r="BA102" i="4"/>
  <c r="BB102" i="4"/>
  <c r="BC102" i="4"/>
  <c r="BA103" i="4"/>
  <c r="BB103" i="4"/>
  <c r="BC103" i="4"/>
  <c r="BA104" i="4"/>
  <c r="BB104" i="4"/>
  <c r="BC104" i="4"/>
  <c r="BA105" i="4"/>
  <c r="BB105" i="4"/>
  <c r="BC105" i="4"/>
  <c r="BA106" i="4"/>
  <c r="BB106" i="4"/>
  <c r="BC106" i="4"/>
  <c r="BA107" i="4"/>
  <c r="BB107" i="4"/>
  <c r="BC107" i="4"/>
  <c r="BA108" i="4"/>
  <c r="BB108" i="4"/>
  <c r="BC108" i="4"/>
  <c r="AY17" i="4"/>
  <c r="AZ17" i="4"/>
  <c r="AY18" i="4"/>
  <c r="AZ18" i="4"/>
  <c r="AY19" i="4"/>
  <c r="AZ19" i="4"/>
  <c r="AY20" i="4"/>
  <c r="AZ20" i="4"/>
  <c r="AY21" i="4"/>
  <c r="AZ21" i="4"/>
  <c r="AY22" i="4"/>
  <c r="AZ22" i="4"/>
  <c r="AY23" i="4"/>
  <c r="AZ23" i="4"/>
  <c r="AY24" i="4"/>
  <c r="AZ24" i="4"/>
  <c r="AY25" i="4"/>
  <c r="AZ25" i="4"/>
  <c r="AY26" i="4"/>
  <c r="AZ26" i="4"/>
  <c r="AY27" i="4"/>
  <c r="AZ27" i="4"/>
  <c r="AY28" i="4"/>
  <c r="AZ28" i="4"/>
  <c r="AY29" i="4"/>
  <c r="AZ29" i="4"/>
  <c r="AY30" i="4"/>
  <c r="AZ30" i="4"/>
  <c r="AY31" i="4"/>
  <c r="AZ31" i="4"/>
  <c r="AY32" i="4"/>
  <c r="AZ32" i="4"/>
  <c r="AY33" i="4"/>
  <c r="AZ33" i="4"/>
  <c r="AY34" i="4"/>
  <c r="AZ34" i="4"/>
  <c r="AY35" i="4"/>
  <c r="AZ35" i="4"/>
  <c r="AY36" i="4"/>
  <c r="AZ36" i="4"/>
  <c r="AY37" i="4"/>
  <c r="AZ37" i="4"/>
  <c r="AY38" i="4"/>
  <c r="AZ38" i="4"/>
  <c r="AY39" i="4"/>
  <c r="AZ39" i="4"/>
  <c r="AY40" i="4"/>
  <c r="AZ40" i="4"/>
  <c r="AY41" i="4"/>
  <c r="AZ41" i="4"/>
  <c r="AY42" i="4"/>
  <c r="AZ42" i="4"/>
  <c r="AY43" i="4"/>
  <c r="AZ43" i="4"/>
  <c r="AY44" i="4"/>
  <c r="AZ44" i="4"/>
  <c r="AY45" i="4"/>
  <c r="AZ45" i="4"/>
  <c r="AY46" i="4"/>
  <c r="AZ46" i="4"/>
  <c r="AY47" i="4"/>
  <c r="AZ47" i="4"/>
  <c r="AY48" i="4"/>
  <c r="AZ48" i="4"/>
  <c r="AY49" i="4"/>
  <c r="AZ49" i="4"/>
  <c r="AY50" i="4"/>
  <c r="AZ50" i="4"/>
  <c r="AY51" i="4"/>
  <c r="AZ51" i="4"/>
  <c r="AY52" i="4"/>
  <c r="AZ52" i="4"/>
  <c r="AY53" i="4"/>
  <c r="AZ53" i="4"/>
  <c r="AY54" i="4"/>
  <c r="AZ54" i="4"/>
  <c r="AY55" i="4"/>
  <c r="AZ55" i="4"/>
  <c r="AY56" i="4"/>
  <c r="AZ56" i="4"/>
  <c r="AY57" i="4"/>
  <c r="AZ57" i="4"/>
  <c r="AY58" i="4"/>
  <c r="AZ58" i="4"/>
  <c r="AY59" i="4"/>
  <c r="AZ59" i="4"/>
  <c r="AY60" i="4"/>
  <c r="AZ60" i="4"/>
  <c r="AY61" i="4"/>
  <c r="AZ61" i="4"/>
  <c r="AY62" i="4"/>
  <c r="AZ62" i="4"/>
  <c r="AY63" i="4"/>
  <c r="AZ63" i="4"/>
  <c r="AY64" i="4"/>
  <c r="AZ64" i="4"/>
  <c r="AY65" i="4"/>
  <c r="AZ65" i="4"/>
  <c r="AY66" i="4"/>
  <c r="AZ66" i="4"/>
  <c r="AY67" i="4"/>
  <c r="AZ67" i="4"/>
  <c r="AY68" i="4"/>
  <c r="AZ68" i="4"/>
  <c r="AY69" i="4"/>
  <c r="AZ69" i="4"/>
  <c r="AY70" i="4"/>
  <c r="AZ70" i="4"/>
  <c r="AY71" i="4"/>
  <c r="AZ71" i="4"/>
  <c r="AY72" i="4"/>
  <c r="AZ72" i="4"/>
  <c r="AY73" i="4"/>
  <c r="AZ73" i="4"/>
  <c r="AY74" i="4"/>
  <c r="AZ74" i="4"/>
  <c r="AY75" i="4"/>
  <c r="AZ75" i="4"/>
  <c r="AY76" i="4"/>
  <c r="AZ76" i="4"/>
  <c r="AY77" i="4"/>
  <c r="AZ77" i="4"/>
  <c r="AY78" i="4"/>
  <c r="AZ78" i="4"/>
  <c r="AY79" i="4"/>
  <c r="AZ79" i="4"/>
  <c r="AY80" i="4"/>
  <c r="AZ80" i="4"/>
  <c r="AY81" i="4"/>
  <c r="AZ81" i="4"/>
  <c r="AY82" i="4"/>
  <c r="AZ82" i="4"/>
  <c r="AY83" i="4"/>
  <c r="AZ83" i="4"/>
  <c r="AY84" i="4"/>
  <c r="AZ84" i="4"/>
  <c r="AY85" i="4"/>
  <c r="AZ85" i="4"/>
  <c r="AY86" i="4"/>
  <c r="AZ86" i="4"/>
  <c r="AY87" i="4"/>
  <c r="AZ87" i="4"/>
  <c r="AY88" i="4"/>
  <c r="AZ88" i="4"/>
  <c r="AY89" i="4"/>
  <c r="AZ89" i="4"/>
  <c r="AY90" i="4"/>
  <c r="AZ90" i="4"/>
  <c r="AY91" i="4"/>
  <c r="AZ91" i="4"/>
  <c r="AY92" i="4"/>
  <c r="AZ92" i="4"/>
  <c r="AY93" i="4"/>
  <c r="AZ93" i="4"/>
  <c r="AY94" i="4"/>
  <c r="AZ94" i="4"/>
  <c r="AY95" i="4"/>
  <c r="AZ95" i="4"/>
  <c r="AY96" i="4"/>
  <c r="AZ96" i="4"/>
  <c r="AY97" i="4"/>
  <c r="AZ97" i="4"/>
  <c r="AY98" i="4"/>
  <c r="AZ98" i="4"/>
  <c r="AY99" i="4"/>
  <c r="AZ99" i="4"/>
  <c r="AY100" i="4"/>
  <c r="AZ100" i="4"/>
  <c r="AY101" i="4"/>
  <c r="AZ101" i="4"/>
  <c r="AY102" i="4"/>
  <c r="AZ102" i="4"/>
  <c r="AY103" i="4"/>
  <c r="AZ103" i="4"/>
  <c r="AY104" i="4"/>
  <c r="AZ104" i="4"/>
  <c r="AY105" i="4"/>
  <c r="AZ105" i="4"/>
  <c r="AY106" i="4"/>
  <c r="AZ106" i="4"/>
  <c r="AY107" i="4"/>
  <c r="AZ107" i="4"/>
  <c r="AY108" i="4"/>
  <c r="AZ108" i="4"/>
  <c r="BD17" i="4"/>
  <c r="BD18" i="4"/>
  <c r="BD19" i="4"/>
  <c r="BD20" i="4"/>
  <c r="BD21" i="4"/>
  <c r="BD22" i="4"/>
  <c r="BD23" i="4"/>
  <c r="BD24" i="4"/>
  <c r="BD25" i="4"/>
  <c r="BD26" i="4"/>
  <c r="BD27" i="4"/>
  <c r="BD28" i="4"/>
  <c r="BD29" i="4"/>
  <c r="BD30" i="4"/>
  <c r="BD31" i="4"/>
  <c r="BD32" i="4"/>
  <c r="BD33" i="4"/>
  <c r="BD34" i="4"/>
  <c r="BD35" i="4"/>
  <c r="BD36" i="4"/>
  <c r="BD37" i="4"/>
  <c r="BD38" i="4"/>
  <c r="BD39" i="4"/>
  <c r="BD40" i="4"/>
  <c r="BD41" i="4"/>
  <c r="BD42" i="4"/>
  <c r="BD43" i="4"/>
  <c r="BD44" i="4"/>
  <c r="BD45" i="4"/>
  <c r="BD46" i="4"/>
  <c r="BD47" i="4"/>
  <c r="BD48" i="4"/>
  <c r="BD49" i="4"/>
  <c r="BD50" i="4"/>
  <c r="BD51" i="4"/>
  <c r="BD52" i="4"/>
  <c r="BD53" i="4"/>
  <c r="BD54" i="4"/>
  <c r="BD55" i="4"/>
  <c r="BD56" i="4"/>
  <c r="BD57" i="4"/>
  <c r="BD58" i="4"/>
  <c r="BD59" i="4"/>
  <c r="BD60" i="4"/>
  <c r="BD61" i="4"/>
  <c r="BD62" i="4"/>
  <c r="BD63" i="4"/>
  <c r="BD64" i="4"/>
  <c r="BD65" i="4"/>
  <c r="BD66" i="4"/>
  <c r="BD67" i="4"/>
  <c r="BD68" i="4"/>
  <c r="BD69" i="4"/>
  <c r="BD70" i="4"/>
  <c r="BD71" i="4"/>
  <c r="BD72" i="4"/>
  <c r="BD73" i="4"/>
  <c r="BD74" i="4"/>
  <c r="BD75" i="4"/>
  <c r="BD76" i="4"/>
  <c r="BD77" i="4"/>
  <c r="BD78" i="4"/>
  <c r="BD79" i="4"/>
  <c r="BD80" i="4"/>
  <c r="BD81" i="4"/>
  <c r="BD82" i="4"/>
  <c r="BD83" i="4"/>
  <c r="BD84" i="4"/>
  <c r="BD85" i="4"/>
  <c r="BD86" i="4"/>
  <c r="BD87" i="4"/>
  <c r="BD88" i="4"/>
  <c r="BD89" i="4"/>
  <c r="BD90" i="4"/>
  <c r="BD91" i="4"/>
  <c r="BD92" i="4"/>
  <c r="BD93" i="4"/>
  <c r="BD94" i="4"/>
  <c r="BD95" i="4"/>
  <c r="BD96" i="4"/>
  <c r="BD97" i="4"/>
  <c r="BD98" i="4"/>
  <c r="BD99" i="4"/>
  <c r="BD100" i="4"/>
  <c r="BD101" i="4"/>
  <c r="BD102" i="4"/>
  <c r="BD103" i="4"/>
  <c r="BD104" i="4"/>
  <c r="BD105" i="4"/>
  <c r="BD106" i="4"/>
  <c r="BD107" i="4"/>
  <c r="BD108" i="4"/>
  <c r="AH108" i="4"/>
  <c r="AE108" i="4"/>
  <c r="AE111" i="4"/>
  <c r="B135" i="5"/>
</calcChain>
</file>

<file path=xl/sharedStrings.xml><?xml version="1.0" encoding="utf-8"?>
<sst xmlns="http://schemas.openxmlformats.org/spreadsheetml/2006/main" count="257" uniqueCount="73">
  <si>
    <t>LOW</t>
  </si>
  <si>
    <t>CENTRAL</t>
  </si>
  <si>
    <t>HIGH</t>
  </si>
  <si>
    <t>period</t>
  </si>
  <si>
    <t>Contributory pensioners share</t>
  </si>
  <si>
    <t>Moratorium pensioners share</t>
  </si>
  <si>
    <t>Universal pensioners share</t>
  </si>
  <si>
    <t>Retirement coverage for legal age</t>
  </si>
  <si>
    <t>Retirement coverage 65+</t>
  </si>
  <si>
    <t>All coverage legal age</t>
  </si>
  <si>
    <t>All coverage 65+</t>
  </si>
  <si>
    <t>Contributory retirement coverage legal age</t>
  </si>
  <si>
    <t>Contributory retirement coverage 65+</t>
  </si>
  <si>
    <t>Survivors benefit coverage legal age</t>
  </si>
  <si>
    <t>Survivors benefit coverage 65+</t>
  </si>
  <si>
    <t>Moratorium benefit coverage legal age</t>
  </si>
  <si>
    <t>Moratorium benefit coverage 65+</t>
  </si>
  <si>
    <t>PUAM coverage legal age</t>
  </si>
  <si>
    <t>PUAM coverage 65+</t>
  </si>
  <si>
    <t>Contributory child benefit coverage</t>
  </si>
  <si>
    <t>AUH coverage</t>
  </si>
  <si>
    <t>Child benefit coverage</t>
  </si>
  <si>
    <t>Official indexes</t>
  </si>
  <si>
    <t>"True" indexes</t>
  </si>
  <si>
    <t>Real wages</t>
  </si>
  <si>
    <t>Mean contributory retirement pension</t>
  </si>
  <si>
    <t>Mean survivors benefit</t>
  </si>
  <si>
    <t>Mean moratorium pension</t>
  </si>
  <si>
    <t>Mean universal pension</t>
  </si>
  <si>
    <t>Mean retirement pension</t>
  </si>
  <si>
    <t>Mean pension benefit</t>
  </si>
  <si>
    <t>Inflation, base november 2014=100</t>
  </si>
  <si>
    <t>Inflación San Luis / CABA, luego nuevo iNDEC</t>
  </si>
  <si>
    <t>Conversion infla oficial / infla san luis -CABA-Todesca</t>
  </si>
  <si>
    <t>Survivors benefits only, legal age</t>
  </si>
  <si>
    <t>Only survivors benefit</t>
  </si>
  <si>
    <t>2014 moratorium pension</t>
  </si>
  <si>
    <t>PUAM</t>
  </si>
  <si>
    <t>Contributory or 2006 moratorium pension</t>
  </si>
  <si>
    <t>65+</t>
  </si>
  <si>
    <t>legal age</t>
  </si>
  <si>
    <t>Mean family benefit</t>
  </si>
  <si>
    <t>Mean child benefits</t>
  </si>
  <si>
    <t>Mean contributory child benefits</t>
  </si>
  <si>
    <t>Mean AUH benefits</t>
  </si>
  <si>
    <t>Official values</t>
  </si>
  <si>
    <t>"True" values</t>
  </si>
  <si>
    <t>Period</t>
  </si>
  <si>
    <t>=</t>
  </si>
  <si>
    <t>Survivors benefit</t>
  </si>
  <si>
    <t>Universal pension</t>
  </si>
  <si>
    <t>Retirement pension</t>
  </si>
  <si>
    <t>Family benefits</t>
  </si>
  <si>
    <t>Contributory child benefits</t>
  </si>
  <si>
    <t>AUH benefits</t>
  </si>
  <si>
    <t>Child benefits</t>
  </si>
  <si>
    <t>Labour income</t>
  </si>
  <si>
    <t>Minimum wage</t>
  </si>
  <si>
    <t>Guaranteed minimum contributory benefit</t>
  </si>
  <si>
    <t>Minimum retirement pension</t>
  </si>
  <si>
    <t>PERIOD</t>
  </si>
  <si>
    <t>"Real" values</t>
  </si>
  <si>
    <t>Gini, retirement age</t>
  </si>
  <si>
    <t>Gini, retirement age, non labour income</t>
  </si>
  <si>
    <t>Gini, 65+</t>
  </si>
  <si>
    <t>Gini, 65+, non labour income</t>
  </si>
  <si>
    <t>Gini, retirement age, has income</t>
  </si>
  <si>
    <t>Gini, retirement age, (has) non labour income</t>
  </si>
  <si>
    <t>Gini, 65+, has income</t>
  </si>
  <si>
    <t>Gini, 65+, (has) non labour income</t>
  </si>
  <si>
    <t>Median pension to labour income ratio (right scale)</t>
  </si>
  <si>
    <t>All pensions</t>
  </si>
  <si>
    <t>Contributory or 2006 moratorium retirement pension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</si>
</sst>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Liberation Sans"/>
    </font>
    <font>
      <sz val="10"/>
      <color theme="1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E7E7E7"/>
      </patternFill>
    </fill>
    <fill>
      <patternFill patternType="solid">
        <fgColor rgb="FF99FFFF"/>
        <bgColor rgb="FFCCFFFF"/>
      </patternFill>
    </fill>
    <fill>
      <patternFill patternType="solid">
        <fgColor rgb="FFFF9999"/>
        <bgColor rgb="FFFF8080"/>
      </patternFill>
    </fill>
    <fill>
      <patternFill patternType="solid">
        <fgColor rgb="FFCCCCCC"/>
        <bgColor rgb="FFDDDDDD"/>
      </patternFill>
    </fill>
    <fill>
      <patternFill patternType="solid">
        <fgColor rgb="FFDDDDDD"/>
        <bgColor rgb="FFCCFFCC"/>
      </patternFill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CCFFCC"/>
      </patternFill>
    </fill>
    <fill>
      <patternFill patternType="solid">
        <fgColor theme="0" tint="-4.9989318521683403E-2"/>
        <bgColor rgb="FFFFFFCC"/>
      </patternFill>
    </fill>
    <fill>
      <patternFill patternType="solid">
        <fgColor theme="0" tint="-4.9989318521683403E-2"/>
        <bgColor rgb="FFE7E7E7"/>
      </patternFill>
    </fill>
    <fill>
      <patternFill patternType="solid">
        <fgColor theme="0"/>
        <bgColor rgb="FFE7E7E7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4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right" wrapText="1"/>
    </xf>
    <xf numFmtId="0" fontId="2" fillId="3" borderId="2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right" wrapText="1"/>
    </xf>
    <xf numFmtId="0" fontId="2" fillId="4" borderId="2" xfId="0" applyFont="1" applyFill="1" applyBorder="1" applyAlignment="1">
      <alignment horizontal="right" wrapText="1"/>
    </xf>
    <xf numFmtId="0" fontId="2" fillId="4" borderId="4" xfId="0" applyFont="1" applyFill="1" applyBorder="1" applyAlignment="1">
      <alignment horizontal="right" wrapText="1"/>
    </xf>
    <xf numFmtId="0" fontId="2" fillId="2" borderId="5" xfId="0" applyFont="1" applyFill="1" applyBorder="1" applyAlignment="1">
      <alignment horizontal="right" wrapText="1"/>
    </xf>
    <xf numFmtId="2" fontId="2" fillId="2" borderId="1" xfId="0" applyNumberFormat="1" applyFont="1" applyFill="1" applyBorder="1" applyAlignment="1">
      <alignment horizontal="right" wrapText="1"/>
    </xf>
    <xf numFmtId="2" fontId="2" fillId="4" borderId="2" xfId="0" applyNumberFormat="1" applyFont="1" applyFill="1" applyBorder="1" applyAlignment="1">
      <alignment horizontal="right" wrapText="1"/>
    </xf>
    <xf numFmtId="10" fontId="2" fillId="4" borderId="2" xfId="0" applyNumberFormat="1" applyFont="1" applyFill="1" applyBorder="1" applyAlignment="1">
      <alignment horizontal="right" wrapText="1"/>
    </xf>
    <xf numFmtId="10" fontId="2" fillId="4" borderId="0" xfId="0" applyNumberFormat="1" applyFont="1" applyFill="1" applyBorder="1" applyAlignment="1">
      <alignment horizontal="right" wrapText="1"/>
    </xf>
    <xf numFmtId="2" fontId="2" fillId="2" borderId="3" xfId="0" applyNumberFormat="1" applyFont="1" applyFill="1" applyBorder="1" applyAlignment="1">
      <alignment horizontal="right" wrapText="1"/>
    </xf>
    <xf numFmtId="10" fontId="2" fillId="2" borderId="3" xfId="0" applyNumberFormat="1" applyFont="1" applyFill="1" applyBorder="1" applyAlignment="1">
      <alignment horizontal="right" wrapText="1"/>
    </xf>
    <xf numFmtId="10" fontId="2" fillId="2" borderId="0" xfId="0" applyNumberFormat="1" applyFont="1" applyFill="1" applyBorder="1" applyAlignment="1">
      <alignment horizontal="right" wrapText="1"/>
    </xf>
    <xf numFmtId="10" fontId="2" fillId="2" borderId="1" xfId="0" applyNumberFormat="1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left" wrapText="1"/>
    </xf>
    <xf numFmtId="0" fontId="1" fillId="0" borderId="0" xfId="0" applyFont="1" applyAlignment="1">
      <alignment horizontal="right" wrapText="1"/>
    </xf>
    <xf numFmtId="2" fontId="2" fillId="2" borderId="2" xfId="0" applyNumberFormat="1" applyFont="1" applyFill="1" applyBorder="1" applyAlignment="1">
      <alignment horizontal="right" wrapText="1"/>
    </xf>
    <xf numFmtId="0" fontId="2" fillId="5" borderId="2" xfId="0" applyFont="1" applyFill="1" applyBorder="1" applyAlignment="1">
      <alignment horizontal="right" wrapText="1"/>
    </xf>
    <xf numFmtId="0" fontId="3" fillId="2" borderId="3" xfId="0" applyFont="1" applyFill="1" applyBorder="1" applyAlignment="1">
      <alignment horizontal="right" wrapText="1"/>
    </xf>
    <xf numFmtId="0" fontId="4" fillId="0" borderId="0" xfId="0" applyFont="1" applyAlignment="1">
      <alignment horizontal="right" wrapText="1"/>
    </xf>
    <xf numFmtId="0" fontId="0" fillId="0" borderId="0" xfId="0" applyFont="1" applyAlignment="1">
      <alignment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right" vertical="center" wrapText="1"/>
    </xf>
    <xf numFmtId="10" fontId="1" fillId="0" borderId="0" xfId="87" applyNumberFormat="1" applyFont="1" applyAlignment="1">
      <alignment horizontal="left" wrapText="1"/>
    </xf>
    <xf numFmtId="0" fontId="9" fillId="0" borderId="0" xfId="0" applyFont="1" applyAlignment="1">
      <alignment horizontal="right" wrapText="1"/>
    </xf>
    <xf numFmtId="9" fontId="1" fillId="0" borderId="0" xfId="87" applyFont="1" applyAlignment="1">
      <alignment horizontal="right" vertical="center" wrapText="1"/>
    </xf>
    <xf numFmtId="0" fontId="0" fillId="0" borderId="0" xfId="0" applyAlignment="1">
      <alignment horizontal="justify"/>
    </xf>
    <xf numFmtId="9" fontId="0" fillId="0" borderId="0" xfId="87" applyFont="1"/>
    <xf numFmtId="4" fontId="0" fillId="6" borderId="0" xfId="0" applyNumberFormat="1" applyFill="1"/>
    <xf numFmtId="4" fontId="0" fillId="7" borderId="0" xfId="0" applyNumberFormat="1" applyFill="1"/>
    <xf numFmtId="0" fontId="0" fillId="8" borderId="0" xfId="0" applyFill="1"/>
    <xf numFmtId="0" fontId="1" fillId="8" borderId="0" xfId="0" applyFont="1" applyFill="1" applyAlignment="1">
      <alignment horizontal="left" vertical="center" wrapText="1"/>
    </xf>
    <xf numFmtId="0" fontId="8" fillId="8" borderId="0" xfId="0" applyFont="1" applyFill="1" applyAlignment="1">
      <alignment horizontal="left" vertical="center" wrapText="1"/>
    </xf>
    <xf numFmtId="0" fontId="9" fillId="8" borderId="0" xfId="0" applyFont="1" applyFill="1" applyAlignment="1">
      <alignment horizontal="right" wrapText="1"/>
    </xf>
    <xf numFmtId="0" fontId="8" fillId="8" borderId="0" xfId="0" applyFont="1" applyFill="1" applyAlignment="1">
      <alignment horizontal="right" vertical="center" wrapText="1"/>
    </xf>
    <xf numFmtId="0" fontId="1" fillId="8" borderId="0" xfId="0" applyFont="1" applyFill="1" applyAlignment="1">
      <alignment horizontal="right" vertical="center" wrapText="1"/>
    </xf>
    <xf numFmtId="0" fontId="0" fillId="9" borderId="0" xfId="0" applyFill="1"/>
    <xf numFmtId="0" fontId="1" fillId="9" borderId="0" xfId="0" applyFont="1" applyFill="1" applyAlignment="1">
      <alignment horizontal="left" vertical="center" wrapText="1"/>
    </xf>
    <xf numFmtId="0" fontId="8" fillId="9" borderId="0" xfId="0" applyFont="1" applyFill="1" applyAlignment="1">
      <alignment horizontal="left" vertical="center" wrapText="1"/>
    </xf>
    <xf numFmtId="2" fontId="0" fillId="10" borderId="0" xfId="0" applyNumberFormat="1" applyFill="1"/>
    <xf numFmtId="0" fontId="8" fillId="9" borderId="0" xfId="0" applyFont="1" applyFill="1" applyAlignment="1">
      <alignment horizontal="right" vertical="center" wrapText="1"/>
    </xf>
    <xf numFmtId="0" fontId="1" fillId="9" borderId="0" xfId="0" applyFont="1" applyFill="1" applyAlignment="1">
      <alignment horizontal="right" vertical="center" wrapText="1"/>
    </xf>
    <xf numFmtId="2" fontId="0" fillId="11" borderId="0" xfId="0" applyNumberFormat="1" applyFill="1"/>
    <xf numFmtId="2" fontId="0" fillId="12" borderId="0" xfId="0" applyNumberFormat="1" applyFill="1"/>
    <xf numFmtId="4" fontId="0" fillId="13" borderId="0" xfId="0" applyNumberFormat="1" applyFill="1"/>
    <xf numFmtId="164" fontId="0" fillId="0" borderId="0" xfId="0" applyNumberFormat="1"/>
    <xf numFmtId="0" fontId="0" fillId="0" borderId="0" xfId="0" applyFont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Font="1" applyBorder="1" applyAlignment="1">
      <alignment horizontal="center"/>
    </xf>
  </cellXfs>
  <cellStyles count="34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Normal" xfId="0" builtinId="0"/>
    <cellStyle name="Percent" xfId="87" builtinId="5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B4B4"/>
      <rgbColor rgb="FF808080"/>
      <rgbColor rgb="FF9999FF"/>
      <rgbColor rgb="FFBE4B48"/>
      <rgbColor rgb="FFE7E7E7"/>
      <rgbColor rgb="FF99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99"/>
      <rgbColor rgb="FFCC99FF"/>
      <rgbColor rgb="FFFFCC99"/>
      <rgbColor rgb="FF3366FF"/>
      <rgbColor rgb="FF46AAC4"/>
      <rgbColor rgb="FF98B855"/>
      <rgbColor rgb="FFFFCC00"/>
      <rgbColor rgb="FFFF9900"/>
      <rgbColor rgb="FFFF6600"/>
      <rgbColor rgb="FF848484"/>
      <rgbColor rgb="FF878787"/>
      <rgbColor rgb="FF003366"/>
      <rgbColor rgb="FF339966"/>
      <rgbColor rgb="FF003300"/>
      <rgbColor rgb="FF333300"/>
      <rgbColor rgb="FF993300"/>
      <rgbColor rgb="FFC0504D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26543646972186"/>
          <c:y val="0.0309523809523809"/>
          <c:w val="0.871833965898148"/>
          <c:h val="0.72206355455568"/>
        </c:manualLayout>
      </c:layout>
      <c:areaChart>
        <c:grouping val="stacked"/>
        <c:varyColors val="0"/>
        <c:ser>
          <c:idx val="1"/>
          <c:order val="0"/>
          <c:tx>
            <c:strRef>
              <c:f>Pension_coverage_detailed!$AH$2</c:f>
              <c:strCache>
                <c:ptCount val="1"/>
                <c:pt idx="0">
                  <c:v>Contributory or 2006 moratorium pension</c:v>
                </c:pt>
              </c:strCache>
            </c:strRef>
          </c:tx>
          <c:cat>
            <c:numRef>
              <c:f>Pension_coverage_detailed!$AG$3:$AG$106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Pension_coverage_detailed!$AH$3:$AH$106</c:f>
              <c:numCache>
                <c:formatCode>General</c:formatCode>
                <c:ptCount val="104"/>
                <c:pt idx="0">
                  <c:v>0.8070012781</c:v>
                </c:pt>
                <c:pt idx="1">
                  <c:v>0.7995458338</c:v>
                </c:pt>
                <c:pt idx="2">
                  <c:v>0.7935763426</c:v>
                </c:pt>
                <c:pt idx="3">
                  <c:v>0.7843775648</c:v>
                </c:pt>
                <c:pt idx="4">
                  <c:v>0.7750125619</c:v>
                </c:pt>
                <c:pt idx="5">
                  <c:v>0.7682920877</c:v>
                </c:pt>
                <c:pt idx="6">
                  <c:v>0.7608926939</c:v>
                </c:pt>
                <c:pt idx="7">
                  <c:v>0.7556814587</c:v>
                </c:pt>
                <c:pt idx="8">
                  <c:v>0.7464568297</c:v>
                </c:pt>
                <c:pt idx="9">
                  <c:v>0.7392396455</c:v>
                </c:pt>
                <c:pt idx="10">
                  <c:v>0.7324937699</c:v>
                </c:pt>
                <c:pt idx="11">
                  <c:v>0.7231430334</c:v>
                </c:pt>
                <c:pt idx="12">
                  <c:v>0.7182456594</c:v>
                </c:pt>
                <c:pt idx="13">
                  <c:v>0.7095141328</c:v>
                </c:pt>
                <c:pt idx="14">
                  <c:v>0.7037583455</c:v>
                </c:pt>
                <c:pt idx="15">
                  <c:v>0.6955466452</c:v>
                </c:pt>
                <c:pt idx="16">
                  <c:v>0.6878776877</c:v>
                </c:pt>
                <c:pt idx="17">
                  <c:v>0.6808340488</c:v>
                </c:pt>
                <c:pt idx="18">
                  <c:v>0.6745180652</c:v>
                </c:pt>
                <c:pt idx="19">
                  <c:v>0.6683501631</c:v>
                </c:pt>
                <c:pt idx="20">
                  <c:v>0.6606978291</c:v>
                </c:pt>
                <c:pt idx="21">
                  <c:v>0.6551249821</c:v>
                </c:pt>
                <c:pt idx="22">
                  <c:v>0.6494459049</c:v>
                </c:pt>
                <c:pt idx="23">
                  <c:v>0.6424697339</c:v>
                </c:pt>
                <c:pt idx="24">
                  <c:v>0.6360400436</c:v>
                </c:pt>
                <c:pt idx="25">
                  <c:v>0.6298513311</c:v>
                </c:pt>
                <c:pt idx="26">
                  <c:v>0.6217448819</c:v>
                </c:pt>
                <c:pt idx="27">
                  <c:v>0.6146012037</c:v>
                </c:pt>
                <c:pt idx="28">
                  <c:v>0.6077353931</c:v>
                </c:pt>
                <c:pt idx="29">
                  <c:v>0.6029906579</c:v>
                </c:pt>
                <c:pt idx="30">
                  <c:v>0.5967014482</c:v>
                </c:pt>
                <c:pt idx="31">
                  <c:v>0.5898935419</c:v>
                </c:pt>
                <c:pt idx="32">
                  <c:v>0.5840630524</c:v>
                </c:pt>
                <c:pt idx="33">
                  <c:v>0.5782256026</c:v>
                </c:pt>
                <c:pt idx="34">
                  <c:v>0.5717996265</c:v>
                </c:pt>
                <c:pt idx="35">
                  <c:v>0.5645739535</c:v>
                </c:pt>
                <c:pt idx="36">
                  <c:v>0.5590727785</c:v>
                </c:pt>
                <c:pt idx="37">
                  <c:v>0.5543350087</c:v>
                </c:pt>
                <c:pt idx="38">
                  <c:v>0.5504755175</c:v>
                </c:pt>
                <c:pt idx="39">
                  <c:v>0.5445930745</c:v>
                </c:pt>
                <c:pt idx="40">
                  <c:v>0.5400606773</c:v>
                </c:pt>
                <c:pt idx="41">
                  <c:v>0.5330524405</c:v>
                </c:pt>
                <c:pt idx="42">
                  <c:v>0.528812679</c:v>
                </c:pt>
                <c:pt idx="43">
                  <c:v>0.5266490518</c:v>
                </c:pt>
                <c:pt idx="44">
                  <c:v>0.5237395397</c:v>
                </c:pt>
                <c:pt idx="45">
                  <c:v>0.5170219286</c:v>
                </c:pt>
                <c:pt idx="46">
                  <c:v>0.5139904141</c:v>
                </c:pt>
                <c:pt idx="47">
                  <c:v>0.5076377236</c:v>
                </c:pt>
                <c:pt idx="48">
                  <c:v>0.500247585</c:v>
                </c:pt>
                <c:pt idx="49">
                  <c:v>0.4930125016</c:v>
                </c:pt>
                <c:pt idx="50">
                  <c:v>0.4884566554</c:v>
                </c:pt>
                <c:pt idx="51">
                  <c:v>0.4835790074</c:v>
                </c:pt>
                <c:pt idx="52">
                  <c:v>0.478301057</c:v>
                </c:pt>
                <c:pt idx="53">
                  <c:v>0.473940172</c:v>
                </c:pt>
                <c:pt idx="54">
                  <c:v>0.4679179761</c:v>
                </c:pt>
                <c:pt idx="55">
                  <c:v>0.4636950935</c:v>
                </c:pt>
                <c:pt idx="56">
                  <c:v>0.4584293398</c:v>
                </c:pt>
                <c:pt idx="57">
                  <c:v>0.4525154141</c:v>
                </c:pt>
                <c:pt idx="58">
                  <c:v>0.4498239982</c:v>
                </c:pt>
                <c:pt idx="59">
                  <c:v>0.446667404</c:v>
                </c:pt>
                <c:pt idx="60">
                  <c:v>0.4432072369</c:v>
                </c:pt>
                <c:pt idx="61">
                  <c:v>0.4407711649</c:v>
                </c:pt>
                <c:pt idx="62">
                  <c:v>0.4371018291</c:v>
                </c:pt>
                <c:pt idx="63">
                  <c:v>0.4330045203</c:v>
                </c:pt>
                <c:pt idx="64">
                  <c:v>0.4286185083</c:v>
                </c:pt>
                <c:pt idx="65">
                  <c:v>0.4240115553</c:v>
                </c:pt>
                <c:pt idx="66">
                  <c:v>0.4198033042</c:v>
                </c:pt>
                <c:pt idx="67">
                  <c:v>0.4179795017</c:v>
                </c:pt>
                <c:pt idx="68">
                  <c:v>0.4139402808</c:v>
                </c:pt>
                <c:pt idx="69">
                  <c:v>0.4124989722</c:v>
                </c:pt>
                <c:pt idx="70">
                  <c:v>0.4097800455</c:v>
                </c:pt>
                <c:pt idx="71">
                  <c:v>0.4051267855</c:v>
                </c:pt>
                <c:pt idx="72">
                  <c:v>0.4022389303</c:v>
                </c:pt>
                <c:pt idx="73">
                  <c:v>0.3995111505</c:v>
                </c:pt>
                <c:pt idx="74">
                  <c:v>0.3957157384</c:v>
                </c:pt>
                <c:pt idx="75">
                  <c:v>0.3929335478</c:v>
                </c:pt>
                <c:pt idx="76">
                  <c:v>0.3889141871</c:v>
                </c:pt>
                <c:pt idx="77">
                  <c:v>0.3857692644</c:v>
                </c:pt>
                <c:pt idx="78">
                  <c:v>0.382127568</c:v>
                </c:pt>
                <c:pt idx="79">
                  <c:v>0.3789314308</c:v>
                </c:pt>
                <c:pt idx="80">
                  <c:v>0.3754374045</c:v>
                </c:pt>
                <c:pt idx="81">
                  <c:v>0.3725414049</c:v>
                </c:pt>
                <c:pt idx="82">
                  <c:v>0.3702902061</c:v>
                </c:pt>
                <c:pt idx="83">
                  <c:v>0.3669998555</c:v>
                </c:pt>
                <c:pt idx="84">
                  <c:v>0.3649533556</c:v>
                </c:pt>
                <c:pt idx="85">
                  <c:v>0.3629061314</c:v>
                </c:pt>
                <c:pt idx="86">
                  <c:v>0.3583468848</c:v>
                </c:pt>
                <c:pt idx="87">
                  <c:v>0.3567832661</c:v>
                </c:pt>
                <c:pt idx="88">
                  <c:v>0.3528945721</c:v>
                </c:pt>
                <c:pt idx="89">
                  <c:v>0.3487877567</c:v>
                </c:pt>
                <c:pt idx="90">
                  <c:v>0.3453342843</c:v>
                </c:pt>
                <c:pt idx="91">
                  <c:v>0.3431254662</c:v>
                </c:pt>
                <c:pt idx="92">
                  <c:v>0.3398683243</c:v>
                </c:pt>
                <c:pt idx="93">
                  <c:v>0.3371504362</c:v>
                </c:pt>
                <c:pt idx="94">
                  <c:v>0.3356345361</c:v>
                </c:pt>
                <c:pt idx="95">
                  <c:v>0.3323205259</c:v>
                </c:pt>
                <c:pt idx="96">
                  <c:v>0.3305185209</c:v>
                </c:pt>
                <c:pt idx="97">
                  <c:v>0.328580498</c:v>
                </c:pt>
                <c:pt idx="98">
                  <c:v>0.3252236334</c:v>
                </c:pt>
                <c:pt idx="99">
                  <c:v>0.3219318479</c:v>
                </c:pt>
                <c:pt idx="100">
                  <c:v>0.3185593998</c:v>
                </c:pt>
                <c:pt idx="101">
                  <c:v>0.3144216801</c:v>
                </c:pt>
                <c:pt idx="102">
                  <c:v>0.3133423246</c:v>
                </c:pt>
                <c:pt idx="103">
                  <c:v>0.3098805928</c:v>
                </c:pt>
              </c:numCache>
            </c:numRef>
          </c:val>
        </c:ser>
        <c:ser>
          <c:idx val="3"/>
          <c:order val="1"/>
          <c:tx>
            <c:strRef>
              <c:f>Pension_coverage_detailed!$AI$2</c:f>
              <c:strCache>
                <c:ptCount val="1"/>
                <c:pt idx="0">
                  <c:v>2014 moratorium pension</c:v>
                </c:pt>
              </c:strCache>
            </c:strRef>
          </c:tx>
          <c:cat>
            <c:numRef>
              <c:f>Pension_coverage_detailed!$AG$3:$AG$106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Pension_coverage_detailed!$AI$3:$AI$106</c:f>
              <c:numCache>
                <c:formatCode>General</c:formatCode>
                <c:ptCount val="104"/>
                <c:pt idx="0">
                  <c:v>0.1865033961</c:v>
                </c:pt>
                <c:pt idx="1">
                  <c:v>0.1937827407</c:v>
                </c:pt>
                <c:pt idx="2">
                  <c:v>0.2001046963</c:v>
                </c:pt>
                <c:pt idx="3">
                  <c:v>0.21026192</c:v>
                </c:pt>
                <c:pt idx="4">
                  <c:v>0.2199449221</c:v>
                </c:pt>
                <c:pt idx="5">
                  <c:v>0.2267995246</c:v>
                </c:pt>
                <c:pt idx="6">
                  <c:v>0.2335474486</c:v>
                </c:pt>
                <c:pt idx="7">
                  <c:v>0.2367847829</c:v>
                </c:pt>
                <c:pt idx="8">
                  <c:v>0.2409629503</c:v>
                </c:pt>
                <c:pt idx="9">
                  <c:v>0.2453481388</c:v>
                </c:pt>
                <c:pt idx="10">
                  <c:v>0.2494464075</c:v>
                </c:pt>
                <c:pt idx="11">
                  <c:v>0.255172818</c:v>
                </c:pt>
                <c:pt idx="12">
                  <c:v>0.258027406</c:v>
                </c:pt>
                <c:pt idx="13">
                  <c:v>0.2630860043</c:v>
                </c:pt>
                <c:pt idx="14">
                  <c:v>0.2660701297</c:v>
                </c:pt>
                <c:pt idx="15">
                  <c:v>0.2729439751</c:v>
                </c:pt>
                <c:pt idx="16">
                  <c:v>0.2776825902</c:v>
                </c:pt>
                <c:pt idx="17">
                  <c:v>0.2830696402</c:v>
                </c:pt>
                <c:pt idx="18">
                  <c:v>0.2865724712</c:v>
                </c:pt>
                <c:pt idx="19">
                  <c:v>0.282266411</c:v>
                </c:pt>
                <c:pt idx="20">
                  <c:v>0.2790304077</c:v>
                </c:pt>
                <c:pt idx="21">
                  <c:v>0.2778498096</c:v>
                </c:pt>
                <c:pt idx="22">
                  <c:v>0.2743643226</c:v>
                </c:pt>
                <c:pt idx="23">
                  <c:v>0.2726325271</c:v>
                </c:pt>
                <c:pt idx="24">
                  <c:v>0.2700022628</c:v>
                </c:pt>
                <c:pt idx="25">
                  <c:v>0.2686493401</c:v>
                </c:pt>
                <c:pt idx="26">
                  <c:v>0.2643656435</c:v>
                </c:pt>
                <c:pt idx="27">
                  <c:v>0.2619936624</c:v>
                </c:pt>
                <c:pt idx="28">
                  <c:v>0.2592679401</c:v>
                </c:pt>
                <c:pt idx="29">
                  <c:v>0.2566442376</c:v>
                </c:pt>
                <c:pt idx="30">
                  <c:v>0.2532365668</c:v>
                </c:pt>
                <c:pt idx="31">
                  <c:v>0.2514822489</c:v>
                </c:pt>
                <c:pt idx="32">
                  <c:v>0.2499967121</c:v>
                </c:pt>
                <c:pt idx="33">
                  <c:v>0.2466661759</c:v>
                </c:pt>
                <c:pt idx="34">
                  <c:v>0.2444031403</c:v>
                </c:pt>
                <c:pt idx="35">
                  <c:v>0.2414548832</c:v>
                </c:pt>
                <c:pt idx="36">
                  <c:v>0.2377697269</c:v>
                </c:pt>
                <c:pt idx="37">
                  <c:v>0.2356547785</c:v>
                </c:pt>
                <c:pt idx="38">
                  <c:v>0.2333154881</c:v>
                </c:pt>
                <c:pt idx="39">
                  <c:v>0.2309572558</c:v>
                </c:pt>
                <c:pt idx="40">
                  <c:v>0.2279172856</c:v>
                </c:pt>
                <c:pt idx="41">
                  <c:v>0.2257306754</c:v>
                </c:pt>
                <c:pt idx="42">
                  <c:v>0.2242747186</c:v>
                </c:pt>
                <c:pt idx="43">
                  <c:v>0.2221071819</c:v>
                </c:pt>
                <c:pt idx="44">
                  <c:v>0.2197470555</c:v>
                </c:pt>
                <c:pt idx="45">
                  <c:v>0.2170708987</c:v>
                </c:pt>
                <c:pt idx="46">
                  <c:v>0.214534624</c:v>
                </c:pt>
                <c:pt idx="47">
                  <c:v>0.2138157028</c:v>
                </c:pt>
                <c:pt idx="48">
                  <c:v>0.2112043403</c:v>
                </c:pt>
                <c:pt idx="49">
                  <c:v>0.2092369941</c:v>
                </c:pt>
                <c:pt idx="50">
                  <c:v>0.2069516028</c:v>
                </c:pt>
                <c:pt idx="51">
                  <c:v>0.2041752929</c:v>
                </c:pt>
                <c:pt idx="52">
                  <c:v>0.2017219598</c:v>
                </c:pt>
                <c:pt idx="53">
                  <c:v>0.1986368887</c:v>
                </c:pt>
                <c:pt idx="54">
                  <c:v>0.196111358</c:v>
                </c:pt>
                <c:pt idx="55">
                  <c:v>0.1941935374</c:v>
                </c:pt>
                <c:pt idx="56">
                  <c:v>0.1922219142</c:v>
                </c:pt>
                <c:pt idx="57">
                  <c:v>0.1897020665</c:v>
                </c:pt>
                <c:pt idx="58">
                  <c:v>0.1876073607</c:v>
                </c:pt>
                <c:pt idx="59">
                  <c:v>0.1855991122</c:v>
                </c:pt>
                <c:pt idx="60">
                  <c:v>0.1830490376</c:v>
                </c:pt>
                <c:pt idx="61">
                  <c:v>0.1812049908</c:v>
                </c:pt>
                <c:pt idx="62">
                  <c:v>0.178493072</c:v>
                </c:pt>
                <c:pt idx="63">
                  <c:v>0.1767696948</c:v>
                </c:pt>
                <c:pt idx="64">
                  <c:v>0.1737327955</c:v>
                </c:pt>
                <c:pt idx="65">
                  <c:v>0.1717054221</c:v>
                </c:pt>
                <c:pt idx="66">
                  <c:v>0.1695789774</c:v>
                </c:pt>
                <c:pt idx="67">
                  <c:v>0.1669890733</c:v>
                </c:pt>
                <c:pt idx="68">
                  <c:v>0.1646797358</c:v>
                </c:pt>
                <c:pt idx="69">
                  <c:v>0.1623131612</c:v>
                </c:pt>
                <c:pt idx="70">
                  <c:v>0.1600228799</c:v>
                </c:pt>
                <c:pt idx="71">
                  <c:v>0.1575112356</c:v>
                </c:pt>
                <c:pt idx="72">
                  <c:v>0.1551579091</c:v>
                </c:pt>
                <c:pt idx="73">
                  <c:v>0.1532795867</c:v>
                </c:pt>
                <c:pt idx="74">
                  <c:v>0.1508949904</c:v>
                </c:pt>
                <c:pt idx="75">
                  <c:v>0.149129562</c:v>
                </c:pt>
                <c:pt idx="76">
                  <c:v>0.1461783808</c:v>
                </c:pt>
                <c:pt idx="77">
                  <c:v>0.1429257808</c:v>
                </c:pt>
                <c:pt idx="78">
                  <c:v>0.1405718302</c:v>
                </c:pt>
                <c:pt idx="79">
                  <c:v>0.1385139561</c:v>
                </c:pt>
                <c:pt idx="80">
                  <c:v>0.1349979488</c:v>
                </c:pt>
                <c:pt idx="81">
                  <c:v>0.1324472839</c:v>
                </c:pt>
                <c:pt idx="82">
                  <c:v>0.1312833956</c:v>
                </c:pt>
                <c:pt idx="83">
                  <c:v>0.1291893002</c:v>
                </c:pt>
                <c:pt idx="84">
                  <c:v>0.1266670344</c:v>
                </c:pt>
                <c:pt idx="85">
                  <c:v>0.1253041452</c:v>
                </c:pt>
                <c:pt idx="86">
                  <c:v>0.1232311452</c:v>
                </c:pt>
                <c:pt idx="87">
                  <c:v>0.12181276</c:v>
                </c:pt>
                <c:pt idx="88">
                  <c:v>0.1197996975</c:v>
                </c:pt>
                <c:pt idx="89">
                  <c:v>0.1175031566</c:v>
                </c:pt>
                <c:pt idx="90">
                  <c:v>0.1155351972</c:v>
                </c:pt>
                <c:pt idx="91">
                  <c:v>0.1130666908</c:v>
                </c:pt>
                <c:pt idx="92">
                  <c:v>0.1102023803</c:v>
                </c:pt>
                <c:pt idx="93">
                  <c:v>0.1080669615</c:v>
                </c:pt>
                <c:pt idx="94">
                  <c:v>0.1064831721</c:v>
                </c:pt>
                <c:pt idx="95">
                  <c:v>0.1041994226</c:v>
                </c:pt>
                <c:pt idx="96">
                  <c:v>0.1013988584</c:v>
                </c:pt>
                <c:pt idx="97">
                  <c:v>0.0994724169</c:v>
                </c:pt>
                <c:pt idx="98">
                  <c:v>0.0967172356</c:v>
                </c:pt>
                <c:pt idx="99">
                  <c:v>0.0944249638</c:v>
                </c:pt>
                <c:pt idx="100">
                  <c:v>0.0916860821</c:v>
                </c:pt>
                <c:pt idx="101">
                  <c:v>0.0890778989</c:v>
                </c:pt>
                <c:pt idx="102">
                  <c:v>0.0871496357</c:v>
                </c:pt>
                <c:pt idx="103">
                  <c:v>0.0850149382</c:v>
                </c:pt>
              </c:numCache>
            </c:numRef>
          </c:val>
        </c:ser>
        <c:ser>
          <c:idx val="4"/>
          <c:order val="2"/>
          <c:tx>
            <c:strRef>
              <c:f>Pension_coverage_detailed!$AJ$2</c:f>
              <c:strCache>
                <c:ptCount val="1"/>
                <c:pt idx="0">
                  <c:v>PUAM</c:v>
                </c:pt>
              </c:strCache>
            </c:strRef>
          </c:tx>
          <c:cat>
            <c:numRef>
              <c:f>Pension_coverage_detailed!$AG$3:$AG$106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Pension_coverage_detailed!$AJ$3:$AJ$106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0.0023843499</c:v>
                </c:pt>
                <c:pt idx="8">
                  <c:v>0.0075269066</c:v>
                </c:pt>
                <c:pt idx="9">
                  <c:v>0.0104163021</c:v>
                </c:pt>
                <c:pt idx="10">
                  <c:v>0.0130240461</c:v>
                </c:pt>
                <c:pt idx="11">
                  <c:v>0.0165321467</c:v>
                </c:pt>
                <c:pt idx="12">
                  <c:v>0.0190156199</c:v>
                </c:pt>
                <c:pt idx="13">
                  <c:v>0.0224876281</c:v>
                </c:pt>
                <c:pt idx="14">
                  <c:v>0.0252806275</c:v>
                </c:pt>
                <c:pt idx="15">
                  <c:v>0.0266183699</c:v>
                </c:pt>
                <c:pt idx="16">
                  <c:v>0.0295342542</c:v>
                </c:pt>
                <c:pt idx="17">
                  <c:v>0.0313906776</c:v>
                </c:pt>
                <c:pt idx="18">
                  <c:v>0.0340553931</c:v>
                </c:pt>
                <c:pt idx="19">
                  <c:v>0.0373953772</c:v>
                </c:pt>
                <c:pt idx="20">
                  <c:v>0.0417370466</c:v>
                </c:pt>
                <c:pt idx="21">
                  <c:v>0.0432466655</c:v>
                </c:pt>
                <c:pt idx="22">
                  <c:v>0.0434952334</c:v>
                </c:pt>
                <c:pt idx="23">
                  <c:v>0.0451426667</c:v>
                </c:pt>
                <c:pt idx="24">
                  <c:v>0.048268894</c:v>
                </c:pt>
                <c:pt idx="25">
                  <c:v>0.0501765775</c:v>
                </c:pt>
                <c:pt idx="26">
                  <c:v>0.0538452463</c:v>
                </c:pt>
                <c:pt idx="27">
                  <c:v>0.0565885724</c:v>
                </c:pt>
                <c:pt idx="28">
                  <c:v>0.0595176001</c:v>
                </c:pt>
                <c:pt idx="29">
                  <c:v>0.0611287409</c:v>
                </c:pt>
                <c:pt idx="30">
                  <c:v>0.0631503426</c:v>
                </c:pt>
                <c:pt idx="31">
                  <c:v>0.0654219603</c:v>
                </c:pt>
                <c:pt idx="32">
                  <c:v>0.0673427964</c:v>
                </c:pt>
                <c:pt idx="33">
                  <c:v>0.0694620549</c:v>
                </c:pt>
                <c:pt idx="34">
                  <c:v>0.0720481508</c:v>
                </c:pt>
                <c:pt idx="35">
                  <c:v>0.0746717315</c:v>
                </c:pt>
                <c:pt idx="36">
                  <c:v>0.0766125411</c:v>
                </c:pt>
                <c:pt idx="37">
                  <c:v>0.0789046284</c:v>
                </c:pt>
                <c:pt idx="38">
                  <c:v>0.0805677137</c:v>
                </c:pt>
                <c:pt idx="39">
                  <c:v>0.0891095809</c:v>
                </c:pt>
                <c:pt idx="40">
                  <c:v>0.0962334633</c:v>
                </c:pt>
                <c:pt idx="41">
                  <c:v>0.1032818042</c:v>
                </c:pt>
                <c:pt idx="42">
                  <c:v>0.1121934216</c:v>
                </c:pt>
                <c:pt idx="43">
                  <c:v>0.1172406338</c:v>
                </c:pt>
                <c:pt idx="44">
                  <c:v>0.121373767</c:v>
                </c:pt>
                <c:pt idx="45">
                  <c:v>0.12795689</c:v>
                </c:pt>
                <c:pt idx="46">
                  <c:v>0.1354299114</c:v>
                </c:pt>
                <c:pt idx="47">
                  <c:v>0.1422097202</c:v>
                </c:pt>
                <c:pt idx="48">
                  <c:v>0.1499768727</c:v>
                </c:pt>
                <c:pt idx="49">
                  <c:v>0.1572522328</c:v>
                </c:pt>
                <c:pt idx="50">
                  <c:v>0.1666885691</c:v>
                </c:pt>
                <c:pt idx="51">
                  <c:v>0.1723129655</c:v>
                </c:pt>
                <c:pt idx="52">
                  <c:v>0.1800139162</c:v>
                </c:pt>
                <c:pt idx="53">
                  <c:v>0.1885272262</c:v>
                </c:pt>
                <c:pt idx="54">
                  <c:v>0.1950032137</c:v>
                </c:pt>
                <c:pt idx="55">
                  <c:v>0.2010949954</c:v>
                </c:pt>
                <c:pt idx="56">
                  <c:v>0.210164119</c:v>
                </c:pt>
                <c:pt idx="57">
                  <c:v>0.2149540689</c:v>
                </c:pt>
                <c:pt idx="58">
                  <c:v>0.2195765017</c:v>
                </c:pt>
                <c:pt idx="59">
                  <c:v>0.2259289204</c:v>
                </c:pt>
                <c:pt idx="60">
                  <c:v>0.232650734</c:v>
                </c:pt>
                <c:pt idx="61">
                  <c:v>0.2371513959</c:v>
                </c:pt>
                <c:pt idx="62">
                  <c:v>0.2411718863</c:v>
                </c:pt>
                <c:pt idx="63">
                  <c:v>0.2439452165</c:v>
                </c:pt>
                <c:pt idx="64">
                  <c:v>0.2480195009</c:v>
                </c:pt>
                <c:pt idx="65">
                  <c:v>0.2566804377</c:v>
                </c:pt>
                <c:pt idx="66">
                  <c:v>0.2619326813</c:v>
                </c:pt>
                <c:pt idx="67">
                  <c:v>0.2644629008</c:v>
                </c:pt>
                <c:pt idx="68">
                  <c:v>0.2704919606</c:v>
                </c:pt>
                <c:pt idx="69">
                  <c:v>0.2760294811</c:v>
                </c:pt>
                <c:pt idx="70">
                  <c:v>0.279068752</c:v>
                </c:pt>
                <c:pt idx="71">
                  <c:v>0.2847118555</c:v>
                </c:pt>
                <c:pt idx="72">
                  <c:v>0.2884178338</c:v>
                </c:pt>
                <c:pt idx="73">
                  <c:v>0.2933810717</c:v>
                </c:pt>
                <c:pt idx="74">
                  <c:v>0.2971223081</c:v>
                </c:pt>
                <c:pt idx="75">
                  <c:v>0.3032946353</c:v>
                </c:pt>
                <c:pt idx="76">
                  <c:v>0.3073284417</c:v>
                </c:pt>
                <c:pt idx="77">
                  <c:v>0.311738916</c:v>
                </c:pt>
                <c:pt idx="78">
                  <c:v>0.3145892798</c:v>
                </c:pt>
                <c:pt idx="79">
                  <c:v>0.3152718788</c:v>
                </c:pt>
                <c:pt idx="80">
                  <c:v>0.3190736119</c:v>
                </c:pt>
                <c:pt idx="81">
                  <c:v>0.3220073926</c:v>
                </c:pt>
                <c:pt idx="82">
                  <c:v>0.3260030815</c:v>
                </c:pt>
                <c:pt idx="83">
                  <c:v>0.3310350762</c:v>
                </c:pt>
                <c:pt idx="84">
                  <c:v>0.3363095771</c:v>
                </c:pt>
                <c:pt idx="85">
                  <c:v>0.3394166656</c:v>
                </c:pt>
                <c:pt idx="86">
                  <c:v>0.3438543851</c:v>
                </c:pt>
                <c:pt idx="87">
                  <c:v>0.3469546356</c:v>
                </c:pt>
                <c:pt idx="88">
                  <c:v>0.3526646736</c:v>
                </c:pt>
                <c:pt idx="89">
                  <c:v>0.3570489013</c:v>
                </c:pt>
                <c:pt idx="90">
                  <c:v>0.36136024</c:v>
                </c:pt>
                <c:pt idx="91">
                  <c:v>0.3673936965</c:v>
                </c:pt>
                <c:pt idx="92">
                  <c:v>0.3714220815</c:v>
                </c:pt>
                <c:pt idx="93">
                  <c:v>0.375709957</c:v>
                </c:pt>
                <c:pt idx="94">
                  <c:v>0.3790092325</c:v>
                </c:pt>
                <c:pt idx="95">
                  <c:v>0.3796816053</c:v>
                </c:pt>
                <c:pt idx="96">
                  <c:v>0.3845429956</c:v>
                </c:pt>
                <c:pt idx="97">
                  <c:v>0.3898963711</c:v>
                </c:pt>
                <c:pt idx="98">
                  <c:v>0.3935351604</c:v>
                </c:pt>
                <c:pt idx="99">
                  <c:v>0.3986983992</c:v>
                </c:pt>
                <c:pt idx="100">
                  <c:v>0.4042596736</c:v>
                </c:pt>
                <c:pt idx="101">
                  <c:v>0.4091243586</c:v>
                </c:pt>
                <c:pt idx="102">
                  <c:v>0.409097961</c:v>
                </c:pt>
                <c:pt idx="103">
                  <c:v>0.4123045623</c:v>
                </c:pt>
              </c:numCache>
            </c:numRef>
          </c:val>
        </c:ser>
        <c:ser>
          <c:idx val="5"/>
          <c:order val="3"/>
          <c:tx>
            <c:strRef>
              <c:f>Pension_coverage_detailed!$AK$2</c:f>
              <c:strCache>
                <c:ptCount val="1"/>
                <c:pt idx="0">
                  <c:v>Only survivors benefit</c:v>
                </c:pt>
              </c:strCache>
            </c:strRef>
          </c:tx>
          <c:cat>
            <c:numRef>
              <c:f>Pension_coverage_detailed!$AG$3:$AG$106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Pension_coverage_detailed!$AK$3:$AK$106</c:f>
              <c:numCache>
                <c:formatCode>General</c:formatCode>
                <c:ptCount val="104"/>
                <c:pt idx="0">
                  <c:v>0.00365661260000005</c:v>
                </c:pt>
                <c:pt idx="1">
                  <c:v>0.00364404119999995</c:v>
                </c:pt>
                <c:pt idx="2">
                  <c:v>0.00331402669999992</c:v>
                </c:pt>
                <c:pt idx="3">
                  <c:v>0.00280810860000002</c:v>
                </c:pt>
                <c:pt idx="4">
                  <c:v>0.00239449400000002</c:v>
                </c:pt>
                <c:pt idx="5">
                  <c:v>0.0022833538</c:v>
                </c:pt>
                <c:pt idx="6">
                  <c:v>0.0023712199</c:v>
                </c:pt>
                <c:pt idx="7">
                  <c:v>0.00190326230000004</c:v>
                </c:pt>
                <c:pt idx="8">
                  <c:v>0.0018904542</c:v>
                </c:pt>
                <c:pt idx="9">
                  <c:v>0.00203042329999992</c:v>
                </c:pt>
                <c:pt idx="10">
                  <c:v>0.00202133500000001</c:v>
                </c:pt>
                <c:pt idx="11">
                  <c:v>0.00200191289999996</c:v>
                </c:pt>
                <c:pt idx="12">
                  <c:v>0.00156633639999992</c:v>
                </c:pt>
                <c:pt idx="13">
                  <c:v>0.00156136070000001</c:v>
                </c:pt>
                <c:pt idx="14">
                  <c:v>0.00155457850000007</c:v>
                </c:pt>
                <c:pt idx="15">
                  <c:v>0.00154526769999996</c:v>
                </c:pt>
                <c:pt idx="16">
                  <c:v>0.00152917120000007</c:v>
                </c:pt>
                <c:pt idx="17">
                  <c:v>0.00136881560000002</c:v>
                </c:pt>
                <c:pt idx="18">
                  <c:v>0.00135698439999998</c:v>
                </c:pt>
                <c:pt idx="19">
                  <c:v>0.00185521310000003</c:v>
                </c:pt>
                <c:pt idx="20">
                  <c:v>0.00351345969999994</c:v>
                </c:pt>
                <c:pt idx="21">
                  <c:v>0.00485430149999999</c:v>
                </c:pt>
                <c:pt idx="22">
                  <c:v>0.00678427479999999</c:v>
                </c:pt>
                <c:pt idx="23">
                  <c:v>0.00817350009999995</c:v>
                </c:pt>
                <c:pt idx="24">
                  <c:v>0.00900940209999989</c:v>
                </c:pt>
                <c:pt idx="25">
                  <c:v>0.0101181311999999</c:v>
                </c:pt>
                <c:pt idx="26">
                  <c:v>0.0118693334</c:v>
                </c:pt>
                <c:pt idx="27">
                  <c:v>0.0131192449</c:v>
                </c:pt>
                <c:pt idx="28">
                  <c:v>0.0142008089000001</c:v>
                </c:pt>
                <c:pt idx="29">
                  <c:v>0.0147391766</c:v>
                </c:pt>
                <c:pt idx="30">
                  <c:v>0.0165342543</c:v>
                </c:pt>
                <c:pt idx="31">
                  <c:v>0.0178636952</c:v>
                </c:pt>
                <c:pt idx="32">
                  <c:v>0.0197312757</c:v>
                </c:pt>
                <c:pt idx="33">
                  <c:v>0.0208279856</c:v>
                </c:pt>
                <c:pt idx="34">
                  <c:v>0.0216342693</c:v>
                </c:pt>
                <c:pt idx="35">
                  <c:v>0.0236148724</c:v>
                </c:pt>
                <c:pt idx="36">
                  <c:v>0.0255136778999999</c:v>
                </c:pt>
                <c:pt idx="37">
                  <c:v>0.0263381859999999</c:v>
                </c:pt>
                <c:pt idx="38">
                  <c:v>0.0271232695</c:v>
                </c:pt>
                <c:pt idx="39">
                  <c:v>0.0271100248</c:v>
                </c:pt>
                <c:pt idx="40">
                  <c:v>0.0256689373</c:v>
                </c:pt>
                <c:pt idx="41">
                  <c:v>0.0267869679</c:v>
                </c:pt>
                <c:pt idx="42">
                  <c:v>0.0246936547000001</c:v>
                </c:pt>
                <c:pt idx="43">
                  <c:v>0.024262967</c:v>
                </c:pt>
                <c:pt idx="44">
                  <c:v>0.0242681261000001</c:v>
                </c:pt>
                <c:pt idx="45">
                  <c:v>0.0246490382</c:v>
                </c:pt>
                <c:pt idx="46">
                  <c:v>0.0251206909</c:v>
                </c:pt>
                <c:pt idx="47">
                  <c:v>0.0253008255</c:v>
                </c:pt>
                <c:pt idx="48">
                  <c:v>0.024746661</c:v>
                </c:pt>
                <c:pt idx="49">
                  <c:v>0.0267074997</c:v>
                </c:pt>
                <c:pt idx="50">
                  <c:v>0.0248540308999999</c:v>
                </c:pt>
                <c:pt idx="51">
                  <c:v>0.0254459986</c:v>
                </c:pt>
                <c:pt idx="52">
                  <c:v>0.0248171497</c:v>
                </c:pt>
                <c:pt idx="53">
                  <c:v>0.0231054310000001</c:v>
                </c:pt>
                <c:pt idx="54">
                  <c:v>0.0230925973</c:v>
                </c:pt>
                <c:pt idx="55">
                  <c:v>0.0219827894</c:v>
                </c:pt>
                <c:pt idx="56">
                  <c:v>0.021924944</c:v>
                </c:pt>
                <c:pt idx="57">
                  <c:v>0.0222986430000001</c:v>
                </c:pt>
                <c:pt idx="58">
                  <c:v>0.0226294134</c:v>
                </c:pt>
                <c:pt idx="59">
                  <c:v>0.0226868149</c:v>
                </c:pt>
                <c:pt idx="60">
                  <c:v>0.0226334028</c:v>
                </c:pt>
                <c:pt idx="61">
                  <c:v>0.0205506744</c:v>
                </c:pt>
                <c:pt idx="62">
                  <c:v>0.0216351191</c:v>
                </c:pt>
                <c:pt idx="63">
                  <c:v>0.0220064765</c:v>
                </c:pt>
                <c:pt idx="64">
                  <c:v>0.0217238006999999</c:v>
                </c:pt>
                <c:pt idx="65">
                  <c:v>0.0205086608</c:v>
                </c:pt>
                <c:pt idx="66">
                  <c:v>0.0204050952</c:v>
                </c:pt>
                <c:pt idx="67">
                  <c:v>0.0208906078</c:v>
                </c:pt>
                <c:pt idx="68">
                  <c:v>0.0214819242000001</c:v>
                </c:pt>
                <c:pt idx="69">
                  <c:v>0.0209646528</c:v>
                </c:pt>
                <c:pt idx="70">
                  <c:v>0.0214037183</c:v>
                </c:pt>
                <c:pt idx="71">
                  <c:v>0.0216201359</c:v>
                </c:pt>
                <c:pt idx="72">
                  <c:v>0.0210610471</c:v>
                </c:pt>
                <c:pt idx="73">
                  <c:v>0.0203079929</c:v>
                </c:pt>
                <c:pt idx="74">
                  <c:v>0.0216288683</c:v>
                </c:pt>
                <c:pt idx="75">
                  <c:v>0.0220116551</c:v>
                </c:pt>
                <c:pt idx="76">
                  <c:v>0.0211520817</c:v>
                </c:pt>
                <c:pt idx="77">
                  <c:v>0.0216760576</c:v>
                </c:pt>
                <c:pt idx="78">
                  <c:v>0.0220646344000001</c:v>
                </c:pt>
                <c:pt idx="79">
                  <c:v>0.0230888145</c:v>
                </c:pt>
                <c:pt idx="80">
                  <c:v>0.0237778019</c:v>
                </c:pt>
                <c:pt idx="81">
                  <c:v>0.0258198858999999</c:v>
                </c:pt>
                <c:pt idx="82">
                  <c:v>0.0256698492</c:v>
                </c:pt>
                <c:pt idx="83">
                  <c:v>0.0245718373999999</c:v>
                </c:pt>
                <c:pt idx="84">
                  <c:v>0.0255815029999999</c:v>
                </c:pt>
                <c:pt idx="85">
                  <c:v>0.0268602667</c:v>
                </c:pt>
                <c:pt idx="86">
                  <c:v>0.0257894074</c:v>
                </c:pt>
                <c:pt idx="87">
                  <c:v>0.024878057</c:v>
                </c:pt>
                <c:pt idx="88">
                  <c:v>0.0246125045</c:v>
                </c:pt>
                <c:pt idx="89">
                  <c:v>0.0246011603999999</c:v>
                </c:pt>
                <c:pt idx="90">
                  <c:v>0.0253705544</c:v>
                </c:pt>
                <c:pt idx="91">
                  <c:v>0.0248919555</c:v>
                </c:pt>
                <c:pt idx="92">
                  <c:v>0.0258212051</c:v>
                </c:pt>
                <c:pt idx="93">
                  <c:v>0.0264340902</c:v>
                </c:pt>
                <c:pt idx="94">
                  <c:v>0.0264797154999999</c:v>
                </c:pt>
                <c:pt idx="95">
                  <c:v>0.0271044696</c:v>
                </c:pt>
                <c:pt idx="96">
                  <c:v>0.0270175618</c:v>
                </c:pt>
                <c:pt idx="97">
                  <c:v>0.0265585479</c:v>
                </c:pt>
                <c:pt idx="98">
                  <c:v>0.0255571896000001</c:v>
                </c:pt>
                <c:pt idx="99">
                  <c:v>0.0258647999</c:v>
                </c:pt>
                <c:pt idx="100">
                  <c:v>0.0268944191</c:v>
                </c:pt>
                <c:pt idx="101">
                  <c:v>0.0250794586</c:v>
                </c:pt>
                <c:pt idx="102">
                  <c:v>0.0248795502</c:v>
                </c:pt>
                <c:pt idx="103">
                  <c:v>0.0257142905000001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147000"/>
        <c:axId val="-2115166456"/>
      </c:areaChart>
      <c:catAx>
        <c:axId val="-2115147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15166456"/>
        <c:crosses val="autoZero"/>
        <c:auto val="1"/>
        <c:lblAlgn val="ctr"/>
        <c:lblOffset val="100"/>
        <c:noMultiLvlLbl val="0"/>
      </c:catAx>
      <c:valAx>
        <c:axId val="-2115166456"/>
        <c:scaling>
          <c:orientation val="minMax"/>
          <c:max val="1.0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1514700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0108814093715455"/>
          <c:y val="0.827214665220909"/>
          <c:w val="0.952108840011223"/>
          <c:h val="0.14562020292097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749215691473"/>
          <c:y val="0.0343411616090275"/>
          <c:w val="0.836334518950947"/>
          <c:h val="0.736107967345362"/>
        </c:manualLayout>
      </c:layout>
      <c:lineChart>
        <c:grouping val="standard"/>
        <c:varyColors val="0"/>
        <c:ser>
          <c:idx val="0"/>
          <c:order val="0"/>
          <c:tx>
            <c:strRef>
              <c:f>'Retirement benefit values'!$AY$3</c:f>
              <c:strCache>
                <c:ptCount val="1"/>
                <c:pt idx="0">
                  <c:v>Labour income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'Retirement benefit values'!$AX$4:$AX$108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values'!$AY$4:$AY$108</c:f>
              <c:numCache>
                <c:formatCode>General</c:formatCode>
                <c:ptCount val="105"/>
                <c:pt idx="0">
                  <c:v>6695.92</c:v>
                </c:pt>
                <c:pt idx="1">
                  <c:v>6248.355521284823</c:v>
                </c:pt>
                <c:pt idx="2">
                  <c:v>6398.732864689492</c:v>
                </c:pt>
                <c:pt idx="3">
                  <c:v>6562.16934766773</c:v>
                </c:pt>
                <c:pt idx="4">
                  <c:v>6461.295138755286</c:v>
                </c:pt>
                <c:pt idx="5">
                  <c:v>6070.823989787785</c:v>
                </c:pt>
                <c:pt idx="6">
                  <c:v>5894.395014186566</c:v>
                </c:pt>
                <c:pt idx="7">
                  <c:v>5954.937241266558</c:v>
                </c:pt>
                <c:pt idx="8">
                  <c:v>6014.289447131079</c:v>
                </c:pt>
                <c:pt idx="9">
                  <c:v>6104.277946976366</c:v>
                </c:pt>
                <c:pt idx="10">
                  <c:v>6074.492395672851</c:v>
                </c:pt>
                <c:pt idx="11">
                  <c:v>6241.620872575642</c:v>
                </c:pt>
                <c:pt idx="12">
                  <c:v>6232.76525663114</c:v>
                </c:pt>
                <c:pt idx="13">
                  <c:v>6162.685621912977</c:v>
                </c:pt>
                <c:pt idx="14">
                  <c:v>6129.908562498915</c:v>
                </c:pt>
                <c:pt idx="15">
                  <c:v>6190.264094586552</c:v>
                </c:pt>
                <c:pt idx="16">
                  <c:v>6221.373353529368</c:v>
                </c:pt>
                <c:pt idx="17">
                  <c:v>6247.10499471823</c:v>
                </c:pt>
                <c:pt idx="18">
                  <c:v>6286.541311522563</c:v>
                </c:pt>
                <c:pt idx="19">
                  <c:v>6304.278965794303</c:v>
                </c:pt>
                <c:pt idx="20">
                  <c:v>6346.113836554232</c:v>
                </c:pt>
                <c:pt idx="21">
                  <c:v>6338.498147094125</c:v>
                </c:pt>
                <c:pt idx="22">
                  <c:v>6385.106678977202</c:v>
                </c:pt>
                <c:pt idx="23">
                  <c:v>6391.747149480305</c:v>
                </c:pt>
                <c:pt idx="24">
                  <c:v>6437.793509017522</c:v>
                </c:pt>
                <c:pt idx="25">
                  <c:v>6429.23200623183</c:v>
                </c:pt>
                <c:pt idx="26">
                  <c:v>6436.161501947227</c:v>
                </c:pt>
                <c:pt idx="27">
                  <c:v>6499.002375217096</c:v>
                </c:pt>
                <c:pt idx="28">
                  <c:v>6542.923920455</c:v>
                </c:pt>
                <c:pt idx="29">
                  <c:v>6533.55672423779</c:v>
                </c:pt>
                <c:pt idx="30">
                  <c:v>6580.800743329755</c:v>
                </c:pt>
                <c:pt idx="31">
                  <c:v>6617.359791056906</c:v>
                </c:pt>
                <c:pt idx="32">
                  <c:v>6655.299860384199</c:v>
                </c:pt>
                <c:pt idx="33">
                  <c:v>6661.168664273947</c:v>
                </c:pt>
                <c:pt idx="34">
                  <c:v>6666.010046355636</c:v>
                </c:pt>
                <c:pt idx="35">
                  <c:v>6672.299978651853</c:v>
                </c:pt>
                <c:pt idx="36">
                  <c:v>6738.961060852011</c:v>
                </c:pt>
                <c:pt idx="37">
                  <c:v>6752.012016993204</c:v>
                </c:pt>
                <c:pt idx="38">
                  <c:v>6780.370838271138</c:v>
                </c:pt>
                <c:pt idx="39">
                  <c:v>6795.721608660278</c:v>
                </c:pt>
                <c:pt idx="40">
                  <c:v>6840.715201406724</c:v>
                </c:pt>
                <c:pt idx="41">
                  <c:v>6884.45884453232</c:v>
                </c:pt>
                <c:pt idx="42">
                  <c:v>6902.466469342764</c:v>
                </c:pt>
                <c:pt idx="43">
                  <c:v>6935.69047024479</c:v>
                </c:pt>
                <c:pt idx="44">
                  <c:v>6976.538661762383</c:v>
                </c:pt>
                <c:pt idx="45">
                  <c:v>6988.282898311757</c:v>
                </c:pt>
                <c:pt idx="46">
                  <c:v>7038.42800467191</c:v>
                </c:pt>
                <c:pt idx="47">
                  <c:v>7045.227551206194</c:v>
                </c:pt>
                <c:pt idx="48">
                  <c:v>7092.08503262347</c:v>
                </c:pt>
                <c:pt idx="49">
                  <c:v>7126.061718468694</c:v>
                </c:pt>
                <c:pt idx="50">
                  <c:v>7143.912124733492</c:v>
                </c:pt>
                <c:pt idx="51">
                  <c:v>7187.534034805336</c:v>
                </c:pt>
                <c:pt idx="52">
                  <c:v>7216.41960444792</c:v>
                </c:pt>
                <c:pt idx="53">
                  <c:v>7268.307334343249</c:v>
                </c:pt>
                <c:pt idx="54">
                  <c:v>7273.04679238296</c:v>
                </c:pt>
                <c:pt idx="55">
                  <c:v>7296.319203848446</c:v>
                </c:pt>
                <c:pt idx="56">
                  <c:v>7337.432271638495</c:v>
                </c:pt>
                <c:pt idx="57">
                  <c:v>7372.468774455523</c:v>
                </c:pt>
                <c:pt idx="58">
                  <c:v>7396.514349199565</c:v>
                </c:pt>
                <c:pt idx="59">
                  <c:v>7474.088658947705</c:v>
                </c:pt>
                <c:pt idx="60">
                  <c:v>7485.888741888729</c:v>
                </c:pt>
                <c:pt idx="61">
                  <c:v>7546.342962811421</c:v>
                </c:pt>
                <c:pt idx="62">
                  <c:v>7561.430467004139</c:v>
                </c:pt>
                <c:pt idx="63">
                  <c:v>7584.12525155294</c:v>
                </c:pt>
                <c:pt idx="64">
                  <c:v>7622.645997034062</c:v>
                </c:pt>
                <c:pt idx="65">
                  <c:v>7657.629920486497</c:v>
                </c:pt>
                <c:pt idx="66">
                  <c:v>7671.615190837586</c:v>
                </c:pt>
                <c:pt idx="67">
                  <c:v>7676.274605786666</c:v>
                </c:pt>
                <c:pt idx="68">
                  <c:v>7725.503173235732</c:v>
                </c:pt>
                <c:pt idx="69">
                  <c:v>7769.182073209823</c:v>
                </c:pt>
                <c:pt idx="70">
                  <c:v>7778.205365873074</c:v>
                </c:pt>
                <c:pt idx="71">
                  <c:v>7806.478690933078</c:v>
                </c:pt>
                <c:pt idx="72">
                  <c:v>7841.507651467258</c:v>
                </c:pt>
                <c:pt idx="73">
                  <c:v>7863.73114391053</c:v>
                </c:pt>
                <c:pt idx="74">
                  <c:v>7917.38880895723</c:v>
                </c:pt>
                <c:pt idx="75">
                  <c:v>7943.659465112126</c:v>
                </c:pt>
                <c:pt idx="76">
                  <c:v>7994.794214371445</c:v>
                </c:pt>
                <c:pt idx="77">
                  <c:v>8045.346658713445</c:v>
                </c:pt>
                <c:pt idx="78">
                  <c:v>8046.220596622337</c:v>
                </c:pt>
                <c:pt idx="79">
                  <c:v>8079.237669280173</c:v>
                </c:pt>
                <c:pt idx="80">
                  <c:v>8116.53532236543</c:v>
                </c:pt>
                <c:pt idx="81">
                  <c:v>8114.437485462178</c:v>
                </c:pt>
                <c:pt idx="82">
                  <c:v>8143.702299925407</c:v>
                </c:pt>
                <c:pt idx="83">
                  <c:v>8159.097682925485</c:v>
                </c:pt>
                <c:pt idx="84">
                  <c:v>8230.336314545393</c:v>
                </c:pt>
                <c:pt idx="85">
                  <c:v>8298.744295576587</c:v>
                </c:pt>
                <c:pt idx="86">
                  <c:v>8352.376238500285</c:v>
                </c:pt>
                <c:pt idx="87">
                  <c:v>8351.398878300031</c:v>
                </c:pt>
                <c:pt idx="88">
                  <c:v>8380.415506025851</c:v>
                </c:pt>
                <c:pt idx="89">
                  <c:v>8443.710534852996</c:v>
                </c:pt>
                <c:pt idx="90">
                  <c:v>8451.287110366173</c:v>
                </c:pt>
                <c:pt idx="91">
                  <c:v>8466.975086955048</c:v>
                </c:pt>
                <c:pt idx="92">
                  <c:v>8515.795131658897</c:v>
                </c:pt>
                <c:pt idx="93">
                  <c:v>8534.687631582541</c:v>
                </c:pt>
                <c:pt idx="94">
                  <c:v>8574.947840982127</c:v>
                </c:pt>
                <c:pt idx="95">
                  <c:v>8672.021948368264</c:v>
                </c:pt>
                <c:pt idx="96">
                  <c:v>8709.953237062893</c:v>
                </c:pt>
                <c:pt idx="97">
                  <c:v>8716.370843601982</c:v>
                </c:pt>
                <c:pt idx="98">
                  <c:v>8722.889835300854</c:v>
                </c:pt>
                <c:pt idx="99">
                  <c:v>8769.33405870193</c:v>
                </c:pt>
                <c:pt idx="100">
                  <c:v>8772.140573948556</c:v>
                </c:pt>
                <c:pt idx="101">
                  <c:v>8853.095485487285</c:v>
                </c:pt>
                <c:pt idx="102">
                  <c:v>8880.038030353398</c:v>
                </c:pt>
                <c:pt idx="103">
                  <c:v>8888.115817098496</c:v>
                </c:pt>
                <c:pt idx="104">
                  <c:v>8932.17556790043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values'!$AZ$3</c:f>
              <c:strCache>
                <c:ptCount val="1"/>
                <c:pt idx="0">
                  <c:v>All pensions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5"/>
            <c:spPr>
              <a:ln>
                <a:solidFill>
                  <a:schemeClr val="accent5"/>
                </a:solidFill>
              </a:ln>
            </c:spPr>
          </c:marker>
          <c:cat>
            <c:numRef>
              <c:f>'Retirement benefit values'!$AX$4:$AX$108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values'!$AZ$4:$AZ$108</c:f>
              <c:numCache>
                <c:formatCode>General</c:formatCode>
                <c:ptCount val="105"/>
                <c:pt idx="0">
                  <c:v>4210.1710123</c:v>
                </c:pt>
                <c:pt idx="1">
                  <c:v>4044.015002776143</c:v>
                </c:pt>
                <c:pt idx="2">
                  <c:v>4530.029611607184</c:v>
                </c:pt>
                <c:pt idx="3">
                  <c:v>4308.739518670392</c:v>
                </c:pt>
                <c:pt idx="4">
                  <c:v>4571.779341737902</c:v>
                </c:pt>
                <c:pt idx="5">
                  <c:v>3975.185340015043</c:v>
                </c:pt>
                <c:pt idx="6">
                  <c:v>4078.206228242599</c:v>
                </c:pt>
                <c:pt idx="7">
                  <c:v>3878.690598608753</c:v>
                </c:pt>
                <c:pt idx="8">
                  <c:v>4225.580556123034</c:v>
                </c:pt>
                <c:pt idx="9">
                  <c:v>4021.426052827718</c:v>
                </c:pt>
                <c:pt idx="10">
                  <c:v>4280.94158898737</c:v>
                </c:pt>
                <c:pt idx="11">
                  <c:v>4090.611122578186</c:v>
                </c:pt>
                <c:pt idx="12">
                  <c:v>4426.690225594968</c:v>
                </c:pt>
                <c:pt idx="13">
                  <c:v>4149.505764403485</c:v>
                </c:pt>
                <c:pt idx="14">
                  <c:v>4093.33300563036</c:v>
                </c:pt>
                <c:pt idx="15">
                  <c:v>4059.566800362471</c:v>
                </c:pt>
                <c:pt idx="16">
                  <c:v>4071.344728756046</c:v>
                </c:pt>
                <c:pt idx="17">
                  <c:v>4080.959077377422</c:v>
                </c:pt>
                <c:pt idx="18">
                  <c:v>4085.944955166968</c:v>
                </c:pt>
                <c:pt idx="19">
                  <c:v>4095.707084115456</c:v>
                </c:pt>
                <c:pt idx="20">
                  <c:v>4116.947229197524</c:v>
                </c:pt>
                <c:pt idx="21">
                  <c:v>4201.776779873302</c:v>
                </c:pt>
                <c:pt idx="22">
                  <c:v>4224.003907788879</c:v>
                </c:pt>
                <c:pt idx="23">
                  <c:v>4256.082267739172</c:v>
                </c:pt>
                <c:pt idx="24">
                  <c:v>4283.592932404358</c:v>
                </c:pt>
                <c:pt idx="25">
                  <c:v>4308.391307114526</c:v>
                </c:pt>
                <c:pt idx="26">
                  <c:v>4332.589855010665</c:v>
                </c:pt>
                <c:pt idx="27">
                  <c:v>4367.717816674463</c:v>
                </c:pt>
                <c:pt idx="28">
                  <c:v>4400.084529872146</c:v>
                </c:pt>
                <c:pt idx="29">
                  <c:v>4423.530452189491</c:v>
                </c:pt>
                <c:pt idx="30">
                  <c:v>4450.485829037816</c:v>
                </c:pt>
                <c:pt idx="31">
                  <c:v>4482.969698997528</c:v>
                </c:pt>
                <c:pt idx="32">
                  <c:v>4505.121085118586</c:v>
                </c:pt>
                <c:pt idx="33">
                  <c:v>4539.348651406144</c:v>
                </c:pt>
                <c:pt idx="34">
                  <c:v>4568.957872001198</c:v>
                </c:pt>
                <c:pt idx="35">
                  <c:v>4589.998271731516</c:v>
                </c:pt>
                <c:pt idx="36">
                  <c:v>4615.852013654512</c:v>
                </c:pt>
                <c:pt idx="37">
                  <c:v>4645.911484809774</c:v>
                </c:pt>
                <c:pt idx="38">
                  <c:v>4672.4318173643</c:v>
                </c:pt>
                <c:pt idx="39">
                  <c:v>4694.899127675833</c:v>
                </c:pt>
                <c:pt idx="40">
                  <c:v>4708.62416668007</c:v>
                </c:pt>
                <c:pt idx="41">
                  <c:v>4731.350788975825</c:v>
                </c:pt>
                <c:pt idx="42">
                  <c:v>4745.841368707408</c:v>
                </c:pt>
                <c:pt idx="43">
                  <c:v>4770.139949884416</c:v>
                </c:pt>
                <c:pt idx="44">
                  <c:v>4792.509993435793</c:v>
                </c:pt>
                <c:pt idx="45">
                  <c:v>4804.70334376738</c:v>
                </c:pt>
                <c:pt idx="46">
                  <c:v>4821.173773252553</c:v>
                </c:pt>
                <c:pt idx="47">
                  <c:v>4830.665369461278</c:v>
                </c:pt>
                <c:pt idx="48">
                  <c:v>4836.372762654617</c:v>
                </c:pt>
                <c:pt idx="49">
                  <c:v>4845.6878680654</c:v>
                </c:pt>
                <c:pt idx="50">
                  <c:v>4851.71934745474</c:v>
                </c:pt>
                <c:pt idx="51">
                  <c:v>4866.482105280384</c:v>
                </c:pt>
                <c:pt idx="52">
                  <c:v>4884.688533440152</c:v>
                </c:pt>
                <c:pt idx="53">
                  <c:v>4903.610753798642</c:v>
                </c:pt>
                <c:pt idx="54">
                  <c:v>4909.81710558597</c:v>
                </c:pt>
                <c:pt idx="55">
                  <c:v>4918.285033426226</c:v>
                </c:pt>
                <c:pt idx="56">
                  <c:v>4929.714634244521</c:v>
                </c:pt>
                <c:pt idx="57">
                  <c:v>4938.238484290552</c:v>
                </c:pt>
                <c:pt idx="58">
                  <c:v>4952.062253807163</c:v>
                </c:pt>
                <c:pt idx="59">
                  <c:v>4967.74877029841</c:v>
                </c:pt>
                <c:pt idx="60">
                  <c:v>4979.864826490974</c:v>
                </c:pt>
                <c:pt idx="61">
                  <c:v>4989.611359742128</c:v>
                </c:pt>
                <c:pt idx="62">
                  <c:v>5017.267587562405</c:v>
                </c:pt>
                <c:pt idx="63">
                  <c:v>5023.947975910066</c:v>
                </c:pt>
                <c:pt idx="64">
                  <c:v>5032.773989131728</c:v>
                </c:pt>
                <c:pt idx="65">
                  <c:v>5047.8432005173</c:v>
                </c:pt>
                <c:pt idx="66">
                  <c:v>5051.243038759147</c:v>
                </c:pt>
                <c:pt idx="67">
                  <c:v>5075.271294567394</c:v>
                </c:pt>
                <c:pt idx="68">
                  <c:v>5089.902331180926</c:v>
                </c:pt>
                <c:pt idx="69">
                  <c:v>5107.962769962077</c:v>
                </c:pt>
                <c:pt idx="70">
                  <c:v>5135.794468945822</c:v>
                </c:pt>
                <c:pt idx="71">
                  <c:v>5156.249348211722</c:v>
                </c:pt>
                <c:pt idx="72">
                  <c:v>5177.768966180496</c:v>
                </c:pt>
                <c:pt idx="73">
                  <c:v>5198.320006586975</c:v>
                </c:pt>
                <c:pt idx="74">
                  <c:v>5216.978448856989</c:v>
                </c:pt>
                <c:pt idx="75">
                  <c:v>5213.35126612164</c:v>
                </c:pt>
                <c:pt idx="76">
                  <c:v>5219.117964333476</c:v>
                </c:pt>
                <c:pt idx="77">
                  <c:v>5230.397841184743</c:v>
                </c:pt>
                <c:pt idx="78">
                  <c:v>5241.511023213386</c:v>
                </c:pt>
                <c:pt idx="79">
                  <c:v>5257.699214840076</c:v>
                </c:pt>
                <c:pt idx="80">
                  <c:v>5255.692182477578</c:v>
                </c:pt>
                <c:pt idx="81">
                  <c:v>5268.761503992191</c:v>
                </c:pt>
                <c:pt idx="82">
                  <c:v>5281.432612954355</c:v>
                </c:pt>
                <c:pt idx="83">
                  <c:v>5289.915514578552</c:v>
                </c:pt>
                <c:pt idx="84">
                  <c:v>5295.014807870332</c:v>
                </c:pt>
                <c:pt idx="85">
                  <c:v>5303.953504948062</c:v>
                </c:pt>
                <c:pt idx="86">
                  <c:v>5308.392654481698</c:v>
                </c:pt>
                <c:pt idx="87">
                  <c:v>5323.90851699014</c:v>
                </c:pt>
                <c:pt idx="88">
                  <c:v>5339.38092518318</c:v>
                </c:pt>
                <c:pt idx="89">
                  <c:v>5356.23380031915</c:v>
                </c:pt>
                <c:pt idx="90">
                  <c:v>5354.381189088268</c:v>
                </c:pt>
                <c:pt idx="91">
                  <c:v>5375.174593234417</c:v>
                </c:pt>
                <c:pt idx="92">
                  <c:v>5382.619898814077</c:v>
                </c:pt>
                <c:pt idx="93">
                  <c:v>5381.124852729612</c:v>
                </c:pt>
                <c:pt idx="94">
                  <c:v>5383.90294077559</c:v>
                </c:pt>
                <c:pt idx="95">
                  <c:v>5382.849781893836</c:v>
                </c:pt>
                <c:pt idx="96">
                  <c:v>5404.623341617992</c:v>
                </c:pt>
                <c:pt idx="97">
                  <c:v>5412.882356115446</c:v>
                </c:pt>
                <c:pt idx="98">
                  <c:v>5422.422222737125</c:v>
                </c:pt>
                <c:pt idx="99">
                  <c:v>5443.883979333177</c:v>
                </c:pt>
                <c:pt idx="100">
                  <c:v>5440.072540287542</c:v>
                </c:pt>
                <c:pt idx="101">
                  <c:v>5446.30633264697</c:v>
                </c:pt>
                <c:pt idx="102">
                  <c:v>5459.824249893486</c:v>
                </c:pt>
                <c:pt idx="103">
                  <c:v>5480.38581708229</c:v>
                </c:pt>
                <c:pt idx="104">
                  <c:v>5501.441865686686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values'!$BA$3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ln w="19050" cmpd="sng"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'Retirement benefit values'!$AX$4:$AX$108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values'!$BA$4:$BA$108</c:f>
              <c:numCache>
                <c:formatCode>General</c:formatCode>
                <c:ptCount val="105"/>
                <c:pt idx="1">
                  <c:v>4446.831883480685</c:v>
                </c:pt>
                <c:pt idx="2">
                  <c:v>4986.461393936035</c:v>
                </c:pt>
                <c:pt idx="3">
                  <c:v>4739.641927243815</c:v>
                </c:pt>
                <c:pt idx="4">
                  <c:v>5039.568602709038</c:v>
                </c:pt>
                <c:pt idx="5">
                  <c:v>4383.902607965752</c:v>
                </c:pt>
                <c:pt idx="6">
                  <c:v>4508.484853339363</c:v>
                </c:pt>
                <c:pt idx="7">
                  <c:v>4291.604486738552</c:v>
                </c:pt>
                <c:pt idx="8">
                  <c:v>4679.93580493541</c:v>
                </c:pt>
                <c:pt idx="9">
                  <c:v>4470.586980724614</c:v>
                </c:pt>
                <c:pt idx="10">
                  <c:v>4771.771376278756</c:v>
                </c:pt>
                <c:pt idx="11">
                  <c:v>4573.667775660803</c:v>
                </c:pt>
                <c:pt idx="12">
                  <c:v>4966.09800733212</c:v>
                </c:pt>
                <c:pt idx="13">
                  <c:v>4662.830857429287</c:v>
                </c:pt>
                <c:pt idx="14">
                  <c:v>4603.101067528226</c:v>
                </c:pt>
                <c:pt idx="15">
                  <c:v>4574.421817219632</c:v>
                </c:pt>
                <c:pt idx="16">
                  <c:v>4606.218249160581</c:v>
                </c:pt>
                <c:pt idx="17">
                  <c:v>4634.464835961306</c:v>
                </c:pt>
                <c:pt idx="18">
                  <c:v>4657.812318985006</c:v>
                </c:pt>
                <c:pt idx="19">
                  <c:v>4690.370812643415</c:v>
                </c:pt>
                <c:pt idx="20">
                  <c:v>4713.769369452093</c:v>
                </c:pt>
                <c:pt idx="21">
                  <c:v>4740.56091156391</c:v>
                </c:pt>
                <c:pt idx="22">
                  <c:v>4754.84463634321</c:v>
                </c:pt>
                <c:pt idx="23">
                  <c:v>4781.244114195656</c:v>
                </c:pt>
                <c:pt idx="24">
                  <c:v>4803.15466458831</c:v>
                </c:pt>
                <c:pt idx="25">
                  <c:v>4828.679504291864</c:v>
                </c:pt>
                <c:pt idx="26">
                  <c:v>4849.720115992862</c:v>
                </c:pt>
                <c:pt idx="27">
                  <c:v>4868.732679336886</c:v>
                </c:pt>
                <c:pt idx="28">
                  <c:v>4914.705354937774</c:v>
                </c:pt>
                <c:pt idx="29">
                  <c:v>4934.542238220236</c:v>
                </c:pt>
                <c:pt idx="30">
                  <c:v>4959.471932791236</c:v>
                </c:pt>
                <c:pt idx="31">
                  <c:v>4985.097516528535</c:v>
                </c:pt>
                <c:pt idx="32">
                  <c:v>5016.24925909174</c:v>
                </c:pt>
                <c:pt idx="33">
                  <c:v>5045.741723754382</c:v>
                </c:pt>
                <c:pt idx="34">
                  <c:v>5052.76413401105</c:v>
                </c:pt>
                <c:pt idx="35">
                  <c:v>5082.01362100591</c:v>
                </c:pt>
                <c:pt idx="36">
                  <c:v>5112.748833537438</c:v>
                </c:pt>
                <c:pt idx="37">
                  <c:v>5153.407302716106</c:v>
                </c:pt>
                <c:pt idx="38">
                  <c:v>5184.799260682677</c:v>
                </c:pt>
                <c:pt idx="39">
                  <c:v>5212.67338145092</c:v>
                </c:pt>
                <c:pt idx="40">
                  <c:v>5251.6751297793</c:v>
                </c:pt>
                <c:pt idx="41">
                  <c:v>5284.156486672435</c:v>
                </c:pt>
                <c:pt idx="42">
                  <c:v>5318.541431362928</c:v>
                </c:pt>
                <c:pt idx="43">
                  <c:v>5351.913714483165</c:v>
                </c:pt>
                <c:pt idx="44">
                  <c:v>5382.48903643935</c:v>
                </c:pt>
                <c:pt idx="45">
                  <c:v>5409.202175120632</c:v>
                </c:pt>
                <c:pt idx="46">
                  <c:v>5438.577504365612</c:v>
                </c:pt>
                <c:pt idx="47">
                  <c:v>5461.631449861342</c:v>
                </c:pt>
                <c:pt idx="48">
                  <c:v>5487.66634419757</c:v>
                </c:pt>
                <c:pt idx="49">
                  <c:v>5512.901140256285</c:v>
                </c:pt>
                <c:pt idx="50">
                  <c:v>5533.502936052713</c:v>
                </c:pt>
                <c:pt idx="51">
                  <c:v>5558.563290623648</c:v>
                </c:pt>
                <c:pt idx="52">
                  <c:v>5592.828022826963</c:v>
                </c:pt>
                <c:pt idx="53">
                  <c:v>5627.560992323936</c:v>
                </c:pt>
                <c:pt idx="54">
                  <c:v>5666.66927431158</c:v>
                </c:pt>
                <c:pt idx="55">
                  <c:v>5702.164830153837</c:v>
                </c:pt>
                <c:pt idx="56">
                  <c:v>5735.273256471082</c:v>
                </c:pt>
                <c:pt idx="57">
                  <c:v>5767.57256981809</c:v>
                </c:pt>
                <c:pt idx="58">
                  <c:v>5801.280331968694</c:v>
                </c:pt>
                <c:pt idx="59">
                  <c:v>5833.715828364828</c:v>
                </c:pt>
                <c:pt idx="60">
                  <c:v>5866.34845416024</c:v>
                </c:pt>
                <c:pt idx="61">
                  <c:v>5890.942540017207</c:v>
                </c:pt>
                <c:pt idx="62">
                  <c:v>5942.196010257034</c:v>
                </c:pt>
                <c:pt idx="63">
                  <c:v>5980.513785660727</c:v>
                </c:pt>
                <c:pt idx="64">
                  <c:v>6011.321379213813</c:v>
                </c:pt>
                <c:pt idx="65">
                  <c:v>6053.946076270163</c:v>
                </c:pt>
                <c:pt idx="66">
                  <c:v>6076.058271635448</c:v>
                </c:pt>
                <c:pt idx="67">
                  <c:v>6110.032130706951</c:v>
                </c:pt>
                <c:pt idx="68">
                  <c:v>6127.813775320055</c:v>
                </c:pt>
                <c:pt idx="69">
                  <c:v>6184.897978449547</c:v>
                </c:pt>
                <c:pt idx="70">
                  <c:v>6238.011480072931</c:v>
                </c:pt>
                <c:pt idx="71">
                  <c:v>6283.921995524793</c:v>
                </c:pt>
                <c:pt idx="72">
                  <c:v>6323.274715619103</c:v>
                </c:pt>
                <c:pt idx="73">
                  <c:v>6372.619946626256</c:v>
                </c:pt>
                <c:pt idx="74">
                  <c:v>6411.007613836674</c:v>
                </c:pt>
                <c:pt idx="75">
                  <c:v>6439.2599023919</c:v>
                </c:pt>
                <c:pt idx="76">
                  <c:v>6479.640383126513</c:v>
                </c:pt>
                <c:pt idx="77">
                  <c:v>6507.626768546887</c:v>
                </c:pt>
                <c:pt idx="78">
                  <c:v>6543.612693038092</c:v>
                </c:pt>
                <c:pt idx="79">
                  <c:v>6592.083067791815</c:v>
                </c:pt>
                <c:pt idx="80">
                  <c:v>6618.973976968799</c:v>
                </c:pt>
                <c:pt idx="81">
                  <c:v>6645.457763971654</c:v>
                </c:pt>
                <c:pt idx="82">
                  <c:v>6699.240575269743</c:v>
                </c:pt>
                <c:pt idx="83">
                  <c:v>6736.89397056768</c:v>
                </c:pt>
                <c:pt idx="84">
                  <c:v>6773.187263683873</c:v>
                </c:pt>
                <c:pt idx="85">
                  <c:v>6822.597427568277</c:v>
                </c:pt>
                <c:pt idx="86">
                  <c:v>6846.695532234711</c:v>
                </c:pt>
                <c:pt idx="87">
                  <c:v>6877.730446297002</c:v>
                </c:pt>
                <c:pt idx="88">
                  <c:v>6926.787822056938</c:v>
                </c:pt>
                <c:pt idx="89">
                  <c:v>6986.58992977236</c:v>
                </c:pt>
                <c:pt idx="90">
                  <c:v>7020.484598765631</c:v>
                </c:pt>
                <c:pt idx="91">
                  <c:v>7069.273852484526</c:v>
                </c:pt>
                <c:pt idx="92">
                  <c:v>7103.231556134501</c:v>
                </c:pt>
                <c:pt idx="93">
                  <c:v>7123.957040225963</c:v>
                </c:pt>
                <c:pt idx="94">
                  <c:v>7162.881820583678</c:v>
                </c:pt>
                <c:pt idx="95">
                  <c:v>7202.690497099563</c:v>
                </c:pt>
                <c:pt idx="96">
                  <c:v>7250.923102473188</c:v>
                </c:pt>
                <c:pt idx="97">
                  <c:v>7305.422757299855</c:v>
                </c:pt>
                <c:pt idx="98">
                  <c:v>7359.808450819063</c:v>
                </c:pt>
                <c:pt idx="99">
                  <c:v>7420.483855635587</c:v>
                </c:pt>
                <c:pt idx="100">
                  <c:v>7431.498387925371</c:v>
                </c:pt>
                <c:pt idx="101">
                  <c:v>7452.06969755527</c:v>
                </c:pt>
                <c:pt idx="102">
                  <c:v>7496.202654420214</c:v>
                </c:pt>
                <c:pt idx="103">
                  <c:v>7527.237005059758</c:v>
                </c:pt>
                <c:pt idx="104">
                  <c:v>7592.52220373079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values'!$BB$3</c:f>
              <c:strCache>
                <c:ptCount val="1"/>
                <c:pt idx="0">
                  <c:v>Survivors benefit</c:v>
                </c:pt>
              </c:strCache>
            </c:strRef>
          </c:tx>
          <c:spPr>
            <a:ln>
              <a:solidFill>
                <a:schemeClr val="accent5"/>
              </a:solidFill>
              <a:prstDash val="sysDot"/>
            </a:ln>
          </c:spPr>
          <c:marker>
            <c:symbol val="none"/>
          </c:marker>
          <c:cat>
            <c:numRef>
              <c:f>'Retirement benefit values'!$AX$4:$AX$108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values'!$BB$4:$BB$108</c:f>
              <c:numCache>
                <c:formatCode>General</c:formatCode>
                <c:ptCount val="105"/>
                <c:pt idx="1">
                  <c:v>3292.462346738588</c:v>
                </c:pt>
                <c:pt idx="2">
                  <c:v>3691.896404217213</c:v>
                </c:pt>
                <c:pt idx="3">
                  <c:v>3511.515900716824</c:v>
                </c:pt>
                <c:pt idx="4">
                  <c:v>3723.25127448134</c:v>
                </c:pt>
                <c:pt idx="5">
                  <c:v>3241.992744004697</c:v>
                </c:pt>
                <c:pt idx="6">
                  <c:v>3337.330952974351</c:v>
                </c:pt>
                <c:pt idx="7">
                  <c:v>3180.82996767639</c:v>
                </c:pt>
                <c:pt idx="8">
                  <c:v>3487.881681692933</c:v>
                </c:pt>
                <c:pt idx="9">
                  <c:v>3305.16489169398</c:v>
                </c:pt>
                <c:pt idx="10">
                  <c:v>3496.971042734445</c:v>
                </c:pt>
                <c:pt idx="11">
                  <c:v>3322.040057892305</c:v>
                </c:pt>
                <c:pt idx="12">
                  <c:v>3593.913144204997</c:v>
                </c:pt>
                <c:pt idx="13">
                  <c:v>3381.588642752089</c:v>
                </c:pt>
                <c:pt idx="14">
                  <c:v>3322.061769431333</c:v>
                </c:pt>
                <c:pt idx="15">
                  <c:v>3291.209814206644</c:v>
                </c:pt>
                <c:pt idx="16">
                  <c:v>3304.608001058218</c:v>
                </c:pt>
                <c:pt idx="17">
                  <c:v>3302.590324228463</c:v>
                </c:pt>
                <c:pt idx="18">
                  <c:v>3313.226993048806</c:v>
                </c:pt>
                <c:pt idx="19">
                  <c:v>3315.554099557646</c:v>
                </c:pt>
                <c:pt idx="20">
                  <c:v>3317.435838754453</c:v>
                </c:pt>
                <c:pt idx="21">
                  <c:v>3333.37935348145</c:v>
                </c:pt>
                <c:pt idx="22">
                  <c:v>3345.487217119387</c:v>
                </c:pt>
                <c:pt idx="23">
                  <c:v>3356.259816718288</c:v>
                </c:pt>
                <c:pt idx="24">
                  <c:v>3372.088138421454</c:v>
                </c:pt>
                <c:pt idx="25">
                  <c:v>3394.660038946564</c:v>
                </c:pt>
                <c:pt idx="26">
                  <c:v>3413.851432385346</c:v>
                </c:pt>
                <c:pt idx="27">
                  <c:v>3436.075341008801</c:v>
                </c:pt>
                <c:pt idx="28">
                  <c:v>3450.963382400073</c:v>
                </c:pt>
                <c:pt idx="29">
                  <c:v>3466.388597594769</c:v>
                </c:pt>
                <c:pt idx="30">
                  <c:v>3473.860023029185</c:v>
                </c:pt>
                <c:pt idx="31">
                  <c:v>3486.61826102992</c:v>
                </c:pt>
                <c:pt idx="32">
                  <c:v>3489.913431247027</c:v>
                </c:pt>
                <c:pt idx="33">
                  <c:v>3507.667641917305</c:v>
                </c:pt>
                <c:pt idx="34">
                  <c:v>3539.486953921625</c:v>
                </c:pt>
                <c:pt idx="35">
                  <c:v>3541.730845915192</c:v>
                </c:pt>
                <c:pt idx="36">
                  <c:v>3547.827486036928</c:v>
                </c:pt>
                <c:pt idx="37">
                  <c:v>3550.33446095421</c:v>
                </c:pt>
                <c:pt idx="38">
                  <c:v>3563.281018955504</c:v>
                </c:pt>
                <c:pt idx="39">
                  <c:v>3568.299020667859</c:v>
                </c:pt>
                <c:pt idx="40">
                  <c:v>3566.996646701922</c:v>
                </c:pt>
                <c:pt idx="41">
                  <c:v>3584.90557259909</c:v>
                </c:pt>
                <c:pt idx="42">
                  <c:v>3602.994905120445</c:v>
                </c:pt>
                <c:pt idx="43">
                  <c:v>3618.060051301225</c:v>
                </c:pt>
                <c:pt idx="44">
                  <c:v>3643.167424349603</c:v>
                </c:pt>
                <c:pt idx="45">
                  <c:v>3658.693890371389</c:v>
                </c:pt>
                <c:pt idx="46">
                  <c:v>3683.317529163839</c:v>
                </c:pt>
                <c:pt idx="47">
                  <c:v>3699.385341926889</c:v>
                </c:pt>
                <c:pt idx="48">
                  <c:v>3701.905559335927</c:v>
                </c:pt>
                <c:pt idx="49">
                  <c:v>3700.867196374472</c:v>
                </c:pt>
                <c:pt idx="50">
                  <c:v>3719.247442710054</c:v>
                </c:pt>
                <c:pt idx="51">
                  <c:v>3735.034537457138</c:v>
                </c:pt>
                <c:pt idx="52">
                  <c:v>3748.207638186486</c:v>
                </c:pt>
                <c:pt idx="53">
                  <c:v>3758.099389416256</c:v>
                </c:pt>
                <c:pt idx="54">
                  <c:v>3755.871233912983</c:v>
                </c:pt>
                <c:pt idx="55">
                  <c:v>3770.493388410331</c:v>
                </c:pt>
                <c:pt idx="56">
                  <c:v>3783.980944196513</c:v>
                </c:pt>
                <c:pt idx="57">
                  <c:v>3794.095158460778</c:v>
                </c:pt>
                <c:pt idx="58">
                  <c:v>3803.290186692123</c:v>
                </c:pt>
                <c:pt idx="59">
                  <c:v>3824.991405463558</c:v>
                </c:pt>
                <c:pt idx="60">
                  <c:v>3839.649962646518</c:v>
                </c:pt>
                <c:pt idx="61">
                  <c:v>3847.453386914602</c:v>
                </c:pt>
                <c:pt idx="62">
                  <c:v>3858.1935540547</c:v>
                </c:pt>
                <c:pt idx="63">
                  <c:v>3863.310068312351</c:v>
                </c:pt>
                <c:pt idx="64">
                  <c:v>3858.000338390295</c:v>
                </c:pt>
                <c:pt idx="65">
                  <c:v>3867.582486563853</c:v>
                </c:pt>
                <c:pt idx="66">
                  <c:v>3898.092076929851</c:v>
                </c:pt>
                <c:pt idx="67">
                  <c:v>3924.227678364193</c:v>
                </c:pt>
                <c:pt idx="68">
                  <c:v>3962.302115253237</c:v>
                </c:pt>
                <c:pt idx="69">
                  <c:v>3977.320635640176</c:v>
                </c:pt>
                <c:pt idx="70">
                  <c:v>3990.280766078145</c:v>
                </c:pt>
                <c:pt idx="71">
                  <c:v>4024.970043502216</c:v>
                </c:pt>
                <c:pt idx="72">
                  <c:v>4037.800266503824</c:v>
                </c:pt>
                <c:pt idx="73">
                  <c:v>4048.133228455385</c:v>
                </c:pt>
                <c:pt idx="74">
                  <c:v>4074.138351668296</c:v>
                </c:pt>
                <c:pt idx="75">
                  <c:v>4082.782812201139</c:v>
                </c:pt>
                <c:pt idx="76">
                  <c:v>4080.130603259842</c:v>
                </c:pt>
                <c:pt idx="77">
                  <c:v>4092.911129060108</c:v>
                </c:pt>
                <c:pt idx="78">
                  <c:v>4108.64783161445</c:v>
                </c:pt>
                <c:pt idx="79">
                  <c:v>4115.02207981473</c:v>
                </c:pt>
                <c:pt idx="80">
                  <c:v>4114.68774826965</c:v>
                </c:pt>
                <c:pt idx="81">
                  <c:v>4132.319758996745</c:v>
                </c:pt>
                <c:pt idx="82">
                  <c:v>4138.292958565667</c:v>
                </c:pt>
                <c:pt idx="83">
                  <c:v>4152.363004146001</c:v>
                </c:pt>
                <c:pt idx="84">
                  <c:v>4159.548335868762</c:v>
                </c:pt>
                <c:pt idx="85">
                  <c:v>4175.736875442084</c:v>
                </c:pt>
                <c:pt idx="86">
                  <c:v>4192.735096336241</c:v>
                </c:pt>
                <c:pt idx="87">
                  <c:v>4221.679616530123</c:v>
                </c:pt>
                <c:pt idx="88">
                  <c:v>4244.863322104911</c:v>
                </c:pt>
                <c:pt idx="89">
                  <c:v>4260.17709848255</c:v>
                </c:pt>
                <c:pt idx="90">
                  <c:v>4272.590737679411</c:v>
                </c:pt>
                <c:pt idx="91">
                  <c:v>4303.4258034638</c:v>
                </c:pt>
                <c:pt idx="92">
                  <c:v>4317.281888329834</c:v>
                </c:pt>
                <c:pt idx="93">
                  <c:v>4308.37379568292</c:v>
                </c:pt>
                <c:pt idx="94">
                  <c:v>4312.049545816681</c:v>
                </c:pt>
                <c:pt idx="95">
                  <c:v>4317.593300204915</c:v>
                </c:pt>
                <c:pt idx="96">
                  <c:v>4328.514327464475</c:v>
                </c:pt>
                <c:pt idx="97">
                  <c:v>4322.277885513493</c:v>
                </c:pt>
                <c:pt idx="98">
                  <c:v>4335.053316189145</c:v>
                </c:pt>
                <c:pt idx="99">
                  <c:v>4343.906164801865</c:v>
                </c:pt>
                <c:pt idx="100">
                  <c:v>4350.308506994535</c:v>
                </c:pt>
                <c:pt idx="101">
                  <c:v>4376.289639825104</c:v>
                </c:pt>
                <c:pt idx="102">
                  <c:v>4404.977282235544</c:v>
                </c:pt>
                <c:pt idx="103">
                  <c:v>4405.71505909314</c:v>
                </c:pt>
                <c:pt idx="104">
                  <c:v>4420.1714752086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values'!$BC$3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'Retirement benefit values'!$AX$4:$AX$108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values'!$BC$4:$BC$108</c:f>
              <c:numCache>
                <c:formatCode>General</c:formatCode>
                <c:ptCount val="105"/>
                <c:pt idx="1">
                  <c:v>2386.510194699325</c:v>
                </c:pt>
                <c:pt idx="2">
                  <c:v>2656.927587451283</c:v>
                </c:pt>
                <c:pt idx="3">
                  <c:v>2522.036310528617</c:v>
                </c:pt>
                <c:pt idx="4">
                  <c:v>2671.6349373711</c:v>
                </c:pt>
                <c:pt idx="5">
                  <c:v>2359.314427904096</c:v>
                </c:pt>
                <c:pt idx="6">
                  <c:v>2412.887603740078</c:v>
                </c:pt>
                <c:pt idx="7">
                  <c:v>2289.190512642594</c:v>
                </c:pt>
                <c:pt idx="8">
                  <c:v>2483.822386089335</c:v>
                </c:pt>
                <c:pt idx="9">
                  <c:v>2366.356618304255</c:v>
                </c:pt>
                <c:pt idx="10">
                  <c:v>2507.652169608594</c:v>
                </c:pt>
                <c:pt idx="11">
                  <c:v>2402.397986374397</c:v>
                </c:pt>
                <c:pt idx="12">
                  <c:v>2595.496821489965</c:v>
                </c:pt>
                <c:pt idx="13">
                  <c:v>2415.467874125042</c:v>
                </c:pt>
                <c:pt idx="14">
                  <c:v>2417.98889809937</c:v>
                </c:pt>
                <c:pt idx="15">
                  <c:v>2394.356309309235</c:v>
                </c:pt>
                <c:pt idx="16">
                  <c:v>2380.960731238705</c:v>
                </c:pt>
                <c:pt idx="17">
                  <c:v>2384.939730340337</c:v>
                </c:pt>
                <c:pt idx="18">
                  <c:v>2390.542884594819</c:v>
                </c:pt>
                <c:pt idx="19">
                  <c:v>2394.445842290365</c:v>
                </c:pt>
                <c:pt idx="20">
                  <c:v>2430.300810166179</c:v>
                </c:pt>
                <c:pt idx="21">
                  <c:v>2686.881459169193</c:v>
                </c:pt>
                <c:pt idx="22">
                  <c:v>2707.15267781097</c:v>
                </c:pt>
                <c:pt idx="23">
                  <c:v>2723.803449194256</c:v>
                </c:pt>
                <c:pt idx="24">
                  <c:v>2746.939685747265</c:v>
                </c:pt>
                <c:pt idx="25">
                  <c:v>2770.825170430243</c:v>
                </c:pt>
                <c:pt idx="26">
                  <c:v>2792.043757946458</c:v>
                </c:pt>
                <c:pt idx="27">
                  <c:v>2807.577301084048</c:v>
                </c:pt>
                <c:pt idx="28">
                  <c:v>2820.967701021497</c:v>
                </c:pt>
                <c:pt idx="29">
                  <c:v>2836.83347088695</c:v>
                </c:pt>
                <c:pt idx="30">
                  <c:v>2852.193714227484</c:v>
                </c:pt>
                <c:pt idx="31">
                  <c:v>2869.947602085689</c:v>
                </c:pt>
                <c:pt idx="32">
                  <c:v>2890.505069522909</c:v>
                </c:pt>
                <c:pt idx="33">
                  <c:v>2904.974383413256</c:v>
                </c:pt>
                <c:pt idx="34">
                  <c:v>2925.55033845165</c:v>
                </c:pt>
                <c:pt idx="35">
                  <c:v>2938.598669508816</c:v>
                </c:pt>
                <c:pt idx="36">
                  <c:v>2959.672287470763</c:v>
                </c:pt>
                <c:pt idx="37">
                  <c:v>2979.640812387727</c:v>
                </c:pt>
                <c:pt idx="38">
                  <c:v>3003.82060833659</c:v>
                </c:pt>
                <c:pt idx="39">
                  <c:v>3021.067070778798</c:v>
                </c:pt>
                <c:pt idx="40">
                  <c:v>3025.709724412199</c:v>
                </c:pt>
                <c:pt idx="41">
                  <c:v>3030.45994134076</c:v>
                </c:pt>
                <c:pt idx="42">
                  <c:v>3035.357212371391</c:v>
                </c:pt>
                <c:pt idx="43">
                  <c:v>3040.183842153057</c:v>
                </c:pt>
                <c:pt idx="44">
                  <c:v>3045.017932894293</c:v>
                </c:pt>
                <c:pt idx="45">
                  <c:v>3049.70925752326</c:v>
                </c:pt>
                <c:pt idx="46">
                  <c:v>3054.834065692538</c:v>
                </c:pt>
                <c:pt idx="47">
                  <c:v>3059.984631360756</c:v>
                </c:pt>
                <c:pt idx="48">
                  <c:v>3064.965405369235</c:v>
                </c:pt>
                <c:pt idx="49">
                  <c:v>3069.964032645558</c:v>
                </c:pt>
                <c:pt idx="50">
                  <c:v>3075.799189006033</c:v>
                </c:pt>
                <c:pt idx="51">
                  <c:v>3081.073656582116</c:v>
                </c:pt>
                <c:pt idx="52">
                  <c:v>3086.565118611226</c:v>
                </c:pt>
                <c:pt idx="53">
                  <c:v>3091.71162162331</c:v>
                </c:pt>
                <c:pt idx="54">
                  <c:v>3097.354678119861</c:v>
                </c:pt>
                <c:pt idx="55">
                  <c:v>3101.969570854581</c:v>
                </c:pt>
                <c:pt idx="56">
                  <c:v>3107.772337551742</c:v>
                </c:pt>
                <c:pt idx="57">
                  <c:v>3113.608768932011</c:v>
                </c:pt>
                <c:pt idx="58">
                  <c:v>3119.587047556865</c:v>
                </c:pt>
                <c:pt idx="59">
                  <c:v>3123.506018582117</c:v>
                </c:pt>
                <c:pt idx="60">
                  <c:v>3128.967865861561</c:v>
                </c:pt>
                <c:pt idx="61">
                  <c:v>3135.631643309106</c:v>
                </c:pt>
                <c:pt idx="62">
                  <c:v>3134.680417286808</c:v>
                </c:pt>
                <c:pt idx="63">
                  <c:v>3140.748366102125</c:v>
                </c:pt>
                <c:pt idx="64">
                  <c:v>3146.68312128924</c:v>
                </c:pt>
                <c:pt idx="65">
                  <c:v>3151.997515921945</c:v>
                </c:pt>
                <c:pt idx="66">
                  <c:v>3155.594471599213</c:v>
                </c:pt>
                <c:pt idx="67">
                  <c:v>3160.179986588124</c:v>
                </c:pt>
                <c:pt idx="68">
                  <c:v>3166.123891636756</c:v>
                </c:pt>
                <c:pt idx="69">
                  <c:v>3163.805607365456</c:v>
                </c:pt>
                <c:pt idx="70">
                  <c:v>3169.695468023554</c:v>
                </c:pt>
                <c:pt idx="71">
                  <c:v>3176.53399723043</c:v>
                </c:pt>
                <c:pt idx="72">
                  <c:v>3181.962463908382</c:v>
                </c:pt>
                <c:pt idx="73">
                  <c:v>3189.093964770886</c:v>
                </c:pt>
                <c:pt idx="74">
                  <c:v>3195.410654681872</c:v>
                </c:pt>
                <c:pt idx="75">
                  <c:v>3202.064395606495</c:v>
                </c:pt>
                <c:pt idx="76">
                  <c:v>3207.367782839368</c:v>
                </c:pt>
                <c:pt idx="77">
                  <c:v>3213.279803115607</c:v>
                </c:pt>
                <c:pt idx="78">
                  <c:v>3219.993499433648</c:v>
                </c:pt>
                <c:pt idx="79">
                  <c:v>3224.600069529833</c:v>
                </c:pt>
                <c:pt idx="80">
                  <c:v>3228.96951952447</c:v>
                </c:pt>
                <c:pt idx="81">
                  <c:v>3236.159367466632</c:v>
                </c:pt>
                <c:pt idx="82">
                  <c:v>3243.192918006787</c:v>
                </c:pt>
                <c:pt idx="83">
                  <c:v>3250.505673713637</c:v>
                </c:pt>
                <c:pt idx="84">
                  <c:v>3258.674413779855</c:v>
                </c:pt>
                <c:pt idx="85">
                  <c:v>3263.142581133877</c:v>
                </c:pt>
                <c:pt idx="86">
                  <c:v>3267.560358523249</c:v>
                </c:pt>
                <c:pt idx="87">
                  <c:v>3270.444769320797</c:v>
                </c:pt>
                <c:pt idx="88">
                  <c:v>3277.222223327643</c:v>
                </c:pt>
                <c:pt idx="89">
                  <c:v>3283.337682182747</c:v>
                </c:pt>
                <c:pt idx="90">
                  <c:v>3289.087043497512</c:v>
                </c:pt>
                <c:pt idx="91">
                  <c:v>3294.187102255041</c:v>
                </c:pt>
                <c:pt idx="92">
                  <c:v>3303.480676367266</c:v>
                </c:pt>
                <c:pt idx="93">
                  <c:v>3313.482221945246</c:v>
                </c:pt>
                <c:pt idx="94">
                  <c:v>3315.257257625381</c:v>
                </c:pt>
                <c:pt idx="95">
                  <c:v>3328.358871015188</c:v>
                </c:pt>
                <c:pt idx="96">
                  <c:v>3332.438423557643</c:v>
                </c:pt>
                <c:pt idx="97">
                  <c:v>3335.604077309435</c:v>
                </c:pt>
                <c:pt idx="98">
                  <c:v>3344.214558551367</c:v>
                </c:pt>
                <c:pt idx="99">
                  <c:v>3353.444207937718</c:v>
                </c:pt>
                <c:pt idx="100">
                  <c:v>3359.51525405755</c:v>
                </c:pt>
                <c:pt idx="101">
                  <c:v>3368.6946341513</c:v>
                </c:pt>
                <c:pt idx="102">
                  <c:v>3377.050875363822</c:v>
                </c:pt>
                <c:pt idx="103">
                  <c:v>3381.898126170018</c:v>
                </c:pt>
                <c:pt idx="104">
                  <c:v>3383.817816616763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values'!$BD$3</c:f>
              <c:strCache>
                <c:ptCount val="1"/>
                <c:pt idx="0">
                  <c:v>Universal pension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cat>
            <c:numRef>
              <c:f>'Retirement benefit values'!$AX$4:$AX$108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values'!$BD$4:$BD$108</c:f>
              <c:numCache>
                <c:formatCode>General</c:formatCode>
                <c:ptCount val="105"/>
                <c:pt idx="8">
                  <c:v>2483.822386089335</c:v>
                </c:pt>
                <c:pt idx="9">
                  <c:v>2366.96015683595</c:v>
                </c:pt>
                <c:pt idx="10">
                  <c:v>2508.27697393641</c:v>
                </c:pt>
                <c:pt idx="11">
                  <c:v>2402.98409305137</c:v>
                </c:pt>
                <c:pt idx="12">
                  <c:v>2596.109875243173</c:v>
                </c:pt>
                <c:pt idx="13">
                  <c:v>2416.031176295997</c:v>
                </c:pt>
                <c:pt idx="14">
                  <c:v>2379.611056682086</c:v>
                </c:pt>
                <c:pt idx="15">
                  <c:v>2355.342945559515</c:v>
                </c:pt>
                <c:pt idx="16">
                  <c:v>2353.223775869488</c:v>
                </c:pt>
                <c:pt idx="17">
                  <c:v>2355.856390094898</c:v>
                </c:pt>
                <c:pt idx="18">
                  <c:v>2358.491949496056</c:v>
                </c:pt>
                <c:pt idx="19">
                  <c:v>2361.130457367937</c:v>
                </c:pt>
                <c:pt idx="20">
                  <c:v>2363.771917008851</c:v>
                </c:pt>
                <c:pt idx="21">
                  <c:v>2363.408002105058</c:v>
                </c:pt>
                <c:pt idx="22">
                  <c:v>2366.156756977088</c:v>
                </c:pt>
                <c:pt idx="23">
                  <c:v>2371.714039587524</c:v>
                </c:pt>
                <c:pt idx="24">
                  <c:v>2374.367339364298</c:v>
                </c:pt>
                <c:pt idx="25">
                  <c:v>2377.023607458426</c:v>
                </c:pt>
                <c:pt idx="26">
                  <c:v>2379.682847190389</c:v>
                </c:pt>
                <c:pt idx="27">
                  <c:v>2382.345061884934</c:v>
                </c:pt>
                <c:pt idx="28">
                  <c:v>2385.010254870052</c:v>
                </c:pt>
                <c:pt idx="29">
                  <c:v>2387.678429477634</c:v>
                </c:pt>
                <c:pt idx="30">
                  <c:v>2390.349589043371</c:v>
                </c:pt>
                <c:pt idx="31">
                  <c:v>2393.023736906571</c:v>
                </c:pt>
                <c:pt idx="32">
                  <c:v>2395.700876410256</c:v>
                </c:pt>
                <c:pt idx="33">
                  <c:v>2398.381010901431</c:v>
                </c:pt>
                <c:pt idx="34">
                  <c:v>2401.064143730631</c:v>
                </c:pt>
                <c:pt idx="35">
                  <c:v>2388.495996718135</c:v>
                </c:pt>
                <c:pt idx="36">
                  <c:v>2391.735107080933</c:v>
                </c:pt>
                <c:pt idx="37">
                  <c:v>2394.905841721888</c:v>
                </c:pt>
                <c:pt idx="38">
                  <c:v>2398.106581840533</c:v>
                </c:pt>
                <c:pt idx="39">
                  <c:v>2401.163893123933</c:v>
                </c:pt>
                <c:pt idx="40">
                  <c:v>2417.226093907501</c:v>
                </c:pt>
                <c:pt idx="41">
                  <c:v>2419.930309233804</c:v>
                </c:pt>
                <c:pt idx="42">
                  <c:v>2422.637549838004</c:v>
                </c:pt>
                <c:pt idx="43">
                  <c:v>2425.347819104393</c:v>
                </c:pt>
                <c:pt idx="44">
                  <c:v>2428.061120421351</c:v>
                </c:pt>
                <c:pt idx="45">
                  <c:v>2424.149950170106</c:v>
                </c:pt>
                <c:pt idx="46">
                  <c:v>2427.228846752943</c:v>
                </c:pt>
                <c:pt idx="47">
                  <c:v>2436.219250614873</c:v>
                </c:pt>
                <c:pt idx="48">
                  <c:v>2438.944714092357</c:v>
                </c:pt>
                <c:pt idx="49">
                  <c:v>2441.673226618505</c:v>
                </c:pt>
                <c:pt idx="50">
                  <c:v>2444.404791604421</c:v>
                </c:pt>
                <c:pt idx="51">
                  <c:v>2447.139412465007</c:v>
                </c:pt>
                <c:pt idx="52">
                  <c:v>2444.722416257209</c:v>
                </c:pt>
                <c:pt idx="53">
                  <c:v>2447.083772965273</c:v>
                </c:pt>
                <c:pt idx="54">
                  <c:v>2449.76047757024</c:v>
                </c:pt>
                <c:pt idx="55">
                  <c:v>2452.729436156227</c:v>
                </c:pt>
                <c:pt idx="56">
                  <c:v>2455.68797342459</c:v>
                </c:pt>
                <c:pt idx="57">
                  <c:v>2458.663646843563</c:v>
                </c:pt>
                <c:pt idx="58">
                  <c:v>2462.050571184891</c:v>
                </c:pt>
                <c:pt idx="59">
                  <c:v>2461.422489830709</c:v>
                </c:pt>
                <c:pt idx="60">
                  <c:v>2464.418271992864</c:v>
                </c:pt>
                <c:pt idx="61">
                  <c:v>2467.352149029932</c:v>
                </c:pt>
                <c:pt idx="62">
                  <c:v>2470.347049984271</c:v>
                </c:pt>
                <c:pt idx="63">
                  <c:v>2473.278142151445</c:v>
                </c:pt>
                <c:pt idx="64">
                  <c:v>2476.145446285798</c:v>
                </c:pt>
                <c:pt idx="65">
                  <c:v>2475.125966369073</c:v>
                </c:pt>
                <c:pt idx="66">
                  <c:v>2478.247746162976</c:v>
                </c:pt>
                <c:pt idx="67">
                  <c:v>2481.192052278191</c:v>
                </c:pt>
                <c:pt idx="68">
                  <c:v>2484.176158704966</c:v>
                </c:pt>
                <c:pt idx="69">
                  <c:v>2487.217956289202</c:v>
                </c:pt>
                <c:pt idx="70">
                  <c:v>2490.260772580913</c:v>
                </c:pt>
                <c:pt idx="71">
                  <c:v>2493.043866242879</c:v>
                </c:pt>
                <c:pt idx="72">
                  <c:v>2496.028284458324</c:v>
                </c:pt>
                <c:pt idx="73">
                  <c:v>2497.871117487048</c:v>
                </c:pt>
                <c:pt idx="74">
                  <c:v>2500.408397128966</c:v>
                </c:pt>
                <c:pt idx="75">
                  <c:v>2503.41172359605</c:v>
                </c:pt>
                <c:pt idx="76">
                  <c:v>2506.452887883228</c:v>
                </c:pt>
                <c:pt idx="77">
                  <c:v>2509.44198285471</c:v>
                </c:pt>
                <c:pt idx="78">
                  <c:v>2512.038944530563</c:v>
                </c:pt>
                <c:pt idx="79">
                  <c:v>2512.50348641029</c:v>
                </c:pt>
                <c:pt idx="80">
                  <c:v>2515.18875843552</c:v>
                </c:pt>
                <c:pt idx="81">
                  <c:v>2518.03952314485</c:v>
                </c:pt>
                <c:pt idx="82">
                  <c:v>2519.747383589211</c:v>
                </c:pt>
                <c:pt idx="83">
                  <c:v>2522.718211172498</c:v>
                </c:pt>
                <c:pt idx="84">
                  <c:v>2525.777287021985</c:v>
                </c:pt>
                <c:pt idx="85">
                  <c:v>2528.763286851464</c:v>
                </c:pt>
                <c:pt idx="86">
                  <c:v>2531.529826191051</c:v>
                </c:pt>
                <c:pt idx="87">
                  <c:v>2534.099976527203</c:v>
                </c:pt>
                <c:pt idx="88">
                  <c:v>2537.171165287947</c:v>
                </c:pt>
                <c:pt idx="89">
                  <c:v>2540.27246830943</c:v>
                </c:pt>
                <c:pt idx="90">
                  <c:v>2543.352135213515</c:v>
                </c:pt>
                <c:pt idx="91">
                  <c:v>2546.269167504119</c:v>
                </c:pt>
                <c:pt idx="92">
                  <c:v>2547.880933173808</c:v>
                </c:pt>
                <c:pt idx="93">
                  <c:v>2550.296242152421</c:v>
                </c:pt>
                <c:pt idx="94">
                  <c:v>2551.405250518496</c:v>
                </c:pt>
                <c:pt idx="95">
                  <c:v>2552.885211901563</c:v>
                </c:pt>
                <c:pt idx="96">
                  <c:v>2554.174782463414</c:v>
                </c:pt>
                <c:pt idx="97">
                  <c:v>2557.335652415298</c:v>
                </c:pt>
                <c:pt idx="98">
                  <c:v>2560.427229924399</c:v>
                </c:pt>
                <c:pt idx="99">
                  <c:v>2563.224351262038</c:v>
                </c:pt>
                <c:pt idx="100">
                  <c:v>2566.510552591474</c:v>
                </c:pt>
                <c:pt idx="101">
                  <c:v>2570.781737611064</c:v>
                </c:pt>
                <c:pt idx="102">
                  <c:v>2573.411871596063</c:v>
                </c:pt>
                <c:pt idx="103">
                  <c:v>2574.422397720138</c:v>
                </c:pt>
                <c:pt idx="104">
                  <c:v>2577.011952573003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122104"/>
        <c:axId val="-2077125400"/>
      </c:lineChart>
      <c:lineChart>
        <c:grouping val="standard"/>
        <c:varyColors val="0"/>
        <c:ser>
          <c:idx val="7"/>
          <c:order val="6"/>
          <c:tx>
            <c:strRef>
              <c:f>'Retirement benefit values'!$BF$3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'Retirement benefit values'!$AX$4:$AX$108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values'!$BF$4:$BF$108</c:f>
              <c:numCache>
                <c:formatCode>General</c:formatCode>
                <c:ptCount val="105"/>
                <c:pt idx="1">
                  <c:v>0.5569620733</c:v>
                </c:pt>
                <c:pt idx="2">
                  <c:v>0.616270079</c:v>
                </c:pt>
                <c:pt idx="3">
                  <c:v>0.5691940707</c:v>
                </c:pt>
                <c:pt idx="4">
                  <c:v>0.6085050127</c:v>
                </c:pt>
                <c:pt idx="5">
                  <c:v>0.5620608723</c:v>
                </c:pt>
                <c:pt idx="6">
                  <c:v>0.594901906</c:v>
                </c:pt>
                <c:pt idx="7">
                  <c:v>0.5543697443</c:v>
                </c:pt>
                <c:pt idx="8">
                  <c:v>0.5960566576</c:v>
                </c:pt>
                <c:pt idx="9">
                  <c:v>0.5586825946</c:v>
                </c:pt>
                <c:pt idx="10">
                  <c:v>0.5979770176</c:v>
                </c:pt>
                <c:pt idx="11">
                  <c:v>0.5524564945</c:v>
                </c:pt>
                <c:pt idx="12">
                  <c:v>0.598055612</c:v>
                </c:pt>
                <c:pt idx="13">
                  <c:v>0.5634311796</c:v>
                </c:pt>
                <c:pt idx="14">
                  <c:v>0.5553131947</c:v>
                </c:pt>
                <c:pt idx="15">
                  <c:v>0.5424042504</c:v>
                </c:pt>
                <c:pt idx="16">
                  <c:v>0.5399488226</c:v>
                </c:pt>
                <c:pt idx="17">
                  <c:v>0.5405682152</c:v>
                </c:pt>
                <c:pt idx="18">
                  <c:v>0.5361920717</c:v>
                </c:pt>
                <c:pt idx="19">
                  <c:v>0.5342691114</c:v>
                </c:pt>
                <c:pt idx="20">
                  <c:v>0.5291126939</c:v>
                </c:pt>
                <c:pt idx="21">
                  <c:v>0.5342578725</c:v>
                </c:pt>
                <c:pt idx="22">
                  <c:v>0.5307394186</c:v>
                </c:pt>
                <c:pt idx="23">
                  <c:v>0.5292559652</c:v>
                </c:pt>
                <c:pt idx="24">
                  <c:v>0.5211611034</c:v>
                </c:pt>
                <c:pt idx="25">
                  <c:v>0.5265067108</c:v>
                </c:pt>
                <c:pt idx="26">
                  <c:v>0.5313742258</c:v>
                </c:pt>
                <c:pt idx="27">
                  <c:v>0.5237717375</c:v>
                </c:pt>
                <c:pt idx="28">
                  <c:v>0.520515948</c:v>
                </c:pt>
                <c:pt idx="29">
                  <c:v>0.5224737485</c:v>
                </c:pt>
                <c:pt idx="30">
                  <c:v>0.5178313721</c:v>
                </c:pt>
                <c:pt idx="31">
                  <c:v>0.5124690332</c:v>
                </c:pt>
                <c:pt idx="32">
                  <c:v>0.5082618235</c:v>
                </c:pt>
                <c:pt idx="33">
                  <c:v>0.507663925</c:v>
                </c:pt>
                <c:pt idx="34">
                  <c:v>0.5105539915</c:v>
                </c:pt>
                <c:pt idx="35">
                  <c:v>0.5130806164</c:v>
                </c:pt>
                <c:pt idx="36">
                  <c:v>0.5054792697</c:v>
                </c:pt>
                <c:pt idx="37">
                  <c:v>0.5068753526</c:v>
                </c:pt>
                <c:pt idx="38">
                  <c:v>0.5052199496</c:v>
                </c:pt>
                <c:pt idx="39">
                  <c:v>0.5043378246</c:v>
                </c:pt>
                <c:pt idx="40">
                  <c:v>0.4972858178</c:v>
                </c:pt>
                <c:pt idx="41">
                  <c:v>0.491407772</c:v>
                </c:pt>
                <c:pt idx="42">
                  <c:v>0.4928990634</c:v>
                </c:pt>
                <c:pt idx="43">
                  <c:v>0.4921772355</c:v>
                </c:pt>
                <c:pt idx="44">
                  <c:v>0.4945734105</c:v>
                </c:pt>
                <c:pt idx="45">
                  <c:v>0.4883220708</c:v>
                </c:pt>
                <c:pt idx="46">
                  <c:v>0.4859579868</c:v>
                </c:pt>
                <c:pt idx="47">
                  <c:v>0.4814674519</c:v>
                </c:pt>
                <c:pt idx="48">
                  <c:v>0.4765082334</c:v>
                </c:pt>
                <c:pt idx="49">
                  <c:v>0.4733894434</c:v>
                </c:pt>
                <c:pt idx="50">
                  <c:v>0.4791156944</c:v>
                </c:pt>
                <c:pt idx="51">
                  <c:v>0.474775879</c:v>
                </c:pt>
                <c:pt idx="52">
                  <c:v>0.4630641034</c:v>
                </c:pt>
                <c:pt idx="53">
                  <c:v>0.4627687053</c:v>
                </c:pt>
                <c:pt idx="54">
                  <c:v>0.4605300232</c:v>
                </c:pt>
                <c:pt idx="55">
                  <c:v>0.4609386849</c:v>
                </c:pt>
                <c:pt idx="56">
                  <c:v>0.4580107805</c:v>
                </c:pt>
                <c:pt idx="57">
                  <c:v>0.4583200449</c:v>
                </c:pt>
                <c:pt idx="58">
                  <c:v>0.4556712008</c:v>
                </c:pt>
                <c:pt idx="59">
                  <c:v>0.4509408316</c:v>
                </c:pt>
                <c:pt idx="60">
                  <c:v>0.4497680859</c:v>
                </c:pt>
                <c:pt idx="61">
                  <c:v>0.4485983902</c:v>
                </c:pt>
                <c:pt idx="62">
                  <c:v>0.448130663</c:v>
                </c:pt>
                <c:pt idx="63">
                  <c:v>0.4462681168</c:v>
                </c:pt>
                <c:pt idx="64">
                  <c:v>0.4492585998</c:v>
                </c:pt>
                <c:pt idx="65">
                  <c:v>0.4508814118</c:v>
                </c:pt>
                <c:pt idx="66">
                  <c:v>0.4427953834</c:v>
                </c:pt>
                <c:pt idx="67">
                  <c:v>0.4480342482</c:v>
                </c:pt>
                <c:pt idx="68">
                  <c:v>0.4432775052</c:v>
                </c:pt>
                <c:pt idx="69">
                  <c:v>0.4434511708</c:v>
                </c:pt>
                <c:pt idx="70">
                  <c:v>0.4480811135</c:v>
                </c:pt>
                <c:pt idx="71">
                  <c:v>0.4465546459</c:v>
                </c:pt>
                <c:pt idx="72">
                  <c:v>0.4424236133</c:v>
                </c:pt>
                <c:pt idx="73">
                  <c:v>0.4545259475</c:v>
                </c:pt>
                <c:pt idx="74">
                  <c:v>0.4507799742</c:v>
                </c:pt>
                <c:pt idx="75">
                  <c:v>0.4461306066</c:v>
                </c:pt>
                <c:pt idx="76">
                  <c:v>0.4440755463</c:v>
                </c:pt>
                <c:pt idx="77">
                  <c:v>0.4395171094</c:v>
                </c:pt>
                <c:pt idx="78">
                  <c:v>0.4383406526</c:v>
                </c:pt>
                <c:pt idx="79">
                  <c:v>0.4331041639</c:v>
                </c:pt>
                <c:pt idx="80">
                  <c:v>0.4295629989</c:v>
                </c:pt>
                <c:pt idx="81">
                  <c:v>0.4316737113</c:v>
                </c:pt>
                <c:pt idx="82">
                  <c:v>0.4441039542</c:v>
                </c:pt>
                <c:pt idx="83">
                  <c:v>0.4406285747</c:v>
                </c:pt>
                <c:pt idx="84">
                  <c:v>0.440791483</c:v>
                </c:pt>
                <c:pt idx="85">
                  <c:v>0.4427947406</c:v>
                </c:pt>
                <c:pt idx="86">
                  <c:v>0.431939879</c:v>
                </c:pt>
                <c:pt idx="87">
                  <c:v>0.4314506931</c:v>
                </c:pt>
                <c:pt idx="88">
                  <c:v>0.43863213</c:v>
                </c:pt>
                <c:pt idx="89">
                  <c:v>0.4403649099</c:v>
                </c:pt>
                <c:pt idx="90">
                  <c:v>0.4267549633</c:v>
                </c:pt>
                <c:pt idx="91">
                  <c:v>0.4256030909</c:v>
                </c:pt>
                <c:pt idx="92">
                  <c:v>0.424953139</c:v>
                </c:pt>
                <c:pt idx="93">
                  <c:v>0.4296339645</c:v>
                </c:pt>
                <c:pt idx="94">
                  <c:v>0.4238376872</c:v>
                </c:pt>
                <c:pt idx="95">
                  <c:v>0.4098539979</c:v>
                </c:pt>
                <c:pt idx="96">
                  <c:v>0.4155166579</c:v>
                </c:pt>
                <c:pt idx="97">
                  <c:v>0.4197935065</c:v>
                </c:pt>
                <c:pt idx="98">
                  <c:v>0.4177871544</c:v>
                </c:pt>
                <c:pt idx="99">
                  <c:v>0.4178937857</c:v>
                </c:pt>
                <c:pt idx="100">
                  <c:v>0.4217738917</c:v>
                </c:pt>
                <c:pt idx="101">
                  <c:v>0.4153592674</c:v>
                </c:pt>
                <c:pt idx="102">
                  <c:v>0.4142790574</c:v>
                </c:pt>
                <c:pt idx="103">
                  <c:v>0.4160773184</c:v>
                </c:pt>
                <c:pt idx="104">
                  <c:v>0.4190769795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152696"/>
        <c:axId val="-2077134088"/>
      </c:lineChart>
      <c:catAx>
        <c:axId val="-2077122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77125400"/>
        <c:crosses val="autoZero"/>
        <c:auto val="1"/>
        <c:lblAlgn val="ctr"/>
        <c:lblOffset val="100"/>
        <c:noMultiLvlLbl val="0"/>
      </c:catAx>
      <c:valAx>
        <c:axId val="-2077125400"/>
        <c:scaling>
          <c:orientation val="minMax"/>
          <c:min val="2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77122104"/>
        <c:crosses val="autoZero"/>
        <c:crossBetween val="between"/>
      </c:valAx>
      <c:valAx>
        <c:axId val="-2077134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77152696"/>
        <c:crosses val="max"/>
        <c:crossBetween val="between"/>
      </c:valAx>
      <c:catAx>
        <c:axId val="-2077152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7713408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0500815793925981"/>
          <c:y val="0.841994382022472"/>
          <c:w val="0.949918420607402"/>
          <c:h val="0.15625"/>
        </c:manualLayout>
      </c:layout>
      <c:overlay val="0"/>
      <c:txPr>
        <a:bodyPr/>
        <a:lstStyle/>
        <a:p>
          <a:pPr>
            <a:defRPr sz="1600" spc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'Child benefits values'!$AG$2:$AG$3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1"/>
              </a:solidFill>
            </c:spPr>
          </c:marker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'Child benefits values'!$AG$4:$AG$29</c:f>
              <c:numCache>
                <c:formatCode>General</c:formatCode>
                <c:ptCount val="26"/>
                <c:pt idx="0">
                  <c:v>324.9442335606716</c:v>
                </c:pt>
                <c:pt idx="1">
                  <c:v>407.5065743003434</c:v>
                </c:pt>
                <c:pt idx="2">
                  <c:v>500.8734363812712</c:v>
                </c:pt>
                <c:pt idx="3">
                  <c:v>460.6721822953683</c:v>
                </c:pt>
                <c:pt idx="4">
                  <c:v>425.8360166904856</c:v>
                </c:pt>
                <c:pt idx="5">
                  <c:v>419.0398187404886</c:v>
                </c:pt>
                <c:pt idx="6">
                  <c:v>424.5027182859991</c:v>
                </c:pt>
                <c:pt idx="7">
                  <c:v>414.9783059754252</c:v>
                </c:pt>
                <c:pt idx="8">
                  <c:v>410.8142582801822</c:v>
                </c:pt>
                <c:pt idx="9">
                  <c:v>411.997164256011</c:v>
                </c:pt>
                <c:pt idx="10">
                  <c:v>417.6928681052716</c:v>
                </c:pt>
                <c:pt idx="11">
                  <c:v>411.7597469189092</c:v>
                </c:pt>
                <c:pt idx="12">
                  <c:v>406.5747347317422</c:v>
                </c:pt>
                <c:pt idx="13">
                  <c:v>397.7419591299451</c:v>
                </c:pt>
                <c:pt idx="14">
                  <c:v>398.6556570831091</c:v>
                </c:pt>
                <c:pt idx="15">
                  <c:v>394.7698339719875</c:v>
                </c:pt>
                <c:pt idx="16">
                  <c:v>390.8606889942998</c:v>
                </c:pt>
                <c:pt idx="17">
                  <c:v>388.164805646737</c:v>
                </c:pt>
                <c:pt idx="18">
                  <c:v>389.5957073925053</c:v>
                </c:pt>
                <c:pt idx="19">
                  <c:v>392.7597830413794</c:v>
                </c:pt>
                <c:pt idx="20">
                  <c:v>377.2557241456293</c:v>
                </c:pt>
                <c:pt idx="21">
                  <c:v>381.421137886501</c:v>
                </c:pt>
                <c:pt idx="22">
                  <c:v>380.1563226505926</c:v>
                </c:pt>
                <c:pt idx="23">
                  <c:v>382.8662508741554</c:v>
                </c:pt>
                <c:pt idx="24">
                  <c:v>379.1433181815311</c:v>
                </c:pt>
                <c:pt idx="25">
                  <c:v>371.957021777848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'Child benefits values'!$AH$2:$AH$3</c:f>
              <c:strCache>
                <c:ptCount val="1"/>
                <c:pt idx="0">
                  <c:v>AUH benefits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'Child benefits values'!$AH$4:$AH$29</c:f>
              <c:numCache>
                <c:formatCode>General</c:formatCode>
                <c:ptCount val="26"/>
                <c:pt idx="0">
                  <c:v>734.758324116925</c:v>
                </c:pt>
                <c:pt idx="1">
                  <c:v>691.6199243203583</c:v>
                </c:pt>
                <c:pt idx="2">
                  <c:v>724.5056699132433</c:v>
                </c:pt>
                <c:pt idx="3">
                  <c:v>670.9136067096289</c:v>
                </c:pt>
                <c:pt idx="4">
                  <c:v>625.5258986266228</c:v>
                </c:pt>
                <c:pt idx="5">
                  <c:v>649.4369618537619</c:v>
                </c:pt>
                <c:pt idx="6">
                  <c:v>648.5882648324472</c:v>
                </c:pt>
                <c:pt idx="7">
                  <c:v>645.6766098132512</c:v>
                </c:pt>
                <c:pt idx="8">
                  <c:v>649.9196989062588</c:v>
                </c:pt>
                <c:pt idx="9">
                  <c:v>645.2820361778806</c:v>
                </c:pt>
                <c:pt idx="10">
                  <c:v>653.453193649127</c:v>
                </c:pt>
                <c:pt idx="11">
                  <c:v>654.8223046697634</c:v>
                </c:pt>
                <c:pt idx="12">
                  <c:v>656.951337944321</c:v>
                </c:pt>
                <c:pt idx="13">
                  <c:v>663.1327588301921</c:v>
                </c:pt>
                <c:pt idx="14">
                  <c:v>653.6139892728324</c:v>
                </c:pt>
                <c:pt idx="15">
                  <c:v>663.9432547843733</c:v>
                </c:pt>
                <c:pt idx="16">
                  <c:v>667.3960910656245</c:v>
                </c:pt>
                <c:pt idx="17">
                  <c:v>678.9647690532911</c:v>
                </c:pt>
                <c:pt idx="18">
                  <c:v>674.836655547927</c:v>
                </c:pt>
                <c:pt idx="19">
                  <c:v>671.1555752828264</c:v>
                </c:pt>
                <c:pt idx="20">
                  <c:v>676.4257532001272</c:v>
                </c:pt>
                <c:pt idx="21">
                  <c:v>659.598740942785</c:v>
                </c:pt>
                <c:pt idx="22">
                  <c:v>667.996151012176</c:v>
                </c:pt>
                <c:pt idx="23">
                  <c:v>672.459318476781</c:v>
                </c:pt>
                <c:pt idx="24">
                  <c:v>684.5056106610436</c:v>
                </c:pt>
                <c:pt idx="25">
                  <c:v>676.4176784701936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'Child benefits values'!$AI$2:$AI$3</c:f>
              <c:strCache>
                <c:ptCount val="1"/>
                <c:pt idx="0">
                  <c:v>Child benefits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accent6"/>
              </a:solidFill>
            </c:spPr>
          </c:marker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'Child benefits values'!$AI$4:$AI$29</c:f>
              <c:numCache>
                <c:formatCode>General</c:formatCode>
                <c:ptCount val="26"/>
                <c:pt idx="0">
                  <c:v>471.788389008872</c:v>
                </c:pt>
                <c:pt idx="1">
                  <c:v>507.6429699737692</c:v>
                </c:pt>
                <c:pt idx="2">
                  <c:v>557.338649051489</c:v>
                </c:pt>
                <c:pt idx="3">
                  <c:v>514.5161299253593</c:v>
                </c:pt>
                <c:pt idx="4">
                  <c:v>480.2218097192015</c:v>
                </c:pt>
                <c:pt idx="5">
                  <c:v>477.7697848879508</c:v>
                </c:pt>
                <c:pt idx="6">
                  <c:v>481.749690981855</c:v>
                </c:pt>
                <c:pt idx="7">
                  <c:v>474.5541237683332</c:v>
                </c:pt>
                <c:pt idx="8">
                  <c:v>472.7318664794253</c:v>
                </c:pt>
                <c:pt idx="9">
                  <c:v>472.7387405639568</c:v>
                </c:pt>
                <c:pt idx="10">
                  <c:v>475.414321809408</c:v>
                </c:pt>
                <c:pt idx="11">
                  <c:v>471.0921603981865</c:v>
                </c:pt>
                <c:pt idx="12">
                  <c:v>463.9925323967192</c:v>
                </c:pt>
                <c:pt idx="13">
                  <c:v>459.6771099836273</c:v>
                </c:pt>
                <c:pt idx="14">
                  <c:v>457.0463835993194</c:v>
                </c:pt>
                <c:pt idx="15">
                  <c:v>457.7115182643402</c:v>
                </c:pt>
                <c:pt idx="16">
                  <c:v>449.1713766400905</c:v>
                </c:pt>
                <c:pt idx="17">
                  <c:v>449.2538304281932</c:v>
                </c:pt>
                <c:pt idx="18">
                  <c:v>452.0894853210446</c:v>
                </c:pt>
                <c:pt idx="19">
                  <c:v>454.8052130857914</c:v>
                </c:pt>
                <c:pt idx="20">
                  <c:v>441.4774802031588</c:v>
                </c:pt>
                <c:pt idx="21">
                  <c:v>439.2669676384629</c:v>
                </c:pt>
                <c:pt idx="22">
                  <c:v>439.6939760660543</c:v>
                </c:pt>
                <c:pt idx="23">
                  <c:v>443.163932103638</c:v>
                </c:pt>
                <c:pt idx="24">
                  <c:v>439.9251120623131</c:v>
                </c:pt>
                <c:pt idx="25">
                  <c:v>436.1254744564908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852056"/>
        <c:axId val="-2122856168"/>
      </c:scatterChart>
      <c:valAx>
        <c:axId val="-2122852056"/>
        <c:scaling>
          <c:orientation val="minMax"/>
          <c:max val="2040.0"/>
          <c:min val="2015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22856168"/>
        <c:crosses val="autoZero"/>
        <c:crossBetween val="midCat"/>
      </c:valAx>
      <c:valAx>
        <c:axId val="-2122856168"/>
        <c:scaling>
          <c:orientation val="minMax"/>
          <c:max val="800.0"/>
          <c:min val="3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22852056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'Child benefits values'!$O$2:$O$3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1"/>
              </a:solidFill>
            </c:spPr>
          </c:marker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'Child benefits values'!$O$4:$O$29</c:f>
              <c:numCache>
                <c:formatCode>General</c:formatCode>
                <c:ptCount val="26"/>
                <c:pt idx="0">
                  <c:v>324.9442335606716</c:v>
                </c:pt>
                <c:pt idx="1">
                  <c:v>407.5065743003434</c:v>
                </c:pt>
                <c:pt idx="2">
                  <c:v>500.8734363812712</c:v>
                </c:pt>
                <c:pt idx="3">
                  <c:v>460.7769292389659</c:v>
                </c:pt>
                <c:pt idx="4">
                  <c:v>427.03265988771</c:v>
                </c:pt>
                <c:pt idx="5">
                  <c:v>420.762294164348</c:v>
                </c:pt>
                <c:pt idx="6">
                  <c:v>425.9236028217366</c:v>
                </c:pt>
                <c:pt idx="7">
                  <c:v>422.8763423506249</c:v>
                </c:pt>
                <c:pt idx="8">
                  <c:v>417.2690180096233</c:v>
                </c:pt>
                <c:pt idx="9">
                  <c:v>409.855300432182</c:v>
                </c:pt>
                <c:pt idx="10">
                  <c:v>411.8810854280717</c:v>
                </c:pt>
                <c:pt idx="11">
                  <c:v>413.3261473609383</c:v>
                </c:pt>
                <c:pt idx="12">
                  <c:v>412.7507468919243</c:v>
                </c:pt>
                <c:pt idx="13">
                  <c:v>416.2101227712228</c:v>
                </c:pt>
                <c:pt idx="14">
                  <c:v>412.3830915983165</c:v>
                </c:pt>
                <c:pt idx="15">
                  <c:v>407.0802328212143</c:v>
                </c:pt>
                <c:pt idx="16">
                  <c:v>411.0023437838945</c:v>
                </c:pt>
                <c:pt idx="17">
                  <c:v>405.0158789030792</c:v>
                </c:pt>
                <c:pt idx="18">
                  <c:v>403.7694441327832</c:v>
                </c:pt>
                <c:pt idx="19">
                  <c:v>391.2260799975718</c:v>
                </c:pt>
                <c:pt idx="20">
                  <c:v>395.6457785614712</c:v>
                </c:pt>
                <c:pt idx="21">
                  <c:v>392.0824763534793</c:v>
                </c:pt>
                <c:pt idx="22">
                  <c:v>390.4124028792304</c:v>
                </c:pt>
                <c:pt idx="23">
                  <c:v>390.8956499942365</c:v>
                </c:pt>
                <c:pt idx="24">
                  <c:v>385.048897003631</c:v>
                </c:pt>
                <c:pt idx="25">
                  <c:v>386.8033407073564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'Child benefits values'!$P$2:$P$3</c:f>
              <c:strCache>
                <c:ptCount val="1"/>
                <c:pt idx="0">
                  <c:v>AUH benefits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'Child benefits values'!$P$4:$P$29</c:f>
              <c:numCache>
                <c:formatCode>General</c:formatCode>
                <c:ptCount val="26"/>
                <c:pt idx="0">
                  <c:v>734.758324116925</c:v>
                </c:pt>
                <c:pt idx="1">
                  <c:v>691.6199243203583</c:v>
                </c:pt>
                <c:pt idx="2">
                  <c:v>724.5056699132433</c:v>
                </c:pt>
                <c:pt idx="3">
                  <c:v>670.9136067096289</c:v>
                </c:pt>
                <c:pt idx="4">
                  <c:v>626.5489668846079</c:v>
                </c:pt>
                <c:pt idx="5">
                  <c:v>648.1455151503803</c:v>
                </c:pt>
                <c:pt idx="6">
                  <c:v>642.8872683158615</c:v>
                </c:pt>
                <c:pt idx="7">
                  <c:v>636.115991558736</c:v>
                </c:pt>
                <c:pt idx="8">
                  <c:v>640.2818916993622</c:v>
                </c:pt>
                <c:pt idx="9">
                  <c:v>642.0772168310561</c:v>
                </c:pt>
                <c:pt idx="10">
                  <c:v>639.3644063601818</c:v>
                </c:pt>
                <c:pt idx="11">
                  <c:v>628.3985323219122</c:v>
                </c:pt>
                <c:pt idx="12">
                  <c:v>650.311239498479</c:v>
                </c:pt>
                <c:pt idx="13">
                  <c:v>657.733602286337</c:v>
                </c:pt>
                <c:pt idx="14">
                  <c:v>648.9154598709317</c:v>
                </c:pt>
                <c:pt idx="15">
                  <c:v>654.4359342734694</c:v>
                </c:pt>
                <c:pt idx="16">
                  <c:v>651.8798480485268</c:v>
                </c:pt>
                <c:pt idx="17">
                  <c:v>642.9600113304195</c:v>
                </c:pt>
                <c:pt idx="18">
                  <c:v>640.5613374713977</c:v>
                </c:pt>
                <c:pt idx="19">
                  <c:v>649.6645112080514</c:v>
                </c:pt>
                <c:pt idx="20">
                  <c:v>644.015022261837</c:v>
                </c:pt>
                <c:pt idx="21">
                  <c:v>631.4228747249192</c:v>
                </c:pt>
                <c:pt idx="22">
                  <c:v>636.582285402302</c:v>
                </c:pt>
                <c:pt idx="23">
                  <c:v>638.5444621996151</c:v>
                </c:pt>
                <c:pt idx="24">
                  <c:v>647.0928246636265</c:v>
                </c:pt>
                <c:pt idx="25">
                  <c:v>657.5432236820628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'Child benefits values'!$Q$2:$Q$3</c:f>
              <c:strCache>
                <c:ptCount val="1"/>
                <c:pt idx="0">
                  <c:v>Child benefits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accent6"/>
              </a:solidFill>
            </c:spPr>
          </c:marker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'Child benefits values'!$Q$4:$Q$29</c:f>
              <c:numCache>
                <c:formatCode>General</c:formatCode>
                <c:ptCount val="26"/>
                <c:pt idx="0">
                  <c:v>471.788389008872</c:v>
                </c:pt>
                <c:pt idx="1">
                  <c:v>507.6429699737692</c:v>
                </c:pt>
                <c:pt idx="2">
                  <c:v>557.338649051489</c:v>
                </c:pt>
                <c:pt idx="3">
                  <c:v>514.5810394284185</c:v>
                </c:pt>
                <c:pt idx="4">
                  <c:v>481.261853398067</c:v>
                </c:pt>
                <c:pt idx="5">
                  <c:v>479.682323350575</c:v>
                </c:pt>
                <c:pt idx="6">
                  <c:v>482.3365726646001</c:v>
                </c:pt>
                <c:pt idx="7">
                  <c:v>477.6626724857531</c:v>
                </c:pt>
                <c:pt idx="8">
                  <c:v>475.7823437946195</c:v>
                </c:pt>
                <c:pt idx="9">
                  <c:v>470.248691373476</c:v>
                </c:pt>
                <c:pt idx="10">
                  <c:v>473.1156035141009</c:v>
                </c:pt>
                <c:pt idx="11">
                  <c:v>471.7647623803906</c:v>
                </c:pt>
                <c:pt idx="12">
                  <c:v>475.2648232593854</c:v>
                </c:pt>
                <c:pt idx="13">
                  <c:v>476.0867227256782</c:v>
                </c:pt>
                <c:pt idx="14">
                  <c:v>473.1933996893613</c:v>
                </c:pt>
                <c:pt idx="15">
                  <c:v>467.740732668739</c:v>
                </c:pt>
                <c:pt idx="16">
                  <c:v>471.5383116451299</c:v>
                </c:pt>
                <c:pt idx="17">
                  <c:v>459.465731767561</c:v>
                </c:pt>
                <c:pt idx="18">
                  <c:v>459.0585741056996</c:v>
                </c:pt>
                <c:pt idx="19">
                  <c:v>449.9578979049735</c:v>
                </c:pt>
                <c:pt idx="20">
                  <c:v>450.660788963573</c:v>
                </c:pt>
                <c:pt idx="21">
                  <c:v>452.5753914814843</c:v>
                </c:pt>
                <c:pt idx="22">
                  <c:v>447.7576759656771</c:v>
                </c:pt>
                <c:pt idx="23">
                  <c:v>449.70931883516</c:v>
                </c:pt>
                <c:pt idx="24">
                  <c:v>445.4917622706346</c:v>
                </c:pt>
                <c:pt idx="25">
                  <c:v>448.2141441923685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906248"/>
        <c:axId val="-2122911864"/>
      </c:scatterChart>
      <c:valAx>
        <c:axId val="-2122906248"/>
        <c:scaling>
          <c:orientation val="minMax"/>
          <c:max val="2040.0"/>
          <c:min val="2015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22911864"/>
        <c:crosses val="autoZero"/>
        <c:crossBetween val="midCat"/>
      </c:valAx>
      <c:valAx>
        <c:axId val="-2122911864"/>
        <c:scaling>
          <c:orientation val="minMax"/>
          <c:max val="800.0"/>
          <c:min val="3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2290624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'Child benefits values'!$AY$2:$AY$3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1"/>
              </a:solidFill>
            </c:spPr>
          </c:marker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'Child benefits values'!$AY$4:$AY$29</c:f>
              <c:numCache>
                <c:formatCode>General</c:formatCode>
                <c:ptCount val="26"/>
                <c:pt idx="0">
                  <c:v>324.9442335606716</c:v>
                </c:pt>
                <c:pt idx="1">
                  <c:v>407.5065743003434</c:v>
                </c:pt>
                <c:pt idx="2">
                  <c:v>500.8734363812712</c:v>
                </c:pt>
                <c:pt idx="3">
                  <c:v>460.4962810311981</c:v>
                </c:pt>
                <c:pt idx="4">
                  <c:v>424.868230300528</c:v>
                </c:pt>
                <c:pt idx="5">
                  <c:v>422.0999476025191</c:v>
                </c:pt>
                <c:pt idx="6">
                  <c:v>422.1473879962454</c:v>
                </c:pt>
                <c:pt idx="7">
                  <c:v>417.0736843818531</c:v>
                </c:pt>
                <c:pt idx="8">
                  <c:v>414.5141716066252</c:v>
                </c:pt>
                <c:pt idx="9">
                  <c:v>410.6977512939193</c:v>
                </c:pt>
                <c:pt idx="10">
                  <c:v>409.8825911070849</c:v>
                </c:pt>
                <c:pt idx="11">
                  <c:v>409.3330331575428</c:v>
                </c:pt>
                <c:pt idx="12">
                  <c:v>404.4006430146109</c:v>
                </c:pt>
                <c:pt idx="13">
                  <c:v>404.8656158927123</c:v>
                </c:pt>
                <c:pt idx="14">
                  <c:v>409.6102486628668</c:v>
                </c:pt>
                <c:pt idx="15">
                  <c:v>412.1667432276514</c:v>
                </c:pt>
                <c:pt idx="16">
                  <c:v>410.2974260414983</c:v>
                </c:pt>
                <c:pt idx="17">
                  <c:v>406.850513171776</c:v>
                </c:pt>
                <c:pt idx="18">
                  <c:v>402.9222490697932</c:v>
                </c:pt>
                <c:pt idx="19">
                  <c:v>385.7305191146182</c:v>
                </c:pt>
                <c:pt idx="20">
                  <c:v>374.9596627462048</c:v>
                </c:pt>
                <c:pt idx="21">
                  <c:v>380.8915060768974</c:v>
                </c:pt>
                <c:pt idx="22">
                  <c:v>387.5534153279058</c:v>
                </c:pt>
                <c:pt idx="23">
                  <c:v>385.1725193281307</c:v>
                </c:pt>
                <c:pt idx="24">
                  <c:v>378.5993023034671</c:v>
                </c:pt>
                <c:pt idx="25">
                  <c:v>383.4012267959573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'Child benefits values'!$AZ$2:$AZ$3</c:f>
              <c:strCache>
                <c:ptCount val="1"/>
                <c:pt idx="0">
                  <c:v>AUH benefits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'Child benefits values'!$AZ$4:$AZ$29</c:f>
              <c:numCache>
                <c:formatCode>General</c:formatCode>
                <c:ptCount val="26"/>
                <c:pt idx="0">
                  <c:v>734.758324116925</c:v>
                </c:pt>
                <c:pt idx="1">
                  <c:v>691.6199243203583</c:v>
                </c:pt>
                <c:pt idx="2">
                  <c:v>724.5056699132433</c:v>
                </c:pt>
                <c:pt idx="3">
                  <c:v>670.9136067096289</c:v>
                </c:pt>
                <c:pt idx="4">
                  <c:v>626.2321780024993</c:v>
                </c:pt>
                <c:pt idx="5">
                  <c:v>645.0338483369986</c:v>
                </c:pt>
                <c:pt idx="6">
                  <c:v>637.9248855784915</c:v>
                </c:pt>
                <c:pt idx="7">
                  <c:v>650.5778067583843</c:v>
                </c:pt>
                <c:pt idx="8">
                  <c:v>651.390211725458</c:v>
                </c:pt>
                <c:pt idx="9">
                  <c:v>656.0184787573482</c:v>
                </c:pt>
                <c:pt idx="10">
                  <c:v>645.9816376192993</c:v>
                </c:pt>
                <c:pt idx="11">
                  <c:v>652.9597820460465</c:v>
                </c:pt>
                <c:pt idx="12">
                  <c:v>652.7072352627418</c:v>
                </c:pt>
                <c:pt idx="13">
                  <c:v>654.9270671833852</c:v>
                </c:pt>
                <c:pt idx="14">
                  <c:v>678.4722621476751</c:v>
                </c:pt>
                <c:pt idx="15">
                  <c:v>672.4185993094337</c:v>
                </c:pt>
                <c:pt idx="16">
                  <c:v>675.5997634811164</c:v>
                </c:pt>
                <c:pt idx="17">
                  <c:v>677.7508324928965</c:v>
                </c:pt>
                <c:pt idx="18">
                  <c:v>686.8502180616932</c:v>
                </c:pt>
                <c:pt idx="19">
                  <c:v>704.0578269256728</c:v>
                </c:pt>
                <c:pt idx="20">
                  <c:v>695.1634110750147</c:v>
                </c:pt>
                <c:pt idx="21">
                  <c:v>693.2407520637204</c:v>
                </c:pt>
                <c:pt idx="22">
                  <c:v>690.7486923390994</c:v>
                </c:pt>
                <c:pt idx="23">
                  <c:v>697.8836438946789</c:v>
                </c:pt>
                <c:pt idx="24">
                  <c:v>693.3823810144276</c:v>
                </c:pt>
                <c:pt idx="25">
                  <c:v>713.9403917823533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'Child benefits values'!$BA$2:$BA$3</c:f>
              <c:strCache>
                <c:ptCount val="1"/>
                <c:pt idx="0">
                  <c:v>Child benefits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accent6"/>
              </a:solidFill>
            </c:spPr>
          </c:marker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'Child benefits values'!$BA$4:$BA$29</c:f>
              <c:numCache>
                <c:formatCode>General</c:formatCode>
                <c:ptCount val="26"/>
                <c:pt idx="0">
                  <c:v>471.788389008872</c:v>
                </c:pt>
                <c:pt idx="1">
                  <c:v>507.6429699737692</c:v>
                </c:pt>
                <c:pt idx="2">
                  <c:v>557.338649051489</c:v>
                </c:pt>
                <c:pt idx="3">
                  <c:v>514.404590229343</c:v>
                </c:pt>
                <c:pt idx="4">
                  <c:v>479.6557389643844</c:v>
                </c:pt>
                <c:pt idx="5">
                  <c:v>478.3938426407088</c:v>
                </c:pt>
                <c:pt idx="6">
                  <c:v>477.7522159845571</c:v>
                </c:pt>
                <c:pt idx="7">
                  <c:v>473.9928168150651</c:v>
                </c:pt>
                <c:pt idx="8">
                  <c:v>475.5395239443945</c:v>
                </c:pt>
                <c:pt idx="9">
                  <c:v>471.7845268458335</c:v>
                </c:pt>
                <c:pt idx="10">
                  <c:v>470.6071576139484</c:v>
                </c:pt>
                <c:pt idx="11">
                  <c:v>469.7660304134204</c:v>
                </c:pt>
                <c:pt idx="12">
                  <c:v>464.0455652394766</c:v>
                </c:pt>
                <c:pt idx="13">
                  <c:v>462.0648948629586</c:v>
                </c:pt>
                <c:pt idx="14">
                  <c:v>469.2649227100102</c:v>
                </c:pt>
                <c:pt idx="15">
                  <c:v>470.8833785040363</c:v>
                </c:pt>
                <c:pt idx="16">
                  <c:v>472.5257910403242</c:v>
                </c:pt>
                <c:pt idx="17">
                  <c:v>467.5960430850697</c:v>
                </c:pt>
                <c:pt idx="18">
                  <c:v>463.394353743042</c:v>
                </c:pt>
                <c:pt idx="19">
                  <c:v>445.3136922971649</c:v>
                </c:pt>
                <c:pt idx="20">
                  <c:v>436.6185746221215</c:v>
                </c:pt>
                <c:pt idx="21">
                  <c:v>437.6357104417017</c:v>
                </c:pt>
                <c:pt idx="22">
                  <c:v>446.6333784316954</c:v>
                </c:pt>
                <c:pt idx="23">
                  <c:v>442.0763435732361</c:v>
                </c:pt>
                <c:pt idx="24">
                  <c:v>438.7434952106414</c:v>
                </c:pt>
                <c:pt idx="25">
                  <c:v>443.0963011802049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959896"/>
        <c:axId val="-2122957192"/>
      </c:scatterChart>
      <c:valAx>
        <c:axId val="-2122959896"/>
        <c:scaling>
          <c:orientation val="minMax"/>
          <c:max val="2040.0"/>
          <c:min val="2015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22957192"/>
        <c:crosses val="autoZero"/>
        <c:crossBetween val="midCat"/>
      </c:valAx>
      <c:valAx>
        <c:axId val="-2122957192"/>
        <c:scaling>
          <c:orientation val="minMax"/>
          <c:max val="800.0"/>
          <c:min val="3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22959896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2758628514375"/>
          <c:y val="0.0323008849557522"/>
          <c:w val="0.90899214867594"/>
          <c:h val="0.657037488676747"/>
        </c:manualLayout>
      </c:layout>
      <c:lineChart>
        <c:grouping val="standard"/>
        <c:varyColors val="0"/>
        <c:ser>
          <c:idx val="1"/>
          <c:order val="0"/>
          <c:tx>
            <c:strRef>
              <c:f>'Individual gini elderly'!$L$3</c:f>
              <c:strCache>
                <c:ptCount val="1"/>
                <c:pt idx="0">
                  <c:v>Gini, retirement age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'Individual gini elderly'!$L$4:$L$107</c:f>
              <c:numCache>
                <c:formatCode>General</c:formatCode>
                <c:ptCount val="104"/>
                <c:pt idx="0">
                  <c:v>0.2989185245</c:v>
                </c:pt>
                <c:pt idx="1">
                  <c:v>0.2963602768</c:v>
                </c:pt>
                <c:pt idx="2">
                  <c:v>0.3047043665</c:v>
                </c:pt>
                <c:pt idx="3">
                  <c:v>0.3033967656</c:v>
                </c:pt>
                <c:pt idx="4">
                  <c:v>0.3003382702</c:v>
                </c:pt>
                <c:pt idx="5">
                  <c:v>0.2992682374</c:v>
                </c:pt>
                <c:pt idx="6">
                  <c:v>0.3132801382</c:v>
                </c:pt>
                <c:pt idx="7">
                  <c:v>0.3092880549</c:v>
                </c:pt>
                <c:pt idx="8">
                  <c:v>0.3169011585</c:v>
                </c:pt>
                <c:pt idx="9">
                  <c:v>0.3096030981</c:v>
                </c:pt>
                <c:pt idx="10">
                  <c:v>0.3170421785</c:v>
                </c:pt>
                <c:pt idx="11">
                  <c:v>0.3096154025</c:v>
                </c:pt>
                <c:pt idx="12">
                  <c:v>0.3149784083</c:v>
                </c:pt>
                <c:pt idx="13">
                  <c:v>0.3178366461</c:v>
                </c:pt>
                <c:pt idx="14">
                  <c:v>0.3209461695</c:v>
                </c:pt>
                <c:pt idx="15">
                  <c:v>0.3245436509</c:v>
                </c:pt>
                <c:pt idx="16">
                  <c:v>0.3268717987</c:v>
                </c:pt>
                <c:pt idx="17">
                  <c:v>0.3292274992</c:v>
                </c:pt>
                <c:pt idx="18">
                  <c:v>0.3319871721</c:v>
                </c:pt>
                <c:pt idx="19">
                  <c:v>0.3341572376</c:v>
                </c:pt>
                <c:pt idx="20">
                  <c:v>0.324934434</c:v>
                </c:pt>
                <c:pt idx="21">
                  <c:v>0.3285070398</c:v>
                </c:pt>
                <c:pt idx="22">
                  <c:v>0.3298095145</c:v>
                </c:pt>
                <c:pt idx="23">
                  <c:v>0.3321769891</c:v>
                </c:pt>
                <c:pt idx="24">
                  <c:v>0.3350936691</c:v>
                </c:pt>
                <c:pt idx="25">
                  <c:v>0.3374967652</c:v>
                </c:pt>
                <c:pt idx="26">
                  <c:v>0.34089189</c:v>
                </c:pt>
                <c:pt idx="27">
                  <c:v>0.346320536</c:v>
                </c:pt>
                <c:pt idx="28">
                  <c:v>0.3477912616</c:v>
                </c:pt>
                <c:pt idx="29">
                  <c:v>0.3513954102</c:v>
                </c:pt>
                <c:pt idx="30">
                  <c:v>0.3530465546</c:v>
                </c:pt>
                <c:pt idx="31">
                  <c:v>0.3579520942</c:v>
                </c:pt>
                <c:pt idx="32">
                  <c:v>0.3619869017</c:v>
                </c:pt>
                <c:pt idx="33">
                  <c:v>0.3653322845</c:v>
                </c:pt>
                <c:pt idx="34">
                  <c:v>0.3655891313</c:v>
                </c:pt>
                <c:pt idx="35">
                  <c:v>0.3704085291</c:v>
                </c:pt>
                <c:pt idx="36">
                  <c:v>0.3734919358</c:v>
                </c:pt>
                <c:pt idx="37">
                  <c:v>0.3770989605</c:v>
                </c:pt>
                <c:pt idx="38">
                  <c:v>0.3752915383</c:v>
                </c:pt>
                <c:pt idx="39">
                  <c:v>0.3742517717</c:v>
                </c:pt>
                <c:pt idx="40">
                  <c:v>0.38100676</c:v>
                </c:pt>
                <c:pt idx="41">
                  <c:v>0.3810011231</c:v>
                </c:pt>
                <c:pt idx="42">
                  <c:v>0.3841539879</c:v>
                </c:pt>
                <c:pt idx="43">
                  <c:v>0.3834822702</c:v>
                </c:pt>
                <c:pt idx="44">
                  <c:v>0.3820881676</c:v>
                </c:pt>
                <c:pt idx="45">
                  <c:v>0.3861368295</c:v>
                </c:pt>
                <c:pt idx="46">
                  <c:v>0.382561173</c:v>
                </c:pt>
                <c:pt idx="47">
                  <c:v>0.3851077672</c:v>
                </c:pt>
                <c:pt idx="48">
                  <c:v>0.3868051701</c:v>
                </c:pt>
                <c:pt idx="49">
                  <c:v>0.3880840698</c:v>
                </c:pt>
                <c:pt idx="50">
                  <c:v>0.3905058631</c:v>
                </c:pt>
                <c:pt idx="51">
                  <c:v>0.3914280939</c:v>
                </c:pt>
                <c:pt idx="52">
                  <c:v>0.3926835267</c:v>
                </c:pt>
                <c:pt idx="53">
                  <c:v>0.393645061</c:v>
                </c:pt>
                <c:pt idx="54">
                  <c:v>0.3928792672</c:v>
                </c:pt>
                <c:pt idx="55">
                  <c:v>0.3953166431</c:v>
                </c:pt>
                <c:pt idx="56">
                  <c:v>0.3937375202</c:v>
                </c:pt>
                <c:pt idx="57">
                  <c:v>0.3940699487</c:v>
                </c:pt>
                <c:pt idx="58">
                  <c:v>0.3935889477</c:v>
                </c:pt>
                <c:pt idx="59">
                  <c:v>0.3940975131</c:v>
                </c:pt>
                <c:pt idx="60">
                  <c:v>0.3941611089</c:v>
                </c:pt>
                <c:pt idx="61">
                  <c:v>0.3984343397</c:v>
                </c:pt>
                <c:pt idx="62">
                  <c:v>0.3990514118</c:v>
                </c:pt>
                <c:pt idx="63">
                  <c:v>0.3997273899</c:v>
                </c:pt>
                <c:pt idx="64">
                  <c:v>0.4018639465</c:v>
                </c:pt>
                <c:pt idx="65">
                  <c:v>0.3987227356</c:v>
                </c:pt>
                <c:pt idx="66">
                  <c:v>0.4000657678</c:v>
                </c:pt>
                <c:pt idx="67">
                  <c:v>0.4021776772</c:v>
                </c:pt>
                <c:pt idx="68">
                  <c:v>0.4018879709</c:v>
                </c:pt>
                <c:pt idx="69">
                  <c:v>0.4054200009</c:v>
                </c:pt>
                <c:pt idx="70">
                  <c:v>0.4049308451</c:v>
                </c:pt>
                <c:pt idx="71">
                  <c:v>0.4067848596</c:v>
                </c:pt>
                <c:pt idx="72">
                  <c:v>0.4112303673</c:v>
                </c:pt>
                <c:pt idx="73">
                  <c:v>0.4111837925</c:v>
                </c:pt>
                <c:pt idx="74">
                  <c:v>0.413053525</c:v>
                </c:pt>
                <c:pt idx="75">
                  <c:v>0.4123330851</c:v>
                </c:pt>
                <c:pt idx="76">
                  <c:v>0.4107556748</c:v>
                </c:pt>
                <c:pt idx="77">
                  <c:v>0.4140537099</c:v>
                </c:pt>
                <c:pt idx="78">
                  <c:v>0.4120606094</c:v>
                </c:pt>
                <c:pt idx="79">
                  <c:v>0.4178457066</c:v>
                </c:pt>
                <c:pt idx="80">
                  <c:v>0.4169441623</c:v>
                </c:pt>
                <c:pt idx="81">
                  <c:v>0.4168790287</c:v>
                </c:pt>
                <c:pt idx="82">
                  <c:v>0.4180116294</c:v>
                </c:pt>
                <c:pt idx="83">
                  <c:v>0.4188360818</c:v>
                </c:pt>
                <c:pt idx="84">
                  <c:v>0.4173352559</c:v>
                </c:pt>
                <c:pt idx="85">
                  <c:v>0.4181332392</c:v>
                </c:pt>
                <c:pt idx="86">
                  <c:v>0.4189509674</c:v>
                </c:pt>
                <c:pt idx="87">
                  <c:v>0.4213188453</c:v>
                </c:pt>
                <c:pt idx="88">
                  <c:v>0.42079676</c:v>
                </c:pt>
                <c:pt idx="89">
                  <c:v>0.420173192</c:v>
                </c:pt>
                <c:pt idx="90">
                  <c:v>0.4215089596</c:v>
                </c:pt>
                <c:pt idx="91">
                  <c:v>0.4215397861</c:v>
                </c:pt>
                <c:pt idx="92">
                  <c:v>0.4203195931</c:v>
                </c:pt>
                <c:pt idx="93">
                  <c:v>0.4239395711</c:v>
                </c:pt>
                <c:pt idx="94">
                  <c:v>0.421916147</c:v>
                </c:pt>
                <c:pt idx="95">
                  <c:v>0.4241935906</c:v>
                </c:pt>
                <c:pt idx="96">
                  <c:v>0.4240280813</c:v>
                </c:pt>
                <c:pt idx="97">
                  <c:v>0.4231424655</c:v>
                </c:pt>
                <c:pt idx="98">
                  <c:v>0.4215175925</c:v>
                </c:pt>
                <c:pt idx="99">
                  <c:v>0.4267439694</c:v>
                </c:pt>
                <c:pt idx="100">
                  <c:v>0.4255798631</c:v>
                </c:pt>
                <c:pt idx="101">
                  <c:v>0.4291419404</c:v>
                </c:pt>
                <c:pt idx="102">
                  <c:v>0.431928638</c:v>
                </c:pt>
                <c:pt idx="103">
                  <c:v>0.4365144682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'Individual gini elderly'!$M$3</c:f>
              <c:strCache>
                <c:ptCount val="1"/>
                <c:pt idx="0">
                  <c:v>Gini, retirement age, non labour income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'Individual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'Individual gini elderly'!$M$4:$M$107</c:f>
              <c:numCache>
                <c:formatCode>General</c:formatCode>
                <c:ptCount val="104"/>
                <c:pt idx="0">
                  <c:v>0.2630299004</c:v>
                </c:pt>
                <c:pt idx="1">
                  <c:v>0.2655172051</c:v>
                </c:pt>
                <c:pt idx="2">
                  <c:v>0.2672297556</c:v>
                </c:pt>
                <c:pt idx="3">
                  <c:v>0.2682365796</c:v>
                </c:pt>
                <c:pt idx="4">
                  <c:v>0.2660859974</c:v>
                </c:pt>
                <c:pt idx="5">
                  <c:v>0.2674207303</c:v>
                </c:pt>
                <c:pt idx="6">
                  <c:v>0.2718798451</c:v>
                </c:pt>
                <c:pt idx="7">
                  <c:v>0.2754885085</c:v>
                </c:pt>
                <c:pt idx="8">
                  <c:v>0.2777288332</c:v>
                </c:pt>
                <c:pt idx="9">
                  <c:v>0.2797438092</c:v>
                </c:pt>
                <c:pt idx="10">
                  <c:v>0.2806818241</c:v>
                </c:pt>
                <c:pt idx="11">
                  <c:v>0.2815690682</c:v>
                </c:pt>
                <c:pt idx="12">
                  <c:v>0.2836420726</c:v>
                </c:pt>
                <c:pt idx="13">
                  <c:v>0.285470305</c:v>
                </c:pt>
                <c:pt idx="14">
                  <c:v>0.2872488203</c:v>
                </c:pt>
                <c:pt idx="15">
                  <c:v>0.2899920968</c:v>
                </c:pt>
                <c:pt idx="16">
                  <c:v>0.2921966694</c:v>
                </c:pt>
                <c:pt idx="17">
                  <c:v>0.2931943947</c:v>
                </c:pt>
                <c:pt idx="18">
                  <c:v>0.2957059105</c:v>
                </c:pt>
                <c:pt idx="19">
                  <c:v>0.3001180322</c:v>
                </c:pt>
                <c:pt idx="20">
                  <c:v>0.2948794138</c:v>
                </c:pt>
                <c:pt idx="21">
                  <c:v>0.2977418391</c:v>
                </c:pt>
                <c:pt idx="22">
                  <c:v>0.3031033274</c:v>
                </c:pt>
                <c:pt idx="23">
                  <c:v>0.307500006</c:v>
                </c:pt>
                <c:pt idx="24">
                  <c:v>0.311577993</c:v>
                </c:pt>
                <c:pt idx="25">
                  <c:v>0.3152230077</c:v>
                </c:pt>
                <c:pt idx="26">
                  <c:v>0.3226225281</c:v>
                </c:pt>
                <c:pt idx="27">
                  <c:v>0.3278099843</c:v>
                </c:pt>
                <c:pt idx="28">
                  <c:v>0.3333830611</c:v>
                </c:pt>
                <c:pt idx="29">
                  <c:v>0.3374811954</c:v>
                </c:pt>
                <c:pt idx="30">
                  <c:v>0.3425628451</c:v>
                </c:pt>
                <c:pt idx="31">
                  <c:v>0.3466225843</c:v>
                </c:pt>
                <c:pt idx="32">
                  <c:v>0.3499042383</c:v>
                </c:pt>
                <c:pt idx="33">
                  <c:v>0.3542565826</c:v>
                </c:pt>
                <c:pt idx="34">
                  <c:v>0.3590841491</c:v>
                </c:pt>
                <c:pt idx="35">
                  <c:v>0.3634090365</c:v>
                </c:pt>
                <c:pt idx="36">
                  <c:v>0.36799934</c:v>
                </c:pt>
                <c:pt idx="37">
                  <c:v>0.3711490797</c:v>
                </c:pt>
                <c:pt idx="38">
                  <c:v>0.3735422017</c:v>
                </c:pt>
                <c:pt idx="39">
                  <c:v>0.374727216</c:v>
                </c:pt>
                <c:pt idx="40">
                  <c:v>0.3774308245</c:v>
                </c:pt>
                <c:pt idx="41">
                  <c:v>0.3792417144</c:v>
                </c:pt>
                <c:pt idx="42">
                  <c:v>0.3802096837</c:v>
                </c:pt>
                <c:pt idx="43">
                  <c:v>0.3809315747</c:v>
                </c:pt>
                <c:pt idx="44">
                  <c:v>0.382243038</c:v>
                </c:pt>
                <c:pt idx="45">
                  <c:v>0.3851220357</c:v>
                </c:pt>
                <c:pt idx="46">
                  <c:v>0.3836946333</c:v>
                </c:pt>
                <c:pt idx="47">
                  <c:v>0.3845790761</c:v>
                </c:pt>
                <c:pt idx="48">
                  <c:v>0.3866081471</c:v>
                </c:pt>
                <c:pt idx="49">
                  <c:v>0.3881103215</c:v>
                </c:pt>
                <c:pt idx="50">
                  <c:v>0.3890036384</c:v>
                </c:pt>
                <c:pt idx="51">
                  <c:v>0.391204039</c:v>
                </c:pt>
                <c:pt idx="52">
                  <c:v>0.392554748</c:v>
                </c:pt>
                <c:pt idx="53">
                  <c:v>0.3942543315</c:v>
                </c:pt>
                <c:pt idx="54">
                  <c:v>0.3952136675</c:v>
                </c:pt>
                <c:pt idx="55">
                  <c:v>0.3967721893</c:v>
                </c:pt>
                <c:pt idx="56">
                  <c:v>0.3955826988</c:v>
                </c:pt>
                <c:pt idx="57">
                  <c:v>0.3983221656</c:v>
                </c:pt>
                <c:pt idx="58">
                  <c:v>0.3980603819</c:v>
                </c:pt>
                <c:pt idx="59">
                  <c:v>0.3980190997</c:v>
                </c:pt>
                <c:pt idx="60">
                  <c:v>0.3982680313</c:v>
                </c:pt>
                <c:pt idx="61">
                  <c:v>0.4008069609</c:v>
                </c:pt>
                <c:pt idx="62">
                  <c:v>0.4024307297</c:v>
                </c:pt>
                <c:pt idx="63">
                  <c:v>0.4031824549</c:v>
                </c:pt>
                <c:pt idx="64">
                  <c:v>0.4045192349</c:v>
                </c:pt>
                <c:pt idx="65">
                  <c:v>0.4049540482</c:v>
                </c:pt>
                <c:pt idx="66">
                  <c:v>0.4060753437</c:v>
                </c:pt>
                <c:pt idx="67">
                  <c:v>0.4070497942</c:v>
                </c:pt>
                <c:pt idx="68">
                  <c:v>0.4064914333</c:v>
                </c:pt>
                <c:pt idx="69">
                  <c:v>0.4059636427</c:v>
                </c:pt>
                <c:pt idx="70">
                  <c:v>0.4064932876</c:v>
                </c:pt>
                <c:pt idx="71">
                  <c:v>0.4081861727</c:v>
                </c:pt>
                <c:pt idx="72">
                  <c:v>0.4098654503</c:v>
                </c:pt>
                <c:pt idx="73">
                  <c:v>0.411176732</c:v>
                </c:pt>
                <c:pt idx="74">
                  <c:v>0.4114061468</c:v>
                </c:pt>
                <c:pt idx="75">
                  <c:v>0.4109925825</c:v>
                </c:pt>
                <c:pt idx="76">
                  <c:v>0.4129379322</c:v>
                </c:pt>
                <c:pt idx="77">
                  <c:v>0.4152862877</c:v>
                </c:pt>
                <c:pt idx="78">
                  <c:v>0.4173635097</c:v>
                </c:pt>
                <c:pt idx="79">
                  <c:v>0.4208649154</c:v>
                </c:pt>
                <c:pt idx="80">
                  <c:v>0.4216907564</c:v>
                </c:pt>
                <c:pt idx="81">
                  <c:v>0.423066096</c:v>
                </c:pt>
                <c:pt idx="82">
                  <c:v>0.4232327403</c:v>
                </c:pt>
                <c:pt idx="83">
                  <c:v>0.4248604095</c:v>
                </c:pt>
                <c:pt idx="84">
                  <c:v>0.423330121</c:v>
                </c:pt>
                <c:pt idx="85">
                  <c:v>0.4235484089</c:v>
                </c:pt>
                <c:pt idx="86">
                  <c:v>0.4258710018</c:v>
                </c:pt>
                <c:pt idx="87">
                  <c:v>0.4268766425</c:v>
                </c:pt>
                <c:pt idx="88">
                  <c:v>0.4272552805</c:v>
                </c:pt>
                <c:pt idx="89">
                  <c:v>0.4298648397</c:v>
                </c:pt>
                <c:pt idx="90">
                  <c:v>0.4299750361</c:v>
                </c:pt>
                <c:pt idx="91">
                  <c:v>0.4295396843</c:v>
                </c:pt>
                <c:pt idx="92">
                  <c:v>0.4294814621</c:v>
                </c:pt>
                <c:pt idx="93">
                  <c:v>0.4311340063</c:v>
                </c:pt>
                <c:pt idx="94">
                  <c:v>0.431243627</c:v>
                </c:pt>
                <c:pt idx="95">
                  <c:v>0.4342041883</c:v>
                </c:pt>
                <c:pt idx="96">
                  <c:v>0.4336132815</c:v>
                </c:pt>
                <c:pt idx="97">
                  <c:v>0.4339977147</c:v>
                </c:pt>
                <c:pt idx="98">
                  <c:v>0.436747721</c:v>
                </c:pt>
                <c:pt idx="99">
                  <c:v>0.4371607587</c:v>
                </c:pt>
                <c:pt idx="100">
                  <c:v>0.4367190866</c:v>
                </c:pt>
                <c:pt idx="101">
                  <c:v>0.4399843282</c:v>
                </c:pt>
                <c:pt idx="102">
                  <c:v>0.4433240267</c:v>
                </c:pt>
                <c:pt idx="103">
                  <c:v>0.4446983784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'Individual gini elderly'!$N$3</c:f>
              <c:strCache>
                <c:ptCount val="1"/>
                <c:pt idx="0">
                  <c:v>Gini, 65+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'Individual gini elderly'!$N$4:$N$107</c:f>
              <c:numCache>
                <c:formatCode>General</c:formatCode>
                <c:ptCount val="104"/>
                <c:pt idx="0">
                  <c:v>0.2843122183</c:v>
                </c:pt>
                <c:pt idx="1">
                  <c:v>0.2832111002</c:v>
                </c:pt>
                <c:pt idx="2">
                  <c:v>0.290238343</c:v>
                </c:pt>
                <c:pt idx="3">
                  <c:v>0.2875059202</c:v>
                </c:pt>
                <c:pt idx="4">
                  <c:v>0.2831823733</c:v>
                </c:pt>
                <c:pt idx="5">
                  <c:v>0.2855862775</c:v>
                </c:pt>
                <c:pt idx="6">
                  <c:v>0.2974043569</c:v>
                </c:pt>
                <c:pt idx="7">
                  <c:v>0.2946901492</c:v>
                </c:pt>
                <c:pt idx="8">
                  <c:v>0.3015273401</c:v>
                </c:pt>
                <c:pt idx="9">
                  <c:v>0.2971136249</c:v>
                </c:pt>
                <c:pt idx="10">
                  <c:v>0.3030715841</c:v>
                </c:pt>
                <c:pt idx="11">
                  <c:v>0.2983404762</c:v>
                </c:pt>
                <c:pt idx="12">
                  <c:v>0.3029023125</c:v>
                </c:pt>
                <c:pt idx="13">
                  <c:v>0.3038822785</c:v>
                </c:pt>
                <c:pt idx="14">
                  <c:v>0.3080231296</c:v>
                </c:pt>
                <c:pt idx="15">
                  <c:v>0.3116197484</c:v>
                </c:pt>
                <c:pt idx="16">
                  <c:v>0.3142778068</c:v>
                </c:pt>
                <c:pt idx="17">
                  <c:v>0.3148728824</c:v>
                </c:pt>
                <c:pt idx="18">
                  <c:v>0.3186018887</c:v>
                </c:pt>
                <c:pt idx="19">
                  <c:v>0.3179836045</c:v>
                </c:pt>
                <c:pt idx="20">
                  <c:v>0.3032427997</c:v>
                </c:pt>
                <c:pt idx="21">
                  <c:v>0.3039344802</c:v>
                </c:pt>
                <c:pt idx="22">
                  <c:v>0.3033464327</c:v>
                </c:pt>
                <c:pt idx="23">
                  <c:v>0.3019908002</c:v>
                </c:pt>
                <c:pt idx="24">
                  <c:v>0.3016884828</c:v>
                </c:pt>
                <c:pt idx="25">
                  <c:v>0.3018556209</c:v>
                </c:pt>
                <c:pt idx="26">
                  <c:v>0.3056725317</c:v>
                </c:pt>
                <c:pt idx="27">
                  <c:v>0.309011219</c:v>
                </c:pt>
                <c:pt idx="28">
                  <c:v>0.3072773059</c:v>
                </c:pt>
                <c:pt idx="29">
                  <c:v>0.3083578917</c:v>
                </c:pt>
                <c:pt idx="30">
                  <c:v>0.3094730134</c:v>
                </c:pt>
                <c:pt idx="31">
                  <c:v>0.3120161453</c:v>
                </c:pt>
                <c:pt idx="32">
                  <c:v>0.3135200821</c:v>
                </c:pt>
                <c:pt idx="33">
                  <c:v>0.3139816824</c:v>
                </c:pt>
                <c:pt idx="34">
                  <c:v>0.3110854249</c:v>
                </c:pt>
                <c:pt idx="35">
                  <c:v>0.3140806204</c:v>
                </c:pt>
                <c:pt idx="36">
                  <c:v>0.3154242777</c:v>
                </c:pt>
                <c:pt idx="37">
                  <c:v>0.317673363</c:v>
                </c:pt>
                <c:pt idx="38">
                  <c:v>0.3139175888</c:v>
                </c:pt>
                <c:pt idx="39">
                  <c:v>0.31443353</c:v>
                </c:pt>
                <c:pt idx="40">
                  <c:v>0.3186998152</c:v>
                </c:pt>
                <c:pt idx="41">
                  <c:v>0.3196773679</c:v>
                </c:pt>
                <c:pt idx="42">
                  <c:v>0.3226000786</c:v>
                </c:pt>
                <c:pt idx="43">
                  <c:v>0.3251837001</c:v>
                </c:pt>
                <c:pt idx="44">
                  <c:v>0.3243668586</c:v>
                </c:pt>
                <c:pt idx="45">
                  <c:v>0.3262523554</c:v>
                </c:pt>
                <c:pt idx="46">
                  <c:v>0.3234372378</c:v>
                </c:pt>
                <c:pt idx="47">
                  <c:v>0.3248621955</c:v>
                </c:pt>
                <c:pt idx="48">
                  <c:v>0.3277086394</c:v>
                </c:pt>
                <c:pt idx="49">
                  <c:v>0.3283092361</c:v>
                </c:pt>
                <c:pt idx="50">
                  <c:v>0.33046393</c:v>
                </c:pt>
                <c:pt idx="51">
                  <c:v>0.3315100827</c:v>
                </c:pt>
                <c:pt idx="52">
                  <c:v>0.3315522735</c:v>
                </c:pt>
                <c:pt idx="53">
                  <c:v>0.3327378448</c:v>
                </c:pt>
                <c:pt idx="54">
                  <c:v>0.3326285016</c:v>
                </c:pt>
                <c:pt idx="55">
                  <c:v>0.3368741525</c:v>
                </c:pt>
                <c:pt idx="56">
                  <c:v>0.3356419684</c:v>
                </c:pt>
                <c:pt idx="57">
                  <c:v>0.3363708427</c:v>
                </c:pt>
                <c:pt idx="58">
                  <c:v>0.3373863478</c:v>
                </c:pt>
                <c:pt idx="59">
                  <c:v>0.3391751555</c:v>
                </c:pt>
                <c:pt idx="60">
                  <c:v>0.3398992961</c:v>
                </c:pt>
                <c:pt idx="61">
                  <c:v>0.341396115</c:v>
                </c:pt>
                <c:pt idx="62">
                  <c:v>0.3404850849</c:v>
                </c:pt>
                <c:pt idx="63">
                  <c:v>0.3405302195</c:v>
                </c:pt>
                <c:pt idx="64">
                  <c:v>0.3410399573</c:v>
                </c:pt>
                <c:pt idx="65">
                  <c:v>0.3406735108</c:v>
                </c:pt>
                <c:pt idx="66">
                  <c:v>0.3416263226</c:v>
                </c:pt>
                <c:pt idx="67">
                  <c:v>0.3446679035</c:v>
                </c:pt>
                <c:pt idx="68">
                  <c:v>0.3440318707</c:v>
                </c:pt>
                <c:pt idx="69">
                  <c:v>0.3477957079</c:v>
                </c:pt>
                <c:pt idx="70">
                  <c:v>0.348093058</c:v>
                </c:pt>
                <c:pt idx="71">
                  <c:v>0.3503032563</c:v>
                </c:pt>
                <c:pt idx="72">
                  <c:v>0.3523427259</c:v>
                </c:pt>
                <c:pt idx="73">
                  <c:v>0.3534411155</c:v>
                </c:pt>
                <c:pt idx="74">
                  <c:v>0.3550106605</c:v>
                </c:pt>
                <c:pt idx="75">
                  <c:v>0.3556171709</c:v>
                </c:pt>
                <c:pt idx="76">
                  <c:v>0.3542964518</c:v>
                </c:pt>
                <c:pt idx="77">
                  <c:v>0.3570881127</c:v>
                </c:pt>
                <c:pt idx="78">
                  <c:v>0.3514081248</c:v>
                </c:pt>
                <c:pt idx="79">
                  <c:v>0.355868176</c:v>
                </c:pt>
                <c:pt idx="80">
                  <c:v>0.3553926314</c:v>
                </c:pt>
                <c:pt idx="81">
                  <c:v>0.3538298262</c:v>
                </c:pt>
                <c:pt idx="82">
                  <c:v>0.3580688903</c:v>
                </c:pt>
                <c:pt idx="83">
                  <c:v>0.3584770735</c:v>
                </c:pt>
                <c:pt idx="84">
                  <c:v>0.358360172</c:v>
                </c:pt>
                <c:pt idx="85">
                  <c:v>0.3596954037</c:v>
                </c:pt>
                <c:pt idx="86">
                  <c:v>0.3601075376</c:v>
                </c:pt>
                <c:pt idx="87">
                  <c:v>0.3602543342</c:v>
                </c:pt>
                <c:pt idx="88">
                  <c:v>0.3612466565</c:v>
                </c:pt>
                <c:pt idx="89">
                  <c:v>0.3621326585</c:v>
                </c:pt>
                <c:pt idx="90">
                  <c:v>0.3642845335</c:v>
                </c:pt>
                <c:pt idx="91">
                  <c:v>0.3651690694</c:v>
                </c:pt>
                <c:pt idx="92">
                  <c:v>0.3641691789</c:v>
                </c:pt>
                <c:pt idx="93">
                  <c:v>0.3670467499</c:v>
                </c:pt>
                <c:pt idx="94">
                  <c:v>0.3652319345</c:v>
                </c:pt>
                <c:pt idx="95">
                  <c:v>0.365126253</c:v>
                </c:pt>
                <c:pt idx="96">
                  <c:v>0.3659314453</c:v>
                </c:pt>
                <c:pt idx="97">
                  <c:v>0.3676742569</c:v>
                </c:pt>
                <c:pt idx="98">
                  <c:v>0.36660533</c:v>
                </c:pt>
                <c:pt idx="99">
                  <c:v>0.3701076946</c:v>
                </c:pt>
                <c:pt idx="100">
                  <c:v>0.3690819647</c:v>
                </c:pt>
                <c:pt idx="101">
                  <c:v>0.3734072295</c:v>
                </c:pt>
                <c:pt idx="102">
                  <c:v>0.3736404987</c:v>
                </c:pt>
                <c:pt idx="103">
                  <c:v>0.3789761146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'Individual gini elderly'!$O$3</c:f>
              <c:strCache>
                <c:ptCount val="1"/>
                <c:pt idx="0">
                  <c:v>Gini, 65+, non labour income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'Individual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'Individual gini elderly'!$O$4:$O$107</c:f>
              <c:numCache>
                <c:formatCode>General</c:formatCode>
                <c:ptCount val="104"/>
                <c:pt idx="0">
                  <c:v>0.25712856</c:v>
                </c:pt>
                <c:pt idx="1">
                  <c:v>0.2598465696</c:v>
                </c:pt>
                <c:pt idx="2">
                  <c:v>0.2619232314</c:v>
                </c:pt>
                <c:pt idx="3">
                  <c:v>0.2620288665</c:v>
                </c:pt>
                <c:pt idx="4">
                  <c:v>0.2609894716</c:v>
                </c:pt>
                <c:pt idx="5">
                  <c:v>0.2624656539</c:v>
                </c:pt>
                <c:pt idx="6">
                  <c:v>0.266416103</c:v>
                </c:pt>
                <c:pt idx="7">
                  <c:v>0.2690005205</c:v>
                </c:pt>
                <c:pt idx="8">
                  <c:v>0.2711195395</c:v>
                </c:pt>
                <c:pt idx="9">
                  <c:v>0.2742356359</c:v>
                </c:pt>
                <c:pt idx="10">
                  <c:v>0.2760443974</c:v>
                </c:pt>
                <c:pt idx="11">
                  <c:v>0.2769220958</c:v>
                </c:pt>
                <c:pt idx="12">
                  <c:v>0.2789714908</c:v>
                </c:pt>
                <c:pt idx="13">
                  <c:v>0.2808973642</c:v>
                </c:pt>
                <c:pt idx="14">
                  <c:v>0.2831216929</c:v>
                </c:pt>
                <c:pt idx="15">
                  <c:v>0.2856628862</c:v>
                </c:pt>
                <c:pt idx="16">
                  <c:v>0.2880929356</c:v>
                </c:pt>
                <c:pt idx="17">
                  <c:v>0.2892483276</c:v>
                </c:pt>
                <c:pt idx="18">
                  <c:v>0.2909998141</c:v>
                </c:pt>
                <c:pt idx="19">
                  <c:v>0.2903220425</c:v>
                </c:pt>
                <c:pt idx="20">
                  <c:v>0.2770768386</c:v>
                </c:pt>
                <c:pt idx="21">
                  <c:v>0.2771419383</c:v>
                </c:pt>
                <c:pt idx="22">
                  <c:v>0.2781698568</c:v>
                </c:pt>
                <c:pt idx="23">
                  <c:v>0.2777002997</c:v>
                </c:pt>
                <c:pt idx="24">
                  <c:v>0.2778130584</c:v>
                </c:pt>
                <c:pt idx="25">
                  <c:v>0.2786116307</c:v>
                </c:pt>
                <c:pt idx="26">
                  <c:v>0.2818828473</c:v>
                </c:pt>
                <c:pt idx="27">
                  <c:v>0.2844846249</c:v>
                </c:pt>
                <c:pt idx="28">
                  <c:v>0.2870621288</c:v>
                </c:pt>
                <c:pt idx="29">
                  <c:v>0.2874534731</c:v>
                </c:pt>
                <c:pt idx="30">
                  <c:v>0.2889286723</c:v>
                </c:pt>
                <c:pt idx="31">
                  <c:v>0.2900427571</c:v>
                </c:pt>
                <c:pt idx="32">
                  <c:v>0.2913721125</c:v>
                </c:pt>
                <c:pt idx="33">
                  <c:v>0.2922699183</c:v>
                </c:pt>
                <c:pt idx="34">
                  <c:v>0.2938765589</c:v>
                </c:pt>
                <c:pt idx="35">
                  <c:v>0.2951338987</c:v>
                </c:pt>
                <c:pt idx="36">
                  <c:v>0.2973169377</c:v>
                </c:pt>
                <c:pt idx="37">
                  <c:v>0.2980791188</c:v>
                </c:pt>
                <c:pt idx="38">
                  <c:v>0.2986466679</c:v>
                </c:pt>
                <c:pt idx="39">
                  <c:v>0.300752731</c:v>
                </c:pt>
                <c:pt idx="40">
                  <c:v>0.3028991803</c:v>
                </c:pt>
                <c:pt idx="41">
                  <c:v>0.304859397</c:v>
                </c:pt>
                <c:pt idx="42">
                  <c:v>0.3064952927</c:v>
                </c:pt>
                <c:pt idx="43">
                  <c:v>0.3084862927</c:v>
                </c:pt>
                <c:pt idx="44">
                  <c:v>0.3091080216</c:v>
                </c:pt>
                <c:pt idx="45">
                  <c:v>0.3105759401</c:v>
                </c:pt>
                <c:pt idx="46">
                  <c:v>0.3108346925</c:v>
                </c:pt>
                <c:pt idx="47">
                  <c:v>0.3117384605</c:v>
                </c:pt>
                <c:pt idx="48">
                  <c:v>0.3129964469</c:v>
                </c:pt>
                <c:pt idx="49">
                  <c:v>0.3147266415</c:v>
                </c:pt>
                <c:pt idx="50">
                  <c:v>0.3157631884</c:v>
                </c:pt>
                <c:pt idx="51">
                  <c:v>0.3180202317</c:v>
                </c:pt>
                <c:pt idx="52">
                  <c:v>0.3190794052</c:v>
                </c:pt>
                <c:pt idx="53">
                  <c:v>0.3201583862</c:v>
                </c:pt>
                <c:pt idx="54">
                  <c:v>0.3211177849</c:v>
                </c:pt>
                <c:pt idx="55">
                  <c:v>0.3225648928</c:v>
                </c:pt>
                <c:pt idx="56">
                  <c:v>0.3238330966</c:v>
                </c:pt>
                <c:pt idx="57">
                  <c:v>0.3247729817</c:v>
                </c:pt>
                <c:pt idx="58">
                  <c:v>0.3249739144</c:v>
                </c:pt>
                <c:pt idx="59">
                  <c:v>0.3264880243</c:v>
                </c:pt>
                <c:pt idx="60">
                  <c:v>0.3280765868</c:v>
                </c:pt>
                <c:pt idx="61">
                  <c:v>0.3292112641</c:v>
                </c:pt>
                <c:pt idx="62">
                  <c:v>0.3300495712</c:v>
                </c:pt>
                <c:pt idx="63">
                  <c:v>0.3294909026</c:v>
                </c:pt>
                <c:pt idx="64">
                  <c:v>0.3302781744</c:v>
                </c:pt>
                <c:pt idx="65">
                  <c:v>0.331144205</c:v>
                </c:pt>
                <c:pt idx="66">
                  <c:v>0.3317121841</c:v>
                </c:pt>
                <c:pt idx="67">
                  <c:v>0.3326445489</c:v>
                </c:pt>
                <c:pt idx="68">
                  <c:v>0.3338239728</c:v>
                </c:pt>
                <c:pt idx="69">
                  <c:v>0.3343417736</c:v>
                </c:pt>
                <c:pt idx="70">
                  <c:v>0.3351837272</c:v>
                </c:pt>
                <c:pt idx="71">
                  <c:v>0.3361913354</c:v>
                </c:pt>
                <c:pt idx="72">
                  <c:v>0.3371765809</c:v>
                </c:pt>
                <c:pt idx="73">
                  <c:v>0.3386900109</c:v>
                </c:pt>
                <c:pt idx="74">
                  <c:v>0.3395038058</c:v>
                </c:pt>
                <c:pt idx="75">
                  <c:v>0.3402191626</c:v>
                </c:pt>
                <c:pt idx="76">
                  <c:v>0.3408476687</c:v>
                </c:pt>
                <c:pt idx="77">
                  <c:v>0.3417312614</c:v>
                </c:pt>
                <c:pt idx="78">
                  <c:v>0.342010208</c:v>
                </c:pt>
                <c:pt idx="79">
                  <c:v>0.3429134807</c:v>
                </c:pt>
                <c:pt idx="80">
                  <c:v>0.3439329124</c:v>
                </c:pt>
                <c:pt idx="81">
                  <c:v>0.3446780977</c:v>
                </c:pt>
                <c:pt idx="82">
                  <c:v>0.3458780457</c:v>
                </c:pt>
                <c:pt idx="83">
                  <c:v>0.3468078803</c:v>
                </c:pt>
                <c:pt idx="84">
                  <c:v>0.3481203481</c:v>
                </c:pt>
                <c:pt idx="85">
                  <c:v>0.3492231156</c:v>
                </c:pt>
                <c:pt idx="86">
                  <c:v>0.3502681066</c:v>
                </c:pt>
                <c:pt idx="87">
                  <c:v>0.3508677498</c:v>
                </c:pt>
                <c:pt idx="88">
                  <c:v>0.3513880302</c:v>
                </c:pt>
                <c:pt idx="89">
                  <c:v>0.3530003824</c:v>
                </c:pt>
                <c:pt idx="90">
                  <c:v>0.353745214</c:v>
                </c:pt>
                <c:pt idx="91">
                  <c:v>0.3552041786</c:v>
                </c:pt>
                <c:pt idx="92">
                  <c:v>0.3558130944</c:v>
                </c:pt>
                <c:pt idx="93">
                  <c:v>0.356583136</c:v>
                </c:pt>
                <c:pt idx="94">
                  <c:v>0.3572694284</c:v>
                </c:pt>
                <c:pt idx="95">
                  <c:v>0.3575291808</c:v>
                </c:pt>
                <c:pt idx="96">
                  <c:v>0.3582418961</c:v>
                </c:pt>
                <c:pt idx="97">
                  <c:v>0.3589365147</c:v>
                </c:pt>
                <c:pt idx="98">
                  <c:v>0.3601825628</c:v>
                </c:pt>
                <c:pt idx="99">
                  <c:v>0.360845747</c:v>
                </c:pt>
                <c:pt idx="100">
                  <c:v>0.3617017963</c:v>
                </c:pt>
                <c:pt idx="101">
                  <c:v>0.3632306018</c:v>
                </c:pt>
                <c:pt idx="102">
                  <c:v>0.3646195444</c:v>
                </c:pt>
                <c:pt idx="103">
                  <c:v>0.3664189061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781624"/>
        <c:axId val="-2070785800"/>
      </c:lineChart>
      <c:catAx>
        <c:axId val="-2070781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70785800"/>
        <c:crosses val="autoZero"/>
        <c:auto val="1"/>
        <c:lblAlgn val="ctr"/>
        <c:lblOffset val="100"/>
        <c:noMultiLvlLbl val="0"/>
      </c:catAx>
      <c:valAx>
        <c:axId val="-2070785800"/>
        <c:scaling>
          <c:orientation val="minMax"/>
          <c:max val="0.45"/>
          <c:min val="0.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7078162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0519746675501179"/>
          <c:y val="0.805420455039805"/>
          <c:w val="0.90583524662157"/>
          <c:h val="0.179846579950987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'Individual gini elderly'!$P$3</c:f>
              <c:strCache>
                <c:ptCount val="1"/>
                <c:pt idx="0">
                  <c:v>Gini, retirement age, has income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'Individual gini elderly'!$P$4:$P$107</c:f>
              <c:numCache>
                <c:formatCode>General</c:formatCode>
                <c:ptCount val="104"/>
                <c:pt idx="0">
                  <c:v>0.2982406851</c:v>
                </c:pt>
                <c:pt idx="1">
                  <c:v>0.2957274889</c:v>
                </c:pt>
                <c:pt idx="2">
                  <c:v>0.3040837235</c:v>
                </c:pt>
                <c:pt idx="3">
                  <c:v>0.3025901635</c:v>
                </c:pt>
                <c:pt idx="4">
                  <c:v>0.29995807</c:v>
                </c:pt>
                <c:pt idx="5">
                  <c:v>0.2987018276</c:v>
                </c:pt>
                <c:pt idx="6">
                  <c:v>0.312749328</c:v>
                </c:pt>
                <c:pt idx="7">
                  <c:v>0.3087582329</c:v>
                </c:pt>
                <c:pt idx="8">
                  <c:v>0.316572674</c:v>
                </c:pt>
                <c:pt idx="9">
                  <c:v>0.3092728685</c:v>
                </c:pt>
                <c:pt idx="10">
                  <c:v>0.3163630652</c:v>
                </c:pt>
                <c:pt idx="11">
                  <c:v>0.3092898178</c:v>
                </c:pt>
                <c:pt idx="12">
                  <c:v>0.3146558772</c:v>
                </c:pt>
                <c:pt idx="13">
                  <c:v>0.3170428465</c:v>
                </c:pt>
                <c:pt idx="14">
                  <c:v>0.3207896668</c:v>
                </c:pt>
                <c:pt idx="15">
                  <c:v>0.3240799452</c:v>
                </c:pt>
                <c:pt idx="16">
                  <c:v>0.3267191978</c:v>
                </c:pt>
                <c:pt idx="17">
                  <c:v>0.3290772109</c:v>
                </c:pt>
                <c:pt idx="18">
                  <c:v>0.3318227136</c:v>
                </c:pt>
                <c:pt idx="19">
                  <c:v>0.3320542791</c:v>
                </c:pt>
                <c:pt idx="20">
                  <c:v>0.3206259844</c:v>
                </c:pt>
                <c:pt idx="21">
                  <c:v>0.3230146846</c:v>
                </c:pt>
                <c:pt idx="22">
                  <c:v>0.3226307766</c:v>
                </c:pt>
                <c:pt idx="23">
                  <c:v>0.3233673042</c:v>
                </c:pt>
                <c:pt idx="24">
                  <c:v>0.3236774676</c:v>
                </c:pt>
                <c:pt idx="25">
                  <c:v>0.3244162177</c:v>
                </c:pt>
                <c:pt idx="26">
                  <c:v>0.326741027</c:v>
                </c:pt>
                <c:pt idx="27">
                  <c:v>0.3300917009</c:v>
                </c:pt>
                <c:pt idx="28">
                  <c:v>0.3289748852</c:v>
                </c:pt>
                <c:pt idx="29">
                  <c:v>0.3307585367</c:v>
                </c:pt>
                <c:pt idx="30">
                  <c:v>0.3315805242</c:v>
                </c:pt>
                <c:pt idx="31">
                  <c:v>0.3351300089</c:v>
                </c:pt>
                <c:pt idx="32">
                  <c:v>0.3356022097</c:v>
                </c:pt>
                <c:pt idx="33">
                  <c:v>0.3365182082</c:v>
                </c:pt>
                <c:pt idx="34">
                  <c:v>0.3353262297</c:v>
                </c:pt>
                <c:pt idx="35">
                  <c:v>0.3385018928</c:v>
                </c:pt>
                <c:pt idx="36">
                  <c:v>0.3408396698</c:v>
                </c:pt>
                <c:pt idx="37">
                  <c:v>0.3422943501</c:v>
                </c:pt>
                <c:pt idx="38">
                  <c:v>0.3399191749</c:v>
                </c:pt>
                <c:pt idx="39">
                  <c:v>0.3390161861</c:v>
                </c:pt>
                <c:pt idx="40">
                  <c:v>0.3453606751</c:v>
                </c:pt>
                <c:pt idx="41">
                  <c:v>0.3441625168</c:v>
                </c:pt>
                <c:pt idx="42">
                  <c:v>0.3470567631</c:v>
                </c:pt>
                <c:pt idx="43">
                  <c:v>0.3476297632</c:v>
                </c:pt>
                <c:pt idx="44">
                  <c:v>0.3461753585</c:v>
                </c:pt>
                <c:pt idx="45">
                  <c:v>0.3483340172</c:v>
                </c:pt>
                <c:pt idx="46">
                  <c:v>0.3457797235</c:v>
                </c:pt>
                <c:pt idx="47">
                  <c:v>0.3482264756</c:v>
                </c:pt>
                <c:pt idx="48">
                  <c:v>0.3489477356</c:v>
                </c:pt>
                <c:pt idx="49">
                  <c:v>0.3489495178</c:v>
                </c:pt>
                <c:pt idx="50">
                  <c:v>0.3510837616</c:v>
                </c:pt>
                <c:pt idx="51">
                  <c:v>0.3518071603</c:v>
                </c:pt>
                <c:pt idx="52">
                  <c:v>0.3538903353</c:v>
                </c:pt>
                <c:pt idx="53">
                  <c:v>0.3549788751</c:v>
                </c:pt>
                <c:pt idx="54">
                  <c:v>0.3530356652</c:v>
                </c:pt>
                <c:pt idx="55">
                  <c:v>0.3561824293</c:v>
                </c:pt>
                <c:pt idx="56">
                  <c:v>0.3543001723</c:v>
                </c:pt>
                <c:pt idx="57">
                  <c:v>0.3557119539</c:v>
                </c:pt>
                <c:pt idx="58">
                  <c:v>0.3541194966</c:v>
                </c:pt>
                <c:pt idx="59">
                  <c:v>0.3543198941</c:v>
                </c:pt>
                <c:pt idx="60">
                  <c:v>0.3540571182</c:v>
                </c:pt>
                <c:pt idx="61">
                  <c:v>0.358719974</c:v>
                </c:pt>
                <c:pt idx="62">
                  <c:v>0.359187079</c:v>
                </c:pt>
                <c:pt idx="63">
                  <c:v>0.3591932167</c:v>
                </c:pt>
                <c:pt idx="64">
                  <c:v>0.3611502515</c:v>
                </c:pt>
                <c:pt idx="65">
                  <c:v>0.358513893</c:v>
                </c:pt>
                <c:pt idx="66">
                  <c:v>0.3584536651</c:v>
                </c:pt>
                <c:pt idx="67">
                  <c:v>0.3611536528</c:v>
                </c:pt>
                <c:pt idx="68">
                  <c:v>0.3617823119</c:v>
                </c:pt>
                <c:pt idx="69">
                  <c:v>0.3655608737</c:v>
                </c:pt>
                <c:pt idx="70">
                  <c:v>0.3650724566</c:v>
                </c:pt>
                <c:pt idx="71">
                  <c:v>0.3697496168</c:v>
                </c:pt>
                <c:pt idx="72">
                  <c:v>0.3722427082</c:v>
                </c:pt>
                <c:pt idx="73">
                  <c:v>0.3718915745</c:v>
                </c:pt>
                <c:pt idx="74">
                  <c:v>0.3743616201</c:v>
                </c:pt>
                <c:pt idx="75">
                  <c:v>0.376670702</c:v>
                </c:pt>
                <c:pt idx="76">
                  <c:v>0.373783276</c:v>
                </c:pt>
                <c:pt idx="77">
                  <c:v>0.3757031927</c:v>
                </c:pt>
                <c:pt idx="78">
                  <c:v>0.3738823505</c:v>
                </c:pt>
                <c:pt idx="79">
                  <c:v>0.3780086329</c:v>
                </c:pt>
                <c:pt idx="80">
                  <c:v>0.3761740129</c:v>
                </c:pt>
                <c:pt idx="81">
                  <c:v>0.375994895</c:v>
                </c:pt>
                <c:pt idx="82">
                  <c:v>0.3782154318</c:v>
                </c:pt>
                <c:pt idx="83">
                  <c:v>0.3774390529</c:v>
                </c:pt>
                <c:pt idx="84">
                  <c:v>0.3782042429</c:v>
                </c:pt>
                <c:pt idx="85">
                  <c:v>0.379960356</c:v>
                </c:pt>
                <c:pt idx="86">
                  <c:v>0.3796064166</c:v>
                </c:pt>
                <c:pt idx="87">
                  <c:v>0.3815891085</c:v>
                </c:pt>
                <c:pt idx="88">
                  <c:v>0.3805371199</c:v>
                </c:pt>
                <c:pt idx="89">
                  <c:v>0.3804650411</c:v>
                </c:pt>
                <c:pt idx="90">
                  <c:v>0.3813987053</c:v>
                </c:pt>
                <c:pt idx="91">
                  <c:v>0.3811951169</c:v>
                </c:pt>
                <c:pt idx="92">
                  <c:v>0.3793014456</c:v>
                </c:pt>
                <c:pt idx="93">
                  <c:v>0.3824971781</c:v>
                </c:pt>
                <c:pt idx="94">
                  <c:v>0.3796520931</c:v>
                </c:pt>
                <c:pt idx="95">
                  <c:v>0.3810700395</c:v>
                </c:pt>
                <c:pt idx="96">
                  <c:v>0.3814306368</c:v>
                </c:pt>
                <c:pt idx="97">
                  <c:v>0.3812870799</c:v>
                </c:pt>
                <c:pt idx="98">
                  <c:v>0.3774387798</c:v>
                </c:pt>
                <c:pt idx="99">
                  <c:v>0.382366787</c:v>
                </c:pt>
                <c:pt idx="100">
                  <c:v>0.3806384365</c:v>
                </c:pt>
                <c:pt idx="101">
                  <c:v>0.3853063799</c:v>
                </c:pt>
                <c:pt idx="102">
                  <c:v>0.3871964091</c:v>
                </c:pt>
                <c:pt idx="103">
                  <c:v>0.3910367181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elderly'!$Q$3</c:f>
              <c:strCache>
                <c:ptCount val="1"/>
                <c:pt idx="0">
                  <c:v>Gini, retirement age, (has) non labour income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'Individual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'Individual gini elderly'!$Q$4:$Q$107</c:f>
              <c:numCache>
                <c:formatCode>General</c:formatCode>
                <c:ptCount val="104"/>
                <c:pt idx="0">
                  <c:v>0.2618080585</c:v>
                </c:pt>
                <c:pt idx="1">
                  <c:v>0.2645207985</c:v>
                </c:pt>
                <c:pt idx="2">
                  <c:v>0.2662430539</c:v>
                </c:pt>
                <c:pt idx="3">
                  <c:v>0.2672587838</c:v>
                </c:pt>
                <c:pt idx="4">
                  <c:v>0.2654120913</c:v>
                </c:pt>
                <c:pt idx="5">
                  <c:v>0.2667536061</c:v>
                </c:pt>
                <c:pt idx="6">
                  <c:v>0.270844808</c:v>
                </c:pt>
                <c:pt idx="7">
                  <c:v>0.2744664651</c:v>
                </c:pt>
                <c:pt idx="8">
                  <c:v>0.2767168164</c:v>
                </c:pt>
                <c:pt idx="9">
                  <c:v>0.2787620538</c:v>
                </c:pt>
                <c:pt idx="10">
                  <c:v>0.279705742</c:v>
                </c:pt>
                <c:pt idx="11">
                  <c:v>0.2807012226</c:v>
                </c:pt>
                <c:pt idx="12">
                  <c:v>0.2827781368</c:v>
                </c:pt>
                <c:pt idx="13">
                  <c:v>0.2844566529</c:v>
                </c:pt>
                <c:pt idx="14">
                  <c:v>0.2865757859</c:v>
                </c:pt>
                <c:pt idx="15">
                  <c:v>0.2893256721</c:v>
                </c:pt>
                <c:pt idx="16">
                  <c:v>0.2915392407</c:v>
                </c:pt>
                <c:pt idx="17">
                  <c:v>0.2925455762</c:v>
                </c:pt>
                <c:pt idx="18">
                  <c:v>0.2950480114</c:v>
                </c:pt>
                <c:pt idx="19">
                  <c:v>0.2957477052</c:v>
                </c:pt>
                <c:pt idx="20">
                  <c:v>0.2872271763</c:v>
                </c:pt>
                <c:pt idx="21">
                  <c:v>0.2884340821</c:v>
                </c:pt>
                <c:pt idx="22">
                  <c:v>0.2908126833</c:v>
                </c:pt>
                <c:pt idx="23">
                  <c:v>0.2921878552</c:v>
                </c:pt>
                <c:pt idx="24">
                  <c:v>0.2926440709</c:v>
                </c:pt>
                <c:pt idx="25">
                  <c:v>0.2940925561</c:v>
                </c:pt>
                <c:pt idx="26">
                  <c:v>0.2981752486</c:v>
                </c:pt>
                <c:pt idx="27">
                  <c:v>0.3005926285</c:v>
                </c:pt>
                <c:pt idx="28">
                  <c:v>0.3028786203</c:v>
                </c:pt>
                <c:pt idx="29">
                  <c:v>0.303927304</c:v>
                </c:pt>
                <c:pt idx="30">
                  <c:v>0.3059812931</c:v>
                </c:pt>
                <c:pt idx="31">
                  <c:v>0.3071485327</c:v>
                </c:pt>
                <c:pt idx="32">
                  <c:v>0.3085164543</c:v>
                </c:pt>
                <c:pt idx="33">
                  <c:v>0.3095922382</c:v>
                </c:pt>
                <c:pt idx="34">
                  <c:v>0.3116101368</c:v>
                </c:pt>
                <c:pt idx="35">
                  <c:v>0.3133775251</c:v>
                </c:pt>
                <c:pt idx="36">
                  <c:v>0.3158378144</c:v>
                </c:pt>
                <c:pt idx="37">
                  <c:v>0.3171760288</c:v>
                </c:pt>
                <c:pt idx="38">
                  <c:v>0.3174162265</c:v>
                </c:pt>
                <c:pt idx="39">
                  <c:v>0.3193926531</c:v>
                </c:pt>
                <c:pt idx="40">
                  <c:v>0.3216352521</c:v>
                </c:pt>
                <c:pt idx="41">
                  <c:v>0.3229775435</c:v>
                </c:pt>
                <c:pt idx="42">
                  <c:v>0.3240723278</c:v>
                </c:pt>
                <c:pt idx="43">
                  <c:v>0.3252865389</c:v>
                </c:pt>
                <c:pt idx="44">
                  <c:v>0.3261738314</c:v>
                </c:pt>
                <c:pt idx="45">
                  <c:v>0.3275668512</c:v>
                </c:pt>
                <c:pt idx="46">
                  <c:v>0.3268679127</c:v>
                </c:pt>
                <c:pt idx="47">
                  <c:v>0.3278612129</c:v>
                </c:pt>
                <c:pt idx="48">
                  <c:v>0.3285268272</c:v>
                </c:pt>
                <c:pt idx="49">
                  <c:v>0.3305367719</c:v>
                </c:pt>
                <c:pt idx="50">
                  <c:v>0.3306858134</c:v>
                </c:pt>
                <c:pt idx="51">
                  <c:v>0.3331140707</c:v>
                </c:pt>
                <c:pt idx="52">
                  <c:v>0.3349935138</c:v>
                </c:pt>
                <c:pt idx="53">
                  <c:v>0.3353739359</c:v>
                </c:pt>
                <c:pt idx="54">
                  <c:v>0.3362451382</c:v>
                </c:pt>
                <c:pt idx="55">
                  <c:v>0.3376966844</c:v>
                </c:pt>
                <c:pt idx="56">
                  <c:v>0.3370783491</c:v>
                </c:pt>
                <c:pt idx="57">
                  <c:v>0.3388051094</c:v>
                </c:pt>
                <c:pt idx="58">
                  <c:v>0.3378399395</c:v>
                </c:pt>
                <c:pt idx="59">
                  <c:v>0.3382073447</c:v>
                </c:pt>
                <c:pt idx="60">
                  <c:v>0.3387248629</c:v>
                </c:pt>
                <c:pt idx="61">
                  <c:v>0.3415736828</c:v>
                </c:pt>
                <c:pt idx="62">
                  <c:v>0.3434430429</c:v>
                </c:pt>
                <c:pt idx="63">
                  <c:v>0.3428198378</c:v>
                </c:pt>
                <c:pt idx="64">
                  <c:v>0.3438524337</c:v>
                </c:pt>
                <c:pt idx="65">
                  <c:v>0.3442090429</c:v>
                </c:pt>
                <c:pt idx="66">
                  <c:v>0.3443730378</c:v>
                </c:pt>
                <c:pt idx="67">
                  <c:v>0.3456303706</c:v>
                </c:pt>
                <c:pt idx="68">
                  <c:v>0.3459562384</c:v>
                </c:pt>
                <c:pt idx="69">
                  <c:v>0.3464597265</c:v>
                </c:pt>
                <c:pt idx="70">
                  <c:v>0.34784951</c:v>
                </c:pt>
                <c:pt idx="71">
                  <c:v>0.349878334</c:v>
                </c:pt>
                <c:pt idx="72">
                  <c:v>0.3503264223</c:v>
                </c:pt>
                <c:pt idx="73">
                  <c:v>0.3521030336</c:v>
                </c:pt>
                <c:pt idx="74">
                  <c:v>0.3527702223</c:v>
                </c:pt>
                <c:pt idx="75">
                  <c:v>0.35399152</c:v>
                </c:pt>
                <c:pt idx="76">
                  <c:v>0.3539026002</c:v>
                </c:pt>
                <c:pt idx="77">
                  <c:v>0.3551143455</c:v>
                </c:pt>
                <c:pt idx="78">
                  <c:v>0.356273033</c:v>
                </c:pt>
                <c:pt idx="79">
                  <c:v>0.3580615129</c:v>
                </c:pt>
                <c:pt idx="80">
                  <c:v>0.3575306246</c:v>
                </c:pt>
                <c:pt idx="81">
                  <c:v>0.3598135131</c:v>
                </c:pt>
                <c:pt idx="82">
                  <c:v>0.3609107131</c:v>
                </c:pt>
                <c:pt idx="83">
                  <c:v>0.3608619448</c:v>
                </c:pt>
                <c:pt idx="84">
                  <c:v>0.3612372639</c:v>
                </c:pt>
                <c:pt idx="85">
                  <c:v>0.3624753662</c:v>
                </c:pt>
                <c:pt idx="86">
                  <c:v>0.3632141087</c:v>
                </c:pt>
                <c:pt idx="87">
                  <c:v>0.364422124</c:v>
                </c:pt>
                <c:pt idx="88">
                  <c:v>0.3637134522</c:v>
                </c:pt>
                <c:pt idx="89">
                  <c:v>0.3659538825</c:v>
                </c:pt>
                <c:pt idx="90">
                  <c:v>0.3659282076</c:v>
                </c:pt>
                <c:pt idx="91">
                  <c:v>0.3665134085</c:v>
                </c:pt>
                <c:pt idx="92">
                  <c:v>0.3652785788</c:v>
                </c:pt>
                <c:pt idx="93">
                  <c:v>0.366433232</c:v>
                </c:pt>
                <c:pt idx="94">
                  <c:v>0.3669790812</c:v>
                </c:pt>
                <c:pt idx="95">
                  <c:v>0.3674444602</c:v>
                </c:pt>
                <c:pt idx="96">
                  <c:v>0.3672888578</c:v>
                </c:pt>
                <c:pt idx="97">
                  <c:v>0.3681211231</c:v>
                </c:pt>
                <c:pt idx="98">
                  <c:v>0.368055343</c:v>
                </c:pt>
                <c:pt idx="99">
                  <c:v>0.3684142684</c:v>
                </c:pt>
                <c:pt idx="100">
                  <c:v>0.3684614757</c:v>
                </c:pt>
                <c:pt idx="101">
                  <c:v>0.3709029367</c:v>
                </c:pt>
                <c:pt idx="102">
                  <c:v>0.3733060099</c:v>
                </c:pt>
                <c:pt idx="103">
                  <c:v>0.3746652799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elderly'!$R$3</c:f>
              <c:strCache>
                <c:ptCount val="1"/>
                <c:pt idx="0">
                  <c:v>Gini, 65+, has income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'Individual gini elderly'!$R$4:$R$107</c:f>
              <c:numCache>
                <c:formatCode>General</c:formatCode>
                <c:ptCount val="104"/>
                <c:pt idx="0">
                  <c:v>0.2836741099</c:v>
                </c:pt>
                <c:pt idx="1">
                  <c:v>0.2825480904</c:v>
                </c:pt>
                <c:pt idx="2">
                  <c:v>0.2895902692</c:v>
                </c:pt>
                <c:pt idx="3">
                  <c:v>0.2872645224</c:v>
                </c:pt>
                <c:pt idx="4">
                  <c:v>0.2825821658</c:v>
                </c:pt>
                <c:pt idx="5">
                  <c:v>0.2850428399</c:v>
                </c:pt>
                <c:pt idx="6">
                  <c:v>0.2968247539</c:v>
                </c:pt>
                <c:pt idx="7">
                  <c:v>0.2941609366</c:v>
                </c:pt>
                <c:pt idx="8">
                  <c:v>0.3009620803</c:v>
                </c:pt>
                <c:pt idx="9">
                  <c:v>0.2965938852</c:v>
                </c:pt>
                <c:pt idx="10">
                  <c:v>0.302561082</c:v>
                </c:pt>
                <c:pt idx="11">
                  <c:v>0.2975286743</c:v>
                </c:pt>
                <c:pt idx="12">
                  <c:v>0.3021433811</c:v>
                </c:pt>
                <c:pt idx="13">
                  <c:v>0.3031274209</c:v>
                </c:pt>
                <c:pt idx="14">
                  <c:v>0.3068868036</c:v>
                </c:pt>
                <c:pt idx="15">
                  <c:v>0.310520052</c:v>
                </c:pt>
                <c:pt idx="16">
                  <c:v>0.3131462016</c:v>
                </c:pt>
                <c:pt idx="17">
                  <c:v>0.313737958</c:v>
                </c:pt>
                <c:pt idx="18">
                  <c:v>0.3174855847</c:v>
                </c:pt>
                <c:pt idx="19">
                  <c:v>0.3168776076</c:v>
                </c:pt>
                <c:pt idx="20">
                  <c:v>0.3021637768</c:v>
                </c:pt>
                <c:pt idx="21">
                  <c:v>0.3027646413</c:v>
                </c:pt>
                <c:pt idx="22">
                  <c:v>0.3017905113</c:v>
                </c:pt>
                <c:pt idx="23">
                  <c:v>0.3008177487</c:v>
                </c:pt>
                <c:pt idx="24">
                  <c:v>0.3000684148</c:v>
                </c:pt>
                <c:pt idx="25">
                  <c:v>0.3002660635</c:v>
                </c:pt>
                <c:pt idx="26">
                  <c:v>0.3040994748</c:v>
                </c:pt>
                <c:pt idx="27">
                  <c:v>0.3075145893</c:v>
                </c:pt>
                <c:pt idx="28">
                  <c:v>0.3057514533</c:v>
                </c:pt>
                <c:pt idx="29">
                  <c:v>0.306740519</c:v>
                </c:pt>
                <c:pt idx="30">
                  <c:v>0.3078909371</c:v>
                </c:pt>
                <c:pt idx="31">
                  <c:v>0.3103655973</c:v>
                </c:pt>
                <c:pt idx="32">
                  <c:v>0.3119203006</c:v>
                </c:pt>
                <c:pt idx="33">
                  <c:v>0.3123613268</c:v>
                </c:pt>
                <c:pt idx="34">
                  <c:v>0.3098320218</c:v>
                </c:pt>
                <c:pt idx="35">
                  <c:v>0.3124250291</c:v>
                </c:pt>
                <c:pt idx="36">
                  <c:v>0.3134086559</c:v>
                </c:pt>
                <c:pt idx="37">
                  <c:v>0.3161785771</c:v>
                </c:pt>
                <c:pt idx="38">
                  <c:v>0.3120478821</c:v>
                </c:pt>
                <c:pt idx="39">
                  <c:v>0.3129903293</c:v>
                </c:pt>
                <c:pt idx="40">
                  <c:v>0.3167513547</c:v>
                </c:pt>
                <c:pt idx="41">
                  <c:v>0.3178609491</c:v>
                </c:pt>
                <c:pt idx="42">
                  <c:v>0.3207531008</c:v>
                </c:pt>
                <c:pt idx="43">
                  <c:v>0.3232724225</c:v>
                </c:pt>
                <c:pt idx="44">
                  <c:v>0.3227527189</c:v>
                </c:pt>
                <c:pt idx="45">
                  <c:v>0.3247389609</c:v>
                </c:pt>
                <c:pt idx="46">
                  <c:v>0.321514555</c:v>
                </c:pt>
                <c:pt idx="47">
                  <c:v>0.3225898548</c:v>
                </c:pt>
                <c:pt idx="48">
                  <c:v>0.3255826061</c:v>
                </c:pt>
                <c:pt idx="49">
                  <c:v>0.3261456368</c:v>
                </c:pt>
                <c:pt idx="50">
                  <c:v>0.3282830604</c:v>
                </c:pt>
                <c:pt idx="51">
                  <c:v>0.3291309111</c:v>
                </c:pt>
                <c:pt idx="52">
                  <c:v>0.3290230365</c:v>
                </c:pt>
                <c:pt idx="53">
                  <c:v>0.3300774346</c:v>
                </c:pt>
                <c:pt idx="54">
                  <c:v>0.3293226977</c:v>
                </c:pt>
                <c:pt idx="55">
                  <c:v>0.3337022502</c:v>
                </c:pt>
                <c:pt idx="56">
                  <c:v>0.3322221183</c:v>
                </c:pt>
                <c:pt idx="57">
                  <c:v>0.3329746507</c:v>
                </c:pt>
                <c:pt idx="58">
                  <c:v>0.3333155262</c:v>
                </c:pt>
                <c:pt idx="59">
                  <c:v>0.3353360672</c:v>
                </c:pt>
                <c:pt idx="60">
                  <c:v>0.3366372356</c:v>
                </c:pt>
                <c:pt idx="61">
                  <c:v>0.3377403275</c:v>
                </c:pt>
                <c:pt idx="62">
                  <c:v>0.3368395344</c:v>
                </c:pt>
                <c:pt idx="63">
                  <c:v>0.3370647226</c:v>
                </c:pt>
                <c:pt idx="64">
                  <c:v>0.3374165663</c:v>
                </c:pt>
                <c:pt idx="65">
                  <c:v>0.3370542694</c:v>
                </c:pt>
                <c:pt idx="66">
                  <c:v>0.3371770668</c:v>
                </c:pt>
                <c:pt idx="67">
                  <c:v>0.3397623863</c:v>
                </c:pt>
                <c:pt idx="68">
                  <c:v>0.3394792614</c:v>
                </c:pt>
                <c:pt idx="69">
                  <c:v>0.3430200194</c:v>
                </c:pt>
                <c:pt idx="70">
                  <c:v>0.3429629621</c:v>
                </c:pt>
                <c:pt idx="71">
                  <c:v>0.3440569681</c:v>
                </c:pt>
                <c:pt idx="72">
                  <c:v>0.3461134432</c:v>
                </c:pt>
                <c:pt idx="73">
                  <c:v>0.3471478492</c:v>
                </c:pt>
                <c:pt idx="74">
                  <c:v>0.3484380309</c:v>
                </c:pt>
                <c:pt idx="75">
                  <c:v>0.3484892027</c:v>
                </c:pt>
                <c:pt idx="76">
                  <c:v>0.347414451</c:v>
                </c:pt>
                <c:pt idx="77">
                  <c:v>0.3495773596</c:v>
                </c:pt>
                <c:pt idx="78">
                  <c:v>0.3438246743</c:v>
                </c:pt>
                <c:pt idx="79">
                  <c:v>0.3475672591</c:v>
                </c:pt>
                <c:pt idx="80">
                  <c:v>0.3467169081</c:v>
                </c:pt>
                <c:pt idx="81">
                  <c:v>0.3451006876</c:v>
                </c:pt>
                <c:pt idx="82">
                  <c:v>0.3491034712</c:v>
                </c:pt>
                <c:pt idx="83">
                  <c:v>0.3492263164</c:v>
                </c:pt>
                <c:pt idx="84">
                  <c:v>0.3489465425</c:v>
                </c:pt>
                <c:pt idx="85">
                  <c:v>0.3501784362</c:v>
                </c:pt>
                <c:pt idx="86">
                  <c:v>0.3500775901</c:v>
                </c:pt>
                <c:pt idx="87">
                  <c:v>0.3500061604</c:v>
                </c:pt>
                <c:pt idx="88">
                  <c:v>0.3507582897</c:v>
                </c:pt>
                <c:pt idx="89">
                  <c:v>0.3511276001</c:v>
                </c:pt>
                <c:pt idx="90">
                  <c:v>0.3528316177</c:v>
                </c:pt>
                <c:pt idx="91">
                  <c:v>0.3535635968</c:v>
                </c:pt>
                <c:pt idx="92">
                  <c:v>0.3522009139</c:v>
                </c:pt>
                <c:pt idx="93">
                  <c:v>0.3549507128</c:v>
                </c:pt>
                <c:pt idx="94">
                  <c:v>0.3530993167</c:v>
                </c:pt>
                <c:pt idx="95">
                  <c:v>0.3521103707</c:v>
                </c:pt>
                <c:pt idx="96">
                  <c:v>0.353263755</c:v>
                </c:pt>
                <c:pt idx="97">
                  <c:v>0.3547963373</c:v>
                </c:pt>
                <c:pt idx="98">
                  <c:v>0.3533135105</c:v>
                </c:pt>
                <c:pt idx="99">
                  <c:v>0.35629508</c:v>
                </c:pt>
                <c:pt idx="100">
                  <c:v>0.3545490063</c:v>
                </c:pt>
                <c:pt idx="101">
                  <c:v>0.3585530959</c:v>
                </c:pt>
                <c:pt idx="102">
                  <c:v>0.3577621692</c:v>
                </c:pt>
                <c:pt idx="103">
                  <c:v>0.3628587172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elderly'!$S$3</c:f>
              <c:strCache>
                <c:ptCount val="1"/>
                <c:pt idx="0">
                  <c:v>Gini, 65+, (has) non labour income</c:v>
                </c:pt>
              </c:strCache>
            </c:strRef>
          </c:tx>
          <c:spPr>
            <a:ln>
              <a:solidFill>
                <a:schemeClr val="accent5"/>
              </a:solidFill>
              <a:prstDash val="sysDot"/>
            </a:ln>
          </c:spPr>
          <c:marker>
            <c:symbol val="none"/>
          </c:marker>
          <c:cat>
            <c:numRef>
              <c:f>'Individual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'Individual gini elderly'!$S$4:$S$107</c:f>
              <c:numCache>
                <c:formatCode>General</c:formatCode>
                <c:ptCount val="104"/>
                <c:pt idx="0">
                  <c:v>0.2564163216</c:v>
                </c:pt>
                <c:pt idx="1">
                  <c:v>0.2591619482</c:v>
                </c:pt>
                <c:pt idx="2">
                  <c:v>0.2612493035</c:v>
                </c:pt>
                <c:pt idx="3">
                  <c:v>0.2617521221</c:v>
                </c:pt>
                <c:pt idx="4">
                  <c:v>0.2603441164</c:v>
                </c:pt>
                <c:pt idx="5">
                  <c:v>0.2618285269</c:v>
                </c:pt>
                <c:pt idx="6">
                  <c:v>0.2657849565</c:v>
                </c:pt>
                <c:pt idx="7">
                  <c:v>0.2683776316</c:v>
                </c:pt>
                <c:pt idx="8">
                  <c:v>0.2705043485</c:v>
                </c:pt>
                <c:pt idx="9">
                  <c:v>0.2736261846</c:v>
                </c:pt>
                <c:pt idx="10">
                  <c:v>0.2754421659</c:v>
                </c:pt>
                <c:pt idx="11">
                  <c:v>0.2760609212</c:v>
                </c:pt>
                <c:pt idx="12">
                  <c:v>0.2781155817</c:v>
                </c:pt>
                <c:pt idx="13">
                  <c:v>0.2800471284</c:v>
                </c:pt>
                <c:pt idx="14">
                  <c:v>0.2818746766</c:v>
                </c:pt>
                <c:pt idx="15">
                  <c:v>0.2844265788</c:v>
                </c:pt>
                <c:pt idx="16">
                  <c:v>0.2868733797</c:v>
                </c:pt>
                <c:pt idx="17">
                  <c:v>0.2880457129</c:v>
                </c:pt>
                <c:pt idx="18">
                  <c:v>0.2898133882</c:v>
                </c:pt>
                <c:pt idx="19">
                  <c:v>0.2891465146</c:v>
                </c:pt>
                <c:pt idx="20">
                  <c:v>0.2758040743</c:v>
                </c:pt>
                <c:pt idx="21">
                  <c:v>0.275883655</c:v>
                </c:pt>
                <c:pt idx="22">
                  <c:v>0.2765144616</c:v>
                </c:pt>
                <c:pt idx="23">
                  <c:v>0.276060573</c:v>
                </c:pt>
                <c:pt idx="24">
                  <c:v>0.2761376</c:v>
                </c:pt>
                <c:pt idx="25">
                  <c:v>0.2768867209</c:v>
                </c:pt>
                <c:pt idx="26">
                  <c:v>0.2801742434</c:v>
                </c:pt>
                <c:pt idx="27">
                  <c:v>0.282794101</c:v>
                </c:pt>
                <c:pt idx="28">
                  <c:v>0.2851253292</c:v>
                </c:pt>
                <c:pt idx="29">
                  <c:v>0.2855271042</c:v>
                </c:pt>
                <c:pt idx="30">
                  <c:v>0.286996897</c:v>
                </c:pt>
                <c:pt idx="31">
                  <c:v>0.2881458614</c:v>
                </c:pt>
                <c:pt idx="32">
                  <c:v>0.2894835254</c:v>
                </c:pt>
                <c:pt idx="33">
                  <c:v>0.2903486588</c:v>
                </c:pt>
                <c:pt idx="34">
                  <c:v>0.2919663003</c:v>
                </c:pt>
                <c:pt idx="35">
                  <c:v>0.2932443558</c:v>
                </c:pt>
                <c:pt idx="36">
                  <c:v>0.2951128913</c:v>
                </c:pt>
                <c:pt idx="37">
                  <c:v>0.2958456921</c:v>
                </c:pt>
                <c:pt idx="38">
                  <c:v>0.2964697521</c:v>
                </c:pt>
                <c:pt idx="39">
                  <c:v>0.2985487226</c:v>
                </c:pt>
                <c:pt idx="40">
                  <c:v>0.300690094</c:v>
                </c:pt>
                <c:pt idx="41">
                  <c:v>0.3022724395</c:v>
                </c:pt>
                <c:pt idx="42">
                  <c:v>0.304528327</c:v>
                </c:pt>
                <c:pt idx="43">
                  <c:v>0.3062872392</c:v>
                </c:pt>
                <c:pt idx="44">
                  <c:v>0.3068965686</c:v>
                </c:pt>
                <c:pt idx="45">
                  <c:v>0.3082858159</c:v>
                </c:pt>
                <c:pt idx="46">
                  <c:v>0.3084326084</c:v>
                </c:pt>
                <c:pt idx="47">
                  <c:v>0.3093592729</c:v>
                </c:pt>
                <c:pt idx="48">
                  <c:v>0.3102560849</c:v>
                </c:pt>
                <c:pt idx="49">
                  <c:v>0.3119009401</c:v>
                </c:pt>
                <c:pt idx="50">
                  <c:v>0.3126451273</c:v>
                </c:pt>
                <c:pt idx="51">
                  <c:v>0.3144287889</c:v>
                </c:pt>
                <c:pt idx="52">
                  <c:v>0.3153443554</c:v>
                </c:pt>
                <c:pt idx="53">
                  <c:v>0.3164268159</c:v>
                </c:pt>
                <c:pt idx="54">
                  <c:v>0.3169450539</c:v>
                </c:pt>
                <c:pt idx="55">
                  <c:v>0.3183855808</c:v>
                </c:pt>
                <c:pt idx="56">
                  <c:v>0.3196121148</c:v>
                </c:pt>
                <c:pt idx="57">
                  <c:v>0.3204575913</c:v>
                </c:pt>
                <c:pt idx="58">
                  <c:v>0.3205429514</c:v>
                </c:pt>
                <c:pt idx="59">
                  <c:v>0.3219046897</c:v>
                </c:pt>
                <c:pt idx="60">
                  <c:v>0.3236181013</c:v>
                </c:pt>
                <c:pt idx="61">
                  <c:v>0.3245636265</c:v>
                </c:pt>
                <c:pt idx="62">
                  <c:v>0.3252448059</c:v>
                </c:pt>
                <c:pt idx="63">
                  <c:v>0.3248472114</c:v>
                </c:pt>
                <c:pt idx="64">
                  <c:v>0.325367029</c:v>
                </c:pt>
                <c:pt idx="65">
                  <c:v>0.3262570074</c:v>
                </c:pt>
                <c:pt idx="66">
                  <c:v>0.3264345233</c:v>
                </c:pt>
                <c:pt idx="67">
                  <c:v>0.3271250107</c:v>
                </c:pt>
                <c:pt idx="68">
                  <c:v>0.3277090233</c:v>
                </c:pt>
                <c:pt idx="69">
                  <c:v>0.328299813</c:v>
                </c:pt>
                <c:pt idx="70">
                  <c:v>0.3284978153</c:v>
                </c:pt>
                <c:pt idx="71">
                  <c:v>0.3291593194</c:v>
                </c:pt>
                <c:pt idx="72">
                  <c:v>0.3301518302</c:v>
                </c:pt>
                <c:pt idx="73">
                  <c:v>0.3314586538</c:v>
                </c:pt>
                <c:pt idx="74">
                  <c:v>0.3317851463</c:v>
                </c:pt>
                <c:pt idx="75">
                  <c:v>0.3324152848</c:v>
                </c:pt>
                <c:pt idx="76">
                  <c:v>0.3328681845</c:v>
                </c:pt>
                <c:pt idx="77">
                  <c:v>0.3335639617</c:v>
                </c:pt>
                <c:pt idx="78">
                  <c:v>0.3332215834</c:v>
                </c:pt>
                <c:pt idx="79">
                  <c:v>0.3336436843</c:v>
                </c:pt>
                <c:pt idx="80">
                  <c:v>0.334344675</c:v>
                </c:pt>
                <c:pt idx="81">
                  <c:v>0.3349923043</c:v>
                </c:pt>
                <c:pt idx="82">
                  <c:v>0.3358714479</c:v>
                </c:pt>
                <c:pt idx="83">
                  <c:v>0.3367168474</c:v>
                </c:pt>
                <c:pt idx="84">
                  <c:v>0.3374285765</c:v>
                </c:pt>
                <c:pt idx="85">
                  <c:v>0.3380659968</c:v>
                </c:pt>
                <c:pt idx="86">
                  <c:v>0.3385789399</c:v>
                </c:pt>
                <c:pt idx="87">
                  <c:v>0.3391007287</c:v>
                </c:pt>
                <c:pt idx="88">
                  <c:v>0.3394743223</c:v>
                </c:pt>
                <c:pt idx="89">
                  <c:v>0.3407929168</c:v>
                </c:pt>
                <c:pt idx="90">
                  <c:v>0.3408783033</c:v>
                </c:pt>
                <c:pt idx="91">
                  <c:v>0.3418717502</c:v>
                </c:pt>
                <c:pt idx="92">
                  <c:v>0.3420432859</c:v>
                </c:pt>
                <c:pt idx="93">
                  <c:v>0.3428723346</c:v>
                </c:pt>
                <c:pt idx="94">
                  <c:v>0.3429850317</c:v>
                </c:pt>
                <c:pt idx="95">
                  <c:v>0.3430906958</c:v>
                </c:pt>
                <c:pt idx="96">
                  <c:v>0.3438619737</c:v>
                </c:pt>
                <c:pt idx="97">
                  <c:v>0.3441878958</c:v>
                </c:pt>
                <c:pt idx="98">
                  <c:v>0.3451625866</c:v>
                </c:pt>
                <c:pt idx="99">
                  <c:v>0.345336294</c:v>
                </c:pt>
                <c:pt idx="100">
                  <c:v>0.3457592866</c:v>
                </c:pt>
                <c:pt idx="101">
                  <c:v>0.3467256622</c:v>
                </c:pt>
                <c:pt idx="102">
                  <c:v>0.3472110143</c:v>
                </c:pt>
                <c:pt idx="103">
                  <c:v>0.348210769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850136"/>
        <c:axId val="-2070855192"/>
      </c:lineChart>
      <c:catAx>
        <c:axId val="-2070850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70855192"/>
        <c:crosses val="autoZero"/>
        <c:auto val="1"/>
        <c:lblAlgn val="ctr"/>
        <c:lblOffset val="100"/>
        <c:noMultiLvlLbl val="0"/>
      </c:catAx>
      <c:valAx>
        <c:axId val="-2070855192"/>
        <c:scaling>
          <c:orientation val="minMax"/>
          <c:max val="0.4"/>
          <c:min val="0.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en-US"/>
          </a:p>
        </c:txPr>
        <c:crossAx val="-2070850136"/>
        <c:crosses val="autoZero"/>
        <c:crossBetween val="between"/>
        <c:majorUnit val="0.025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'Pension coverage'!$C$2</c:f>
              <c:strCache>
                <c:ptCount val="1"/>
                <c:pt idx="0">
                  <c:v>Contributory pensioners share</c:v>
                </c:pt>
              </c:strCache>
            </c:strRef>
          </c:tx>
          <c:spPr>
            <a:ln w="47520">
              <a:solidFill>
                <a:srgbClr val="000000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'Pension coverage'!$B$3:$B$106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'Pension coverage'!$C$3:$C$106</c:f>
              <c:numCache>
                <c:formatCode>General</c:formatCode>
                <c:ptCount val="104"/>
                <c:pt idx="0">
                  <c:v>0.8234578036</c:v>
                </c:pt>
                <c:pt idx="1">
                  <c:v>0.8158412581</c:v>
                </c:pt>
                <c:pt idx="2">
                  <c:v>0.8090450422</c:v>
                </c:pt>
                <c:pt idx="3">
                  <c:v>0.7988708903</c:v>
                </c:pt>
                <c:pt idx="4">
                  <c:v>0.7887390798</c:v>
                </c:pt>
                <c:pt idx="5">
                  <c:v>0.7812142572</c:v>
                </c:pt>
                <c:pt idx="6">
                  <c:v>0.7738643203</c:v>
                </c:pt>
                <c:pt idx="7">
                  <c:v>0.7671695841</c:v>
                </c:pt>
                <c:pt idx="8">
                  <c:v>0.7573642402</c:v>
                </c:pt>
                <c:pt idx="9">
                  <c:v>0.7496970737</c:v>
                </c:pt>
                <c:pt idx="10">
                  <c:v>0.7425830925</c:v>
                </c:pt>
                <c:pt idx="11">
                  <c:v>0.7327741148</c:v>
                </c:pt>
                <c:pt idx="12">
                  <c:v>0.726822605</c:v>
                </c:pt>
                <c:pt idx="13">
                  <c:v>0.7176779317</c:v>
                </c:pt>
                <c:pt idx="14">
                  <c:v>0.7110922485</c:v>
                </c:pt>
                <c:pt idx="15">
                  <c:v>0.7022937807</c:v>
                </c:pt>
                <c:pt idx="16">
                  <c:v>0.6939262074</c:v>
                </c:pt>
                <c:pt idx="17">
                  <c:v>0.6864452927</c:v>
                </c:pt>
                <c:pt idx="18">
                  <c:v>0.6794413332</c:v>
                </c:pt>
                <c:pt idx="19">
                  <c:v>0.6757649665</c:v>
                </c:pt>
                <c:pt idx="20">
                  <c:v>0.6737878481</c:v>
                </c:pt>
                <c:pt idx="21">
                  <c:v>0.6720196656</c:v>
                </c:pt>
                <c:pt idx="22">
                  <c:v>0.670503087</c:v>
                </c:pt>
                <c:pt idx="23">
                  <c:v>0.6687299237</c:v>
                </c:pt>
                <c:pt idx="24">
                  <c:v>0.6664409364</c:v>
                </c:pt>
                <c:pt idx="25">
                  <c:v>0.6643453388</c:v>
                </c:pt>
                <c:pt idx="26">
                  <c:v>0.6607285001</c:v>
                </c:pt>
                <c:pt idx="27">
                  <c:v>0.6586453432</c:v>
                </c:pt>
                <c:pt idx="28">
                  <c:v>0.6561436036</c:v>
                </c:pt>
                <c:pt idx="29">
                  <c:v>0.6528802401</c:v>
                </c:pt>
                <c:pt idx="30">
                  <c:v>0.6506131933</c:v>
                </c:pt>
                <c:pt idx="31">
                  <c:v>0.6481823645</c:v>
                </c:pt>
                <c:pt idx="32">
                  <c:v>0.6460286351</c:v>
                </c:pt>
                <c:pt idx="33">
                  <c:v>0.6427867789</c:v>
                </c:pt>
                <c:pt idx="34">
                  <c:v>0.6400947352</c:v>
                </c:pt>
                <c:pt idx="35">
                  <c:v>0.6369718807</c:v>
                </c:pt>
                <c:pt idx="36">
                  <c:v>0.6364022829</c:v>
                </c:pt>
                <c:pt idx="37">
                  <c:v>0.6341445867</c:v>
                </c:pt>
                <c:pt idx="38">
                  <c:v>0.6310440193</c:v>
                </c:pt>
                <c:pt idx="39">
                  <c:v>0.6250640518</c:v>
                </c:pt>
                <c:pt idx="40">
                  <c:v>0.6205501195</c:v>
                </c:pt>
                <c:pt idx="41">
                  <c:v>0.6147362267</c:v>
                </c:pt>
                <c:pt idx="42">
                  <c:v>0.6071315272</c:v>
                </c:pt>
                <c:pt idx="43">
                  <c:v>0.602802017</c:v>
                </c:pt>
                <c:pt idx="44">
                  <c:v>0.5982202006</c:v>
                </c:pt>
                <c:pt idx="45">
                  <c:v>0.5930666953</c:v>
                </c:pt>
                <c:pt idx="46">
                  <c:v>0.5858395158</c:v>
                </c:pt>
                <c:pt idx="47">
                  <c:v>0.5795948377</c:v>
                </c:pt>
                <c:pt idx="48">
                  <c:v>0.5728073895</c:v>
                </c:pt>
                <c:pt idx="49">
                  <c:v>0.5689374911</c:v>
                </c:pt>
                <c:pt idx="50">
                  <c:v>0.5624696936</c:v>
                </c:pt>
                <c:pt idx="51">
                  <c:v>0.5554516598</c:v>
                </c:pt>
                <c:pt idx="52">
                  <c:v>0.5509970011</c:v>
                </c:pt>
                <c:pt idx="53">
                  <c:v>0.5461335906</c:v>
                </c:pt>
                <c:pt idx="54">
                  <c:v>0.5417220488</c:v>
                </c:pt>
                <c:pt idx="55">
                  <c:v>0.5361749286</c:v>
                </c:pt>
                <c:pt idx="56">
                  <c:v>0.5310284327</c:v>
                </c:pt>
                <c:pt idx="57">
                  <c:v>0.5269608992</c:v>
                </c:pt>
                <c:pt idx="58">
                  <c:v>0.5223596933</c:v>
                </c:pt>
                <c:pt idx="59">
                  <c:v>0.5179958483</c:v>
                </c:pt>
                <c:pt idx="60">
                  <c:v>0.5130304254</c:v>
                </c:pt>
                <c:pt idx="61">
                  <c:v>0.510648465</c:v>
                </c:pt>
                <c:pt idx="62">
                  <c:v>0.5066150103</c:v>
                </c:pt>
                <c:pt idx="63">
                  <c:v>0.5038245475</c:v>
                </c:pt>
                <c:pt idx="64">
                  <c:v>0.5007045313</c:v>
                </c:pt>
                <c:pt idx="65">
                  <c:v>0.4952343325</c:v>
                </c:pt>
                <c:pt idx="66">
                  <c:v>0.4914687857</c:v>
                </c:pt>
                <c:pt idx="67">
                  <c:v>0.4887989195</c:v>
                </c:pt>
                <c:pt idx="68">
                  <c:v>0.4855926109</c:v>
                </c:pt>
                <c:pt idx="69">
                  <c:v>0.4815562329</c:v>
                </c:pt>
                <c:pt idx="70">
                  <c:v>0.480097362</c:v>
                </c:pt>
                <c:pt idx="71">
                  <c:v>0.4743361989</c:v>
                </c:pt>
                <c:pt idx="72">
                  <c:v>0.4719622318</c:v>
                </c:pt>
                <c:pt idx="73">
                  <c:v>0.4665790454</c:v>
                </c:pt>
                <c:pt idx="74">
                  <c:v>0.4623437373</c:v>
                </c:pt>
                <c:pt idx="75">
                  <c:v>0.4615371585</c:v>
                </c:pt>
                <c:pt idx="76">
                  <c:v>0.4575945807</c:v>
                </c:pt>
                <c:pt idx="77">
                  <c:v>0.4527430056</c:v>
                </c:pt>
                <c:pt idx="78">
                  <c:v>0.4504409485</c:v>
                </c:pt>
                <c:pt idx="79">
                  <c:v>0.4474220225</c:v>
                </c:pt>
                <c:pt idx="80">
                  <c:v>0.4447168984</c:v>
                </c:pt>
                <c:pt idx="81">
                  <c:v>0.4423524263</c:v>
                </c:pt>
                <c:pt idx="82">
                  <c:v>0.440185303</c:v>
                </c:pt>
                <c:pt idx="83">
                  <c:v>0.4379637906</c:v>
                </c:pt>
                <c:pt idx="84">
                  <c:v>0.4354990793</c:v>
                </c:pt>
                <c:pt idx="85">
                  <c:v>0.4318534481</c:v>
                </c:pt>
                <c:pt idx="86">
                  <c:v>0.4274720781</c:v>
                </c:pt>
                <c:pt idx="87">
                  <c:v>0.426760553</c:v>
                </c:pt>
                <c:pt idx="88">
                  <c:v>0.4221293456</c:v>
                </c:pt>
                <c:pt idx="89">
                  <c:v>0.4192809419</c:v>
                </c:pt>
                <c:pt idx="90">
                  <c:v>0.4160930766</c:v>
                </c:pt>
                <c:pt idx="91">
                  <c:v>0.4116643936</c:v>
                </c:pt>
                <c:pt idx="92">
                  <c:v>0.4135012266</c:v>
                </c:pt>
                <c:pt idx="93">
                  <c:v>0.4119301277</c:v>
                </c:pt>
                <c:pt idx="94">
                  <c:v>0.407635459</c:v>
                </c:pt>
                <c:pt idx="95">
                  <c:v>0.4069826895</c:v>
                </c:pt>
                <c:pt idx="96">
                  <c:v>0.4038662317</c:v>
                </c:pt>
                <c:pt idx="97">
                  <c:v>0.4004883588</c:v>
                </c:pt>
                <c:pt idx="98">
                  <c:v>0.3987100577</c:v>
                </c:pt>
                <c:pt idx="99">
                  <c:v>0.398264468</c:v>
                </c:pt>
                <c:pt idx="100">
                  <c:v>0.3970994722</c:v>
                </c:pt>
                <c:pt idx="101">
                  <c:v>0.394564924</c:v>
                </c:pt>
                <c:pt idx="102">
                  <c:v>0.3914347894</c:v>
                </c:pt>
                <c:pt idx="103">
                  <c:v>0.3896643457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'Pension coverage'!$D$2</c:f>
              <c:strCache>
                <c:ptCount val="1"/>
                <c:pt idx="0">
                  <c:v>Moratorium pensioners share</c:v>
                </c:pt>
              </c:strCache>
            </c:strRef>
          </c:tx>
          <c:spPr>
            <a:ln w="4752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'Pension coverage'!$B$3:$B$106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'Pension coverage'!$D$3:$D$106</c:f>
              <c:numCache>
                <c:formatCode>General</c:formatCode>
                <c:ptCount val="104"/>
                <c:pt idx="0">
                  <c:v>0.1765421964</c:v>
                </c:pt>
                <c:pt idx="1">
                  <c:v>0.1841587419</c:v>
                </c:pt>
                <c:pt idx="2">
                  <c:v>0.1909549578</c:v>
                </c:pt>
                <c:pt idx="3">
                  <c:v>0.2011291097</c:v>
                </c:pt>
                <c:pt idx="4">
                  <c:v>0.2112609202</c:v>
                </c:pt>
                <c:pt idx="5">
                  <c:v>0.2187857428</c:v>
                </c:pt>
                <c:pt idx="6">
                  <c:v>0.2261356797</c:v>
                </c:pt>
                <c:pt idx="7">
                  <c:v>0.2305092586</c:v>
                </c:pt>
                <c:pt idx="8">
                  <c:v>0.2352861772</c:v>
                </c:pt>
                <c:pt idx="9">
                  <c:v>0.2401090508</c:v>
                </c:pt>
                <c:pt idx="10">
                  <c:v>0.2446436234</c:v>
                </c:pt>
                <c:pt idx="11">
                  <c:v>0.2509662723</c:v>
                </c:pt>
                <c:pt idx="12">
                  <c:v>0.2544271035</c:v>
                </c:pt>
                <c:pt idx="13">
                  <c:v>0.2600904861</c:v>
                </c:pt>
                <c:pt idx="14">
                  <c:v>0.2638391047</c:v>
                </c:pt>
                <c:pt idx="15">
                  <c:v>0.2712527802</c:v>
                </c:pt>
                <c:pt idx="16">
                  <c:v>0.2766494255</c:v>
                </c:pt>
                <c:pt idx="17">
                  <c:v>0.282074244</c:v>
                </c:pt>
                <c:pt idx="18">
                  <c:v>0.2863943838</c:v>
                </c:pt>
                <c:pt idx="19">
                  <c:v>0.2863546449</c:v>
                </c:pt>
                <c:pt idx="20">
                  <c:v>0.2841591659</c:v>
                </c:pt>
                <c:pt idx="21">
                  <c:v>0.2836973667</c:v>
                </c:pt>
                <c:pt idx="22">
                  <c:v>0.2832730772</c:v>
                </c:pt>
                <c:pt idx="23">
                  <c:v>0.283578845</c:v>
                </c:pt>
                <c:pt idx="24">
                  <c:v>0.2834091199</c:v>
                </c:pt>
                <c:pt idx="25">
                  <c:v>0.282538155</c:v>
                </c:pt>
                <c:pt idx="26">
                  <c:v>0.2821559114</c:v>
                </c:pt>
                <c:pt idx="27">
                  <c:v>0.2808992923</c:v>
                </c:pt>
                <c:pt idx="28">
                  <c:v>0.2804561814</c:v>
                </c:pt>
                <c:pt idx="29">
                  <c:v>0.2796839645</c:v>
                </c:pt>
                <c:pt idx="30">
                  <c:v>0.2785062808</c:v>
                </c:pt>
                <c:pt idx="31">
                  <c:v>0.2774722347</c:v>
                </c:pt>
                <c:pt idx="32">
                  <c:v>0.2762169654</c:v>
                </c:pt>
                <c:pt idx="33">
                  <c:v>0.2763169313</c:v>
                </c:pt>
                <c:pt idx="34">
                  <c:v>0.2764763263</c:v>
                </c:pt>
                <c:pt idx="35">
                  <c:v>0.2756601877</c:v>
                </c:pt>
                <c:pt idx="36">
                  <c:v>0.2746239219</c:v>
                </c:pt>
                <c:pt idx="37">
                  <c:v>0.2731110563</c:v>
                </c:pt>
                <c:pt idx="38">
                  <c:v>0.2722442652</c:v>
                </c:pt>
                <c:pt idx="39">
                  <c:v>0.2692893483</c:v>
                </c:pt>
                <c:pt idx="40">
                  <c:v>0.2655211783</c:v>
                </c:pt>
                <c:pt idx="41">
                  <c:v>0.2632601311</c:v>
                </c:pt>
                <c:pt idx="42">
                  <c:v>0.2596621956</c:v>
                </c:pt>
                <c:pt idx="43">
                  <c:v>0.2570403596</c:v>
                </c:pt>
                <c:pt idx="44">
                  <c:v>0.2538617726</c:v>
                </c:pt>
                <c:pt idx="45">
                  <c:v>0.2511479796</c:v>
                </c:pt>
                <c:pt idx="46">
                  <c:v>0.2471974856</c:v>
                </c:pt>
                <c:pt idx="47">
                  <c:v>0.2451804158</c:v>
                </c:pt>
                <c:pt idx="48">
                  <c:v>0.2435778727</c:v>
                </c:pt>
                <c:pt idx="49">
                  <c:v>0.2408398192</c:v>
                </c:pt>
                <c:pt idx="50">
                  <c:v>0.2383909577</c:v>
                </c:pt>
                <c:pt idx="51">
                  <c:v>0.2352132113</c:v>
                </c:pt>
                <c:pt idx="52">
                  <c:v>0.2328312991</c:v>
                </c:pt>
                <c:pt idx="53">
                  <c:v>0.2291419746</c:v>
                </c:pt>
                <c:pt idx="54">
                  <c:v>0.2264256618</c:v>
                </c:pt>
                <c:pt idx="55">
                  <c:v>0.2240052087</c:v>
                </c:pt>
                <c:pt idx="56">
                  <c:v>0.2213391253</c:v>
                </c:pt>
                <c:pt idx="57">
                  <c:v>0.2190713296</c:v>
                </c:pt>
                <c:pt idx="58">
                  <c:v>0.2183797256</c:v>
                </c:pt>
                <c:pt idx="59">
                  <c:v>0.2167641951</c:v>
                </c:pt>
                <c:pt idx="60">
                  <c:v>0.2143860662</c:v>
                </c:pt>
                <c:pt idx="61">
                  <c:v>0.2105606993</c:v>
                </c:pt>
                <c:pt idx="62">
                  <c:v>0.2083619721</c:v>
                </c:pt>
                <c:pt idx="63">
                  <c:v>0.2064964897</c:v>
                </c:pt>
                <c:pt idx="64">
                  <c:v>0.2031062728</c:v>
                </c:pt>
                <c:pt idx="65">
                  <c:v>0.2005688794</c:v>
                </c:pt>
                <c:pt idx="66">
                  <c:v>0.1981045182</c:v>
                </c:pt>
                <c:pt idx="67">
                  <c:v>0.1951754961</c:v>
                </c:pt>
                <c:pt idx="68">
                  <c:v>0.1918397816</c:v>
                </c:pt>
                <c:pt idx="69">
                  <c:v>0.1889376606</c:v>
                </c:pt>
                <c:pt idx="70">
                  <c:v>0.1865150051</c:v>
                </c:pt>
                <c:pt idx="71">
                  <c:v>0.1834894043</c:v>
                </c:pt>
                <c:pt idx="72">
                  <c:v>0.18131576</c:v>
                </c:pt>
                <c:pt idx="73">
                  <c:v>0.1791477447</c:v>
                </c:pt>
                <c:pt idx="74">
                  <c:v>0.1770470983</c:v>
                </c:pt>
                <c:pt idx="75">
                  <c:v>0.1745837079</c:v>
                </c:pt>
                <c:pt idx="76">
                  <c:v>0.172270577</c:v>
                </c:pt>
                <c:pt idx="77">
                  <c:v>0.1695206208</c:v>
                </c:pt>
                <c:pt idx="78">
                  <c:v>0.1674881348</c:v>
                </c:pt>
                <c:pt idx="79">
                  <c:v>0.1662010021</c:v>
                </c:pt>
                <c:pt idx="80">
                  <c:v>0.1640064623</c:v>
                </c:pt>
                <c:pt idx="81">
                  <c:v>0.1609643849</c:v>
                </c:pt>
                <c:pt idx="82">
                  <c:v>0.1582688985</c:v>
                </c:pt>
                <c:pt idx="83">
                  <c:v>0.154642718</c:v>
                </c:pt>
                <c:pt idx="84">
                  <c:v>0.1525303124</c:v>
                </c:pt>
                <c:pt idx="85">
                  <c:v>0.1515659295</c:v>
                </c:pt>
                <c:pt idx="86">
                  <c:v>0.149744645</c:v>
                </c:pt>
                <c:pt idx="87">
                  <c:v>0.1467362784</c:v>
                </c:pt>
                <c:pt idx="88">
                  <c:v>0.144793934</c:v>
                </c:pt>
                <c:pt idx="89">
                  <c:v>0.1420602142</c:v>
                </c:pt>
                <c:pt idx="90">
                  <c:v>0.138987892</c:v>
                </c:pt>
                <c:pt idx="91">
                  <c:v>0.136362539</c:v>
                </c:pt>
                <c:pt idx="92">
                  <c:v>0.1331045849</c:v>
                </c:pt>
                <c:pt idx="93">
                  <c:v>0.130361262</c:v>
                </c:pt>
                <c:pt idx="94">
                  <c:v>0.1282944446</c:v>
                </c:pt>
                <c:pt idx="95">
                  <c:v>0.1259939873</c:v>
                </c:pt>
                <c:pt idx="96">
                  <c:v>0.1228280281</c:v>
                </c:pt>
                <c:pt idx="97">
                  <c:v>0.1205632175</c:v>
                </c:pt>
                <c:pt idx="98">
                  <c:v>0.1174278843</c:v>
                </c:pt>
                <c:pt idx="99">
                  <c:v>0.1146921021</c:v>
                </c:pt>
                <c:pt idx="100">
                  <c:v>0.1119936865</c:v>
                </c:pt>
                <c:pt idx="101">
                  <c:v>0.1089733197</c:v>
                </c:pt>
                <c:pt idx="102">
                  <c:v>0.1071294259</c:v>
                </c:pt>
                <c:pt idx="103">
                  <c:v>0.105118847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'Pension coverage'!$E$2</c:f>
              <c:strCache>
                <c:ptCount val="1"/>
                <c:pt idx="0">
                  <c:v>Universal pensioners share</c:v>
                </c:pt>
              </c:strCache>
            </c:strRef>
          </c:tx>
          <c:spPr>
            <a:ln w="47520">
              <a:solidFill>
                <a:srgbClr val="98B855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'Pension coverage'!$B$3:$B$106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'Pension coverage'!$E$3:$E$106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0.0023211573</c:v>
                </c:pt>
                <c:pt idx="8">
                  <c:v>0.0073495825</c:v>
                </c:pt>
                <c:pt idx="9">
                  <c:v>0.0101938756</c:v>
                </c:pt>
                <c:pt idx="10">
                  <c:v>0.0127732841</c:v>
                </c:pt>
                <c:pt idx="11">
                  <c:v>0.0162596129</c:v>
                </c:pt>
                <c:pt idx="12">
                  <c:v>0.0187502915</c:v>
                </c:pt>
                <c:pt idx="13">
                  <c:v>0.0222315822</c:v>
                </c:pt>
                <c:pt idx="14">
                  <c:v>0.0250686468</c:v>
                </c:pt>
                <c:pt idx="15">
                  <c:v>0.0264534391</c:v>
                </c:pt>
                <c:pt idx="16">
                  <c:v>0.029424367</c:v>
                </c:pt>
                <c:pt idx="17">
                  <c:v>0.0314804633</c:v>
                </c:pt>
                <c:pt idx="18">
                  <c:v>0.0341642829</c:v>
                </c:pt>
                <c:pt idx="19">
                  <c:v>0.0378803886</c:v>
                </c:pt>
                <c:pt idx="20">
                  <c:v>0.042052986</c:v>
                </c:pt>
                <c:pt idx="21">
                  <c:v>0.0442829676</c:v>
                </c:pt>
                <c:pt idx="22">
                  <c:v>0.0462238359</c:v>
                </c:pt>
                <c:pt idx="23">
                  <c:v>0.0476912313</c:v>
                </c:pt>
                <c:pt idx="24">
                  <c:v>0.0501499437</c:v>
                </c:pt>
                <c:pt idx="25">
                  <c:v>0.0531165063</c:v>
                </c:pt>
                <c:pt idx="26">
                  <c:v>0.0571155884</c:v>
                </c:pt>
                <c:pt idx="27">
                  <c:v>0.0604553645</c:v>
                </c:pt>
                <c:pt idx="28">
                  <c:v>0.0634002149</c:v>
                </c:pt>
                <c:pt idx="29">
                  <c:v>0.0674357953</c:v>
                </c:pt>
                <c:pt idx="30">
                  <c:v>0.0708805258</c:v>
                </c:pt>
                <c:pt idx="31">
                  <c:v>0.0743454008</c:v>
                </c:pt>
                <c:pt idx="32">
                  <c:v>0.0777543995</c:v>
                </c:pt>
                <c:pt idx="33">
                  <c:v>0.0808962899</c:v>
                </c:pt>
                <c:pt idx="34">
                  <c:v>0.0834289385</c:v>
                </c:pt>
                <c:pt idx="35">
                  <c:v>0.0873679316</c:v>
                </c:pt>
                <c:pt idx="36">
                  <c:v>0.0889737952</c:v>
                </c:pt>
                <c:pt idx="37">
                  <c:v>0.092744357</c:v>
                </c:pt>
                <c:pt idx="38">
                  <c:v>0.0967117155</c:v>
                </c:pt>
                <c:pt idx="39">
                  <c:v>0.1056465999</c:v>
                </c:pt>
                <c:pt idx="40">
                  <c:v>0.1139287022</c:v>
                </c:pt>
                <c:pt idx="41">
                  <c:v>0.1220036423</c:v>
                </c:pt>
                <c:pt idx="42">
                  <c:v>0.1332062772</c:v>
                </c:pt>
                <c:pt idx="43">
                  <c:v>0.1401576235</c:v>
                </c:pt>
                <c:pt idx="44">
                  <c:v>0.1479180269</c:v>
                </c:pt>
                <c:pt idx="45">
                  <c:v>0.155785325</c:v>
                </c:pt>
                <c:pt idx="46">
                  <c:v>0.1669629986</c:v>
                </c:pt>
                <c:pt idx="47">
                  <c:v>0.1752247465</c:v>
                </c:pt>
                <c:pt idx="48">
                  <c:v>0.1836147378</c:v>
                </c:pt>
                <c:pt idx="49">
                  <c:v>0.1902226896</c:v>
                </c:pt>
                <c:pt idx="50">
                  <c:v>0.1991393487</c:v>
                </c:pt>
                <c:pt idx="51">
                  <c:v>0.2093351289</c:v>
                </c:pt>
                <c:pt idx="52">
                  <c:v>0.2161716998</c:v>
                </c:pt>
                <c:pt idx="53">
                  <c:v>0.2247244348</c:v>
                </c:pt>
                <c:pt idx="54">
                  <c:v>0.2318522894</c:v>
                </c:pt>
                <c:pt idx="55">
                  <c:v>0.2398198627</c:v>
                </c:pt>
                <c:pt idx="56">
                  <c:v>0.247632442</c:v>
                </c:pt>
                <c:pt idx="57">
                  <c:v>0.2539677712</c:v>
                </c:pt>
                <c:pt idx="58">
                  <c:v>0.2592605811</c:v>
                </c:pt>
                <c:pt idx="59">
                  <c:v>0.2652399567</c:v>
                </c:pt>
                <c:pt idx="60">
                  <c:v>0.2725835084</c:v>
                </c:pt>
                <c:pt idx="61">
                  <c:v>0.2787908357</c:v>
                </c:pt>
                <c:pt idx="62">
                  <c:v>0.2850230175</c:v>
                </c:pt>
                <c:pt idx="63">
                  <c:v>0.2896789628</c:v>
                </c:pt>
                <c:pt idx="64">
                  <c:v>0.296189196</c:v>
                </c:pt>
                <c:pt idx="65">
                  <c:v>0.3041967881</c:v>
                </c:pt>
                <c:pt idx="66">
                  <c:v>0.310426696</c:v>
                </c:pt>
                <c:pt idx="67">
                  <c:v>0.3160255845</c:v>
                </c:pt>
                <c:pt idx="68">
                  <c:v>0.3225676075</c:v>
                </c:pt>
                <c:pt idx="69">
                  <c:v>0.3295061066</c:v>
                </c:pt>
                <c:pt idx="70">
                  <c:v>0.3333876329</c:v>
                </c:pt>
                <c:pt idx="71">
                  <c:v>0.3421743968</c:v>
                </c:pt>
                <c:pt idx="72">
                  <c:v>0.3467220082</c:v>
                </c:pt>
                <c:pt idx="73">
                  <c:v>0.3542732099</c:v>
                </c:pt>
                <c:pt idx="74">
                  <c:v>0.3606091644</c:v>
                </c:pt>
                <c:pt idx="75">
                  <c:v>0.3638791336</c:v>
                </c:pt>
                <c:pt idx="76">
                  <c:v>0.3701348423</c:v>
                </c:pt>
                <c:pt idx="77">
                  <c:v>0.3777363736</c:v>
                </c:pt>
                <c:pt idx="78">
                  <c:v>0.3820709167</c:v>
                </c:pt>
                <c:pt idx="79">
                  <c:v>0.3863769753</c:v>
                </c:pt>
                <c:pt idx="80">
                  <c:v>0.3912766394</c:v>
                </c:pt>
                <c:pt idx="81">
                  <c:v>0.3966831888</c:v>
                </c:pt>
                <c:pt idx="82">
                  <c:v>0.4015457985</c:v>
                </c:pt>
                <c:pt idx="83">
                  <c:v>0.4073934914</c:v>
                </c:pt>
                <c:pt idx="84">
                  <c:v>0.4119706083</c:v>
                </c:pt>
                <c:pt idx="85">
                  <c:v>0.4165806225</c:v>
                </c:pt>
                <c:pt idx="86">
                  <c:v>0.4227832769</c:v>
                </c:pt>
                <c:pt idx="87">
                  <c:v>0.4265031686</c:v>
                </c:pt>
                <c:pt idx="88">
                  <c:v>0.4330767204</c:v>
                </c:pt>
                <c:pt idx="89">
                  <c:v>0.4386588438</c:v>
                </c:pt>
                <c:pt idx="90">
                  <c:v>0.4449190314</c:v>
                </c:pt>
                <c:pt idx="91">
                  <c:v>0.4519730674</c:v>
                </c:pt>
                <c:pt idx="92">
                  <c:v>0.4533941885</c:v>
                </c:pt>
                <c:pt idx="93">
                  <c:v>0.4577086102</c:v>
                </c:pt>
                <c:pt idx="94">
                  <c:v>0.4640700964</c:v>
                </c:pt>
                <c:pt idx="95">
                  <c:v>0.4670233232</c:v>
                </c:pt>
                <c:pt idx="96">
                  <c:v>0.4733057402</c:v>
                </c:pt>
                <c:pt idx="97">
                  <c:v>0.4789484237</c:v>
                </c:pt>
                <c:pt idx="98">
                  <c:v>0.4838620581</c:v>
                </c:pt>
                <c:pt idx="99">
                  <c:v>0.4870434299</c:v>
                </c:pt>
                <c:pt idx="100">
                  <c:v>0.4909068412</c:v>
                </c:pt>
                <c:pt idx="101">
                  <c:v>0.4964617563</c:v>
                </c:pt>
                <c:pt idx="102">
                  <c:v>0.5014357847</c:v>
                </c:pt>
                <c:pt idx="103">
                  <c:v>0.5052168073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2113896888"/>
        <c:axId val="-2110870984"/>
      </c:lineChart>
      <c:lineChart>
        <c:grouping val="standard"/>
        <c:varyColors val="1"/>
        <c:ser>
          <c:idx val="3"/>
          <c:order val="3"/>
          <c:tx>
            <c:strRef>
              <c:f>'Pension coverage'!$F$2</c:f>
              <c:strCache>
                <c:ptCount val="1"/>
                <c:pt idx="0">
                  <c:v>Retirement coverage for legal age</c:v>
                </c:pt>
              </c:strCache>
            </c:strRef>
          </c:tx>
          <c:spPr>
            <a:ln w="47520">
              <a:solidFill>
                <a:srgbClr val="1F497D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'Pension coverage'!$B$3:$B$106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'Pension coverage'!$F$3:$F$106</c:f>
              <c:numCache>
                <c:formatCode>General</c:formatCode>
                <c:ptCount val="104"/>
                <c:pt idx="0">
                  <c:v>0.9935046742</c:v>
                </c:pt>
                <c:pt idx="1">
                  <c:v>0.9933285745</c:v>
                </c:pt>
                <c:pt idx="2">
                  <c:v>0.9936810389</c:v>
                </c:pt>
                <c:pt idx="3">
                  <c:v>0.9946394848</c:v>
                </c:pt>
                <c:pt idx="4">
                  <c:v>0.994957484</c:v>
                </c:pt>
                <c:pt idx="5">
                  <c:v>0.9950916123</c:v>
                </c:pt>
                <c:pt idx="6">
                  <c:v>0.9944401425</c:v>
                </c:pt>
                <c:pt idx="7">
                  <c:v>0.9948505915</c:v>
                </c:pt>
                <c:pt idx="8">
                  <c:v>0.9949466866</c:v>
                </c:pt>
                <c:pt idx="9">
                  <c:v>0.9949735287</c:v>
                </c:pt>
                <c:pt idx="10">
                  <c:v>0.9949338026</c:v>
                </c:pt>
                <c:pt idx="11">
                  <c:v>0.9948178695</c:v>
                </c:pt>
                <c:pt idx="12">
                  <c:v>0.9952586055</c:v>
                </c:pt>
                <c:pt idx="13">
                  <c:v>0.995057781</c:v>
                </c:pt>
                <c:pt idx="14">
                  <c:v>0.9950792488</c:v>
                </c:pt>
                <c:pt idx="15">
                  <c:v>0.9955363128</c:v>
                </c:pt>
                <c:pt idx="16">
                  <c:v>0.9955174034</c:v>
                </c:pt>
                <c:pt idx="17">
                  <c:v>0.9955631774</c:v>
                </c:pt>
                <c:pt idx="18">
                  <c:v>0.9954229726</c:v>
                </c:pt>
                <c:pt idx="19">
                  <c:v>0.9884564459</c:v>
                </c:pt>
                <c:pt idx="20">
                  <c:v>0.9813282622</c:v>
                </c:pt>
                <c:pt idx="21">
                  <c:v>0.9760631268</c:v>
                </c:pt>
                <c:pt idx="22">
                  <c:v>0.9680159386</c:v>
                </c:pt>
                <c:pt idx="23">
                  <c:v>0.9608094912</c:v>
                </c:pt>
                <c:pt idx="24">
                  <c:v>0.9546718542</c:v>
                </c:pt>
                <c:pt idx="25">
                  <c:v>0.9490047039</c:v>
                </c:pt>
                <c:pt idx="26">
                  <c:v>0.9403059439</c:v>
                </c:pt>
                <c:pt idx="27">
                  <c:v>0.9335226241</c:v>
                </c:pt>
                <c:pt idx="28">
                  <c:v>0.9270666709</c:v>
                </c:pt>
                <c:pt idx="29">
                  <c:v>0.9214267871</c:v>
                </c:pt>
                <c:pt idx="30">
                  <c:v>0.914155109</c:v>
                </c:pt>
                <c:pt idx="31">
                  <c:v>0.9078859203</c:v>
                </c:pt>
                <c:pt idx="32">
                  <c:v>0.9013795839</c:v>
                </c:pt>
                <c:pt idx="33">
                  <c:v>0.8939137036</c:v>
                </c:pt>
                <c:pt idx="34">
                  <c:v>0.8866843163</c:v>
                </c:pt>
                <c:pt idx="35">
                  <c:v>0.879289181</c:v>
                </c:pt>
                <c:pt idx="36">
                  <c:v>0.8706641908</c:v>
                </c:pt>
                <c:pt idx="37">
                  <c:v>0.8658964485</c:v>
                </c:pt>
                <c:pt idx="38">
                  <c:v>0.8617478728</c:v>
                </c:pt>
                <c:pt idx="39">
                  <c:v>0.8611510423</c:v>
                </c:pt>
                <c:pt idx="40">
                  <c:v>0.8608290207</c:v>
                </c:pt>
                <c:pt idx="41">
                  <c:v>0.8576277921</c:v>
                </c:pt>
                <c:pt idx="42">
                  <c:v>0.8604902045</c:v>
                </c:pt>
                <c:pt idx="43">
                  <c:v>0.8626178455</c:v>
                </c:pt>
                <c:pt idx="44">
                  <c:v>0.8629851153</c:v>
                </c:pt>
                <c:pt idx="45">
                  <c:v>0.8595283717</c:v>
                </c:pt>
                <c:pt idx="46">
                  <c:v>0.8617821576</c:v>
                </c:pt>
                <c:pt idx="47">
                  <c:v>0.8632906276</c:v>
                </c:pt>
                <c:pt idx="48">
                  <c:v>0.860059203</c:v>
                </c:pt>
                <c:pt idx="49">
                  <c:v>0.8584040842</c:v>
                </c:pt>
                <c:pt idx="50">
                  <c:v>0.8610464529</c:v>
                </c:pt>
                <c:pt idx="51">
                  <c:v>0.8588837879</c:v>
                </c:pt>
                <c:pt idx="52">
                  <c:v>0.8589640885</c:v>
                </c:pt>
                <c:pt idx="53">
                  <c:v>0.8579567429</c:v>
                </c:pt>
                <c:pt idx="54">
                  <c:v>0.8568702608</c:v>
                </c:pt>
                <c:pt idx="55">
                  <c:v>0.856908189</c:v>
                </c:pt>
                <c:pt idx="56">
                  <c:v>0.8583943338</c:v>
                </c:pt>
                <c:pt idx="57">
                  <c:v>0.8567326382</c:v>
                </c:pt>
                <c:pt idx="58">
                  <c:v>0.8550211251</c:v>
                </c:pt>
                <c:pt idx="59">
                  <c:v>0.855183315</c:v>
                </c:pt>
                <c:pt idx="60">
                  <c:v>0.8549256313</c:v>
                </c:pt>
                <c:pt idx="61">
                  <c:v>0.8581271382</c:v>
                </c:pt>
                <c:pt idx="62">
                  <c:v>0.8563564854</c:v>
                </c:pt>
                <c:pt idx="63">
                  <c:v>0.8518970057</c:v>
                </c:pt>
                <c:pt idx="64">
                  <c:v>0.8490234305</c:v>
                </c:pt>
                <c:pt idx="65">
                  <c:v>0.8494411565</c:v>
                </c:pt>
                <c:pt idx="66">
                  <c:v>0.8489005703</c:v>
                </c:pt>
                <c:pt idx="67">
                  <c:v>0.8483400474</c:v>
                </c:pt>
                <c:pt idx="68">
                  <c:v>0.8492002343</c:v>
                </c:pt>
                <c:pt idx="69">
                  <c:v>0.849574449</c:v>
                </c:pt>
                <c:pt idx="70">
                  <c:v>0.8466235947</c:v>
                </c:pt>
                <c:pt idx="71">
                  <c:v>0.8455645218</c:v>
                </c:pt>
                <c:pt idx="72">
                  <c:v>0.8440012632</c:v>
                </c:pt>
                <c:pt idx="73">
                  <c:v>0.8448328589</c:v>
                </c:pt>
                <c:pt idx="74">
                  <c:v>0.8421407798</c:v>
                </c:pt>
                <c:pt idx="75">
                  <c:v>0.843245035</c:v>
                </c:pt>
                <c:pt idx="76">
                  <c:v>0.8401500887</c:v>
                </c:pt>
                <c:pt idx="77">
                  <c:v>0.8370286632</c:v>
                </c:pt>
                <c:pt idx="78">
                  <c:v>0.8341177104</c:v>
                </c:pt>
                <c:pt idx="79">
                  <c:v>0.8300125095</c:v>
                </c:pt>
                <c:pt idx="80">
                  <c:v>0.8275562191</c:v>
                </c:pt>
                <c:pt idx="81">
                  <c:v>0.8238493973</c:v>
                </c:pt>
                <c:pt idx="82">
                  <c:v>0.8243301686</c:v>
                </c:pt>
                <c:pt idx="83">
                  <c:v>0.8241619056</c:v>
                </c:pt>
                <c:pt idx="84">
                  <c:v>0.824248674</c:v>
                </c:pt>
                <c:pt idx="85">
                  <c:v>0.8235485799</c:v>
                </c:pt>
                <c:pt idx="86">
                  <c:v>0.8221231533</c:v>
                </c:pt>
                <c:pt idx="87">
                  <c:v>0.8220803774</c:v>
                </c:pt>
                <c:pt idx="88">
                  <c:v>0.8210349212</c:v>
                </c:pt>
                <c:pt idx="89">
                  <c:v>0.8207612018</c:v>
                </c:pt>
                <c:pt idx="90">
                  <c:v>0.8197765916</c:v>
                </c:pt>
                <c:pt idx="91">
                  <c:v>0.8208931002</c:v>
                </c:pt>
                <c:pt idx="92">
                  <c:v>0.8192388999</c:v>
                </c:pt>
                <c:pt idx="93">
                  <c:v>0.8176934475</c:v>
                </c:pt>
                <c:pt idx="94">
                  <c:v>0.8176502548</c:v>
                </c:pt>
                <c:pt idx="95">
                  <c:v>0.8132815104</c:v>
                </c:pt>
                <c:pt idx="96">
                  <c:v>0.8136776817</c:v>
                </c:pt>
                <c:pt idx="97">
                  <c:v>0.815183924</c:v>
                </c:pt>
                <c:pt idx="98">
                  <c:v>0.8101312426</c:v>
                </c:pt>
                <c:pt idx="99">
                  <c:v>0.8088086385</c:v>
                </c:pt>
                <c:pt idx="100">
                  <c:v>0.8077360771</c:v>
                </c:pt>
                <c:pt idx="101">
                  <c:v>0.8053425827</c:v>
                </c:pt>
                <c:pt idx="102">
                  <c:v>0.8016181538</c:v>
                </c:pt>
                <c:pt idx="103">
                  <c:v>0.8008569421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2110867624"/>
        <c:axId val="-2099336536"/>
      </c:lineChart>
      <c:catAx>
        <c:axId val="-2113896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0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110870984"/>
        <c:crosses val="autoZero"/>
        <c:auto val="1"/>
        <c:lblAlgn val="ctr"/>
        <c:lblOffset val="100"/>
        <c:noMultiLvlLbl val="1"/>
      </c:catAx>
      <c:valAx>
        <c:axId val="-21108709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0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113896888"/>
        <c:crosses val="autoZero"/>
        <c:crossBetween val="between"/>
      </c:valAx>
      <c:catAx>
        <c:axId val="-2110867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99336536"/>
        <c:crosses val="autoZero"/>
        <c:auto val="1"/>
        <c:lblAlgn val="ctr"/>
        <c:lblOffset val="100"/>
        <c:noMultiLvlLbl val="1"/>
      </c:catAx>
      <c:valAx>
        <c:axId val="-2099336536"/>
        <c:scaling>
          <c:orientation val="minMax"/>
          <c:max val="1.0"/>
        </c:scaling>
        <c:delete val="0"/>
        <c:axPos val="r"/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0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110867624"/>
        <c:crosses val="max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>
        <c:manualLayout>
          <c:layoutTarget val="inner"/>
          <c:xMode val="edge"/>
          <c:yMode val="edge"/>
          <c:x val="0.0692955098902038"/>
          <c:y val="0.0304728772065455"/>
          <c:w val="0.850215747425984"/>
          <c:h val="0.640123695400077"/>
        </c:manualLayout>
      </c:layout>
      <c:lineChart>
        <c:grouping val="standard"/>
        <c:varyColors val="1"/>
        <c:ser>
          <c:idx val="0"/>
          <c:order val="0"/>
          <c:tx>
            <c:strRef>
              <c:f>'Pension coverage'!$K$2</c:f>
              <c:strCache>
                <c:ptCount val="1"/>
                <c:pt idx="0">
                  <c:v>Contributory pensioners share</c:v>
                </c:pt>
              </c:strCache>
            </c:strRef>
          </c:tx>
          <c:spPr>
            <a:ln w="47520">
              <a:solidFill>
                <a:srgbClr val="000000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'Pension coverage'!$J$3:$J$106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'Pension coverage'!$K$3:$K$106</c:f>
              <c:numCache>
                <c:formatCode>General</c:formatCode>
                <c:ptCount val="104"/>
                <c:pt idx="0">
                  <c:v>0.8231000136</c:v>
                </c:pt>
                <c:pt idx="1">
                  <c:v>0.8194541522</c:v>
                </c:pt>
                <c:pt idx="2">
                  <c:v>0.8167923286</c:v>
                </c:pt>
                <c:pt idx="3">
                  <c:v>0.8114480022</c:v>
                </c:pt>
                <c:pt idx="4">
                  <c:v>0.8070673154</c:v>
                </c:pt>
                <c:pt idx="5">
                  <c:v>0.8037682516</c:v>
                </c:pt>
                <c:pt idx="6">
                  <c:v>0.8007972282</c:v>
                </c:pt>
                <c:pt idx="7">
                  <c:v>0.7990944751</c:v>
                </c:pt>
                <c:pt idx="8">
                  <c:v>0.7938462708</c:v>
                </c:pt>
                <c:pt idx="9">
                  <c:v>0.7907880706</c:v>
                </c:pt>
                <c:pt idx="10">
                  <c:v>0.7875800377</c:v>
                </c:pt>
                <c:pt idx="11">
                  <c:v>0.7830429085</c:v>
                </c:pt>
                <c:pt idx="12">
                  <c:v>0.782542591</c:v>
                </c:pt>
                <c:pt idx="13">
                  <c:v>0.7799207005</c:v>
                </c:pt>
                <c:pt idx="14">
                  <c:v>0.7783929547</c:v>
                </c:pt>
                <c:pt idx="15">
                  <c:v>0.7748485963</c:v>
                </c:pt>
                <c:pt idx="16">
                  <c:v>0.7720632433</c:v>
                </c:pt>
                <c:pt idx="17">
                  <c:v>0.7699378776</c:v>
                </c:pt>
                <c:pt idx="18">
                  <c:v>0.7675313149</c:v>
                </c:pt>
                <c:pt idx="19">
                  <c:v>0.7688972439</c:v>
                </c:pt>
                <c:pt idx="20">
                  <c:v>0.7699865391</c:v>
                </c:pt>
                <c:pt idx="21">
                  <c:v>0.771835155</c:v>
                </c:pt>
                <c:pt idx="22">
                  <c:v>0.7729464707</c:v>
                </c:pt>
                <c:pt idx="23">
                  <c:v>0.7747459099</c:v>
                </c:pt>
                <c:pt idx="24">
                  <c:v>0.7765904064</c:v>
                </c:pt>
                <c:pt idx="25">
                  <c:v>0.7790646024</c:v>
                </c:pt>
                <c:pt idx="26">
                  <c:v>0.7786711043</c:v>
                </c:pt>
                <c:pt idx="27">
                  <c:v>0.7792031663</c:v>
                </c:pt>
                <c:pt idx="28">
                  <c:v>0.780648186</c:v>
                </c:pt>
                <c:pt idx="29">
                  <c:v>0.7814566277</c:v>
                </c:pt>
                <c:pt idx="30">
                  <c:v>0.7821334828</c:v>
                </c:pt>
                <c:pt idx="31">
                  <c:v>0.7834748573</c:v>
                </c:pt>
                <c:pt idx="32">
                  <c:v>0.7858188013</c:v>
                </c:pt>
                <c:pt idx="33">
                  <c:v>0.7869527011</c:v>
                </c:pt>
                <c:pt idx="34">
                  <c:v>0.7878007535</c:v>
                </c:pt>
                <c:pt idx="35">
                  <c:v>0.7895030025</c:v>
                </c:pt>
                <c:pt idx="36">
                  <c:v>0.7904159637</c:v>
                </c:pt>
                <c:pt idx="37">
                  <c:v>0.7919848201</c:v>
                </c:pt>
                <c:pt idx="38">
                  <c:v>0.7926105961</c:v>
                </c:pt>
                <c:pt idx="39">
                  <c:v>0.7901990926</c:v>
                </c:pt>
                <c:pt idx="40">
                  <c:v>0.7888914735</c:v>
                </c:pt>
                <c:pt idx="41">
                  <c:v>0.7873503691</c:v>
                </c:pt>
                <c:pt idx="42">
                  <c:v>0.7855671953</c:v>
                </c:pt>
                <c:pt idx="43">
                  <c:v>0.7843438905</c:v>
                </c:pt>
                <c:pt idx="44">
                  <c:v>0.7842471881</c:v>
                </c:pt>
                <c:pt idx="45">
                  <c:v>0.7830491421</c:v>
                </c:pt>
                <c:pt idx="46">
                  <c:v>0.7811294856</c:v>
                </c:pt>
                <c:pt idx="47">
                  <c:v>0.7801417392</c:v>
                </c:pt>
                <c:pt idx="48">
                  <c:v>0.7787511206</c:v>
                </c:pt>
                <c:pt idx="49">
                  <c:v>0.7778243542</c:v>
                </c:pt>
                <c:pt idx="50">
                  <c:v>0.7754255849</c:v>
                </c:pt>
                <c:pt idx="51">
                  <c:v>0.7745488766</c:v>
                </c:pt>
                <c:pt idx="52">
                  <c:v>0.7734992069</c:v>
                </c:pt>
                <c:pt idx="53">
                  <c:v>0.7721426856</c:v>
                </c:pt>
                <c:pt idx="54">
                  <c:v>0.7713083276</c:v>
                </c:pt>
                <c:pt idx="55">
                  <c:v>0.7699728729</c:v>
                </c:pt>
                <c:pt idx="56">
                  <c:v>0.7682660841</c:v>
                </c:pt>
                <c:pt idx="57">
                  <c:v>0.7681175462</c:v>
                </c:pt>
                <c:pt idx="58">
                  <c:v>0.7677551204</c:v>
                </c:pt>
                <c:pt idx="59">
                  <c:v>0.7667429832</c:v>
                </c:pt>
                <c:pt idx="60">
                  <c:v>0.7654653678</c:v>
                </c:pt>
                <c:pt idx="61">
                  <c:v>0.7644374126</c:v>
                </c:pt>
                <c:pt idx="62">
                  <c:v>0.7644340445</c:v>
                </c:pt>
                <c:pt idx="63">
                  <c:v>0.7656908016</c:v>
                </c:pt>
                <c:pt idx="64">
                  <c:v>0.7653842896</c:v>
                </c:pt>
                <c:pt idx="65">
                  <c:v>0.7640374614</c:v>
                </c:pt>
                <c:pt idx="66">
                  <c:v>0.7636090552</c:v>
                </c:pt>
                <c:pt idx="67">
                  <c:v>0.7635496442</c:v>
                </c:pt>
                <c:pt idx="68">
                  <c:v>0.7622064856</c:v>
                </c:pt>
                <c:pt idx="69">
                  <c:v>0.7613401958</c:v>
                </c:pt>
                <c:pt idx="70">
                  <c:v>0.7611566311</c:v>
                </c:pt>
                <c:pt idx="71">
                  <c:v>0.759445774</c:v>
                </c:pt>
                <c:pt idx="72">
                  <c:v>0.7595280883</c:v>
                </c:pt>
                <c:pt idx="73">
                  <c:v>0.7593547591</c:v>
                </c:pt>
                <c:pt idx="74">
                  <c:v>0.7586741509</c:v>
                </c:pt>
                <c:pt idx="75">
                  <c:v>0.7587210862</c:v>
                </c:pt>
                <c:pt idx="76">
                  <c:v>0.757765455</c:v>
                </c:pt>
                <c:pt idx="77">
                  <c:v>0.7574834107</c:v>
                </c:pt>
                <c:pt idx="78">
                  <c:v>0.7574249752</c:v>
                </c:pt>
                <c:pt idx="79">
                  <c:v>0.7576966454</c:v>
                </c:pt>
                <c:pt idx="80">
                  <c:v>0.7569582063</c:v>
                </c:pt>
                <c:pt idx="81">
                  <c:v>0.7566942608</c:v>
                </c:pt>
                <c:pt idx="82">
                  <c:v>0.755829864</c:v>
                </c:pt>
                <c:pt idx="83">
                  <c:v>0.7543118325</c:v>
                </c:pt>
                <c:pt idx="84">
                  <c:v>0.7531238422</c:v>
                </c:pt>
                <c:pt idx="85">
                  <c:v>0.7543489854</c:v>
                </c:pt>
                <c:pt idx="86">
                  <c:v>0.7544470146</c:v>
                </c:pt>
                <c:pt idx="87">
                  <c:v>0.7539431929</c:v>
                </c:pt>
                <c:pt idx="88">
                  <c:v>0.752765608</c:v>
                </c:pt>
                <c:pt idx="89">
                  <c:v>0.7516891008</c:v>
                </c:pt>
                <c:pt idx="90">
                  <c:v>0.7502306924</c:v>
                </c:pt>
                <c:pt idx="91">
                  <c:v>0.7488702236</c:v>
                </c:pt>
                <c:pt idx="92">
                  <c:v>0.7486147533</c:v>
                </c:pt>
                <c:pt idx="93">
                  <c:v>0.7475693509</c:v>
                </c:pt>
                <c:pt idx="94">
                  <c:v>0.747434792</c:v>
                </c:pt>
                <c:pt idx="95">
                  <c:v>0.7480161806</c:v>
                </c:pt>
                <c:pt idx="96">
                  <c:v>0.7467505571</c:v>
                </c:pt>
                <c:pt idx="97">
                  <c:v>0.7454718542</c:v>
                </c:pt>
                <c:pt idx="98">
                  <c:v>0.7455179087</c:v>
                </c:pt>
                <c:pt idx="99">
                  <c:v>0.7446135129</c:v>
                </c:pt>
                <c:pt idx="100">
                  <c:v>0.7440921322</c:v>
                </c:pt>
                <c:pt idx="101">
                  <c:v>0.7439694193</c:v>
                </c:pt>
                <c:pt idx="102">
                  <c:v>0.7449302141</c:v>
                </c:pt>
                <c:pt idx="103">
                  <c:v>0.7445866876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'Pension coverage'!$L$2</c:f>
              <c:strCache>
                <c:ptCount val="1"/>
                <c:pt idx="0">
                  <c:v>Moratorium pensioners share</c:v>
                </c:pt>
              </c:strCache>
            </c:strRef>
          </c:tx>
          <c:spPr>
            <a:ln w="4752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'Pension coverage'!$J$3:$J$106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'Pension coverage'!$L$3:$L$106</c:f>
              <c:numCache>
                <c:formatCode>General</c:formatCode>
                <c:ptCount val="104"/>
                <c:pt idx="0">
                  <c:v>0.1768999864</c:v>
                </c:pt>
                <c:pt idx="1">
                  <c:v>0.1805458478</c:v>
                </c:pt>
                <c:pt idx="2">
                  <c:v>0.1832076714</c:v>
                </c:pt>
                <c:pt idx="3">
                  <c:v>0.1885519978</c:v>
                </c:pt>
                <c:pt idx="4">
                  <c:v>0.1929326846</c:v>
                </c:pt>
                <c:pt idx="5">
                  <c:v>0.1962317484</c:v>
                </c:pt>
                <c:pt idx="6">
                  <c:v>0.1992027718</c:v>
                </c:pt>
                <c:pt idx="7">
                  <c:v>0.1981974282</c:v>
                </c:pt>
                <c:pt idx="8">
                  <c:v>0.1987074123</c:v>
                </c:pt>
                <c:pt idx="9">
                  <c:v>0.1988286094</c:v>
                </c:pt>
                <c:pt idx="10">
                  <c:v>0.1996156465</c:v>
                </c:pt>
                <c:pt idx="11">
                  <c:v>0.2014711324</c:v>
                </c:pt>
                <c:pt idx="12">
                  <c:v>0.2005014137</c:v>
                </c:pt>
                <c:pt idx="13">
                  <c:v>0.2009855442</c:v>
                </c:pt>
                <c:pt idx="14">
                  <c:v>0.2002378705</c:v>
                </c:pt>
                <c:pt idx="15">
                  <c:v>0.2029830468</c:v>
                </c:pt>
                <c:pt idx="16">
                  <c:v>0.2032095522</c:v>
                </c:pt>
                <c:pt idx="17">
                  <c:v>0.2047553765</c:v>
                </c:pt>
                <c:pt idx="18">
                  <c:v>0.2052763882</c:v>
                </c:pt>
                <c:pt idx="19">
                  <c:v>0.2016669418</c:v>
                </c:pt>
                <c:pt idx="20">
                  <c:v>0.1980338946</c:v>
                </c:pt>
                <c:pt idx="21">
                  <c:v>0.1947452235</c:v>
                </c:pt>
                <c:pt idx="22">
                  <c:v>0.1917158732</c:v>
                </c:pt>
                <c:pt idx="23">
                  <c:v>0.1890142781</c:v>
                </c:pt>
                <c:pt idx="24">
                  <c:v>0.18561824</c:v>
                </c:pt>
                <c:pt idx="25">
                  <c:v>0.1824910209</c:v>
                </c:pt>
                <c:pt idx="26">
                  <c:v>0.179619818</c:v>
                </c:pt>
                <c:pt idx="27">
                  <c:v>0.1767772492</c:v>
                </c:pt>
                <c:pt idx="28">
                  <c:v>0.1736747797</c:v>
                </c:pt>
                <c:pt idx="29">
                  <c:v>0.1714318374</c:v>
                </c:pt>
                <c:pt idx="30">
                  <c:v>0.1683740797</c:v>
                </c:pt>
                <c:pt idx="31">
                  <c:v>0.165986569</c:v>
                </c:pt>
                <c:pt idx="32">
                  <c:v>0.1630515719</c:v>
                </c:pt>
                <c:pt idx="33">
                  <c:v>0.1604201521</c:v>
                </c:pt>
                <c:pt idx="34">
                  <c:v>0.1578314203</c:v>
                </c:pt>
                <c:pt idx="35">
                  <c:v>0.1550018533</c:v>
                </c:pt>
                <c:pt idx="36">
                  <c:v>0.1524205787</c:v>
                </c:pt>
                <c:pt idx="37">
                  <c:v>0.1499329152</c:v>
                </c:pt>
                <c:pt idx="38">
                  <c:v>0.1475601923</c:v>
                </c:pt>
                <c:pt idx="39">
                  <c:v>0.1450137627</c:v>
                </c:pt>
                <c:pt idx="40">
                  <c:v>0.1418631561</c:v>
                </c:pt>
                <c:pt idx="41">
                  <c:v>0.1392892417</c:v>
                </c:pt>
                <c:pt idx="42">
                  <c:v>0.1363940022</c:v>
                </c:pt>
                <c:pt idx="43">
                  <c:v>0.1337224888</c:v>
                </c:pt>
                <c:pt idx="44">
                  <c:v>0.1313219964</c:v>
                </c:pt>
                <c:pt idx="45">
                  <c:v>0.129180257</c:v>
                </c:pt>
                <c:pt idx="46">
                  <c:v>0.1266649639</c:v>
                </c:pt>
                <c:pt idx="47">
                  <c:v>0.1238624087</c:v>
                </c:pt>
                <c:pt idx="48">
                  <c:v>0.1216199987</c:v>
                </c:pt>
                <c:pt idx="49">
                  <c:v>0.1193017499</c:v>
                </c:pt>
                <c:pt idx="50">
                  <c:v>0.1170246134</c:v>
                </c:pt>
                <c:pt idx="51">
                  <c:v>0.1148257813</c:v>
                </c:pt>
                <c:pt idx="52">
                  <c:v>0.1129290026</c:v>
                </c:pt>
                <c:pt idx="53">
                  <c:v>0.1104801919</c:v>
                </c:pt>
                <c:pt idx="54">
                  <c:v>0.1083552028</c:v>
                </c:pt>
                <c:pt idx="55">
                  <c:v>0.1063823569</c:v>
                </c:pt>
                <c:pt idx="56">
                  <c:v>0.1046013286</c:v>
                </c:pt>
                <c:pt idx="57">
                  <c:v>0.1026828849</c:v>
                </c:pt>
                <c:pt idx="58">
                  <c:v>0.1011599842</c:v>
                </c:pt>
                <c:pt idx="59">
                  <c:v>0.0997222227</c:v>
                </c:pt>
                <c:pt idx="60">
                  <c:v>0.0978905488</c:v>
                </c:pt>
                <c:pt idx="61">
                  <c:v>0.0961130115</c:v>
                </c:pt>
                <c:pt idx="62">
                  <c:v>0.0946214075</c:v>
                </c:pt>
                <c:pt idx="63">
                  <c:v>0.0928630222</c:v>
                </c:pt>
                <c:pt idx="64">
                  <c:v>0.0912320639</c:v>
                </c:pt>
                <c:pt idx="65">
                  <c:v>0.0895540762</c:v>
                </c:pt>
                <c:pt idx="66">
                  <c:v>0.0881649534</c:v>
                </c:pt>
                <c:pt idx="67">
                  <c:v>0.0866544781</c:v>
                </c:pt>
                <c:pt idx="68">
                  <c:v>0.0847372911</c:v>
                </c:pt>
                <c:pt idx="69">
                  <c:v>0.0828439078</c:v>
                </c:pt>
                <c:pt idx="70">
                  <c:v>0.0815224647</c:v>
                </c:pt>
                <c:pt idx="71">
                  <c:v>0.080128873</c:v>
                </c:pt>
                <c:pt idx="72">
                  <c:v>0.07892706</c:v>
                </c:pt>
                <c:pt idx="73">
                  <c:v>0.0774940069</c:v>
                </c:pt>
                <c:pt idx="74">
                  <c:v>0.0760314651</c:v>
                </c:pt>
                <c:pt idx="75">
                  <c:v>0.0746516197</c:v>
                </c:pt>
                <c:pt idx="76">
                  <c:v>0.0735356255</c:v>
                </c:pt>
                <c:pt idx="77">
                  <c:v>0.0721328001</c:v>
                </c:pt>
                <c:pt idx="78">
                  <c:v>0.0709455273</c:v>
                </c:pt>
                <c:pt idx="79">
                  <c:v>0.0693602982</c:v>
                </c:pt>
                <c:pt idx="80">
                  <c:v>0.0682153164</c:v>
                </c:pt>
                <c:pt idx="81">
                  <c:v>0.0664494116</c:v>
                </c:pt>
                <c:pt idx="82">
                  <c:v>0.0655588966</c:v>
                </c:pt>
                <c:pt idx="83">
                  <c:v>0.0642201737</c:v>
                </c:pt>
                <c:pt idx="84">
                  <c:v>0.0630359343</c:v>
                </c:pt>
                <c:pt idx="85">
                  <c:v>0.0615385451</c:v>
                </c:pt>
                <c:pt idx="86">
                  <c:v>0.0602615731</c:v>
                </c:pt>
                <c:pt idx="87">
                  <c:v>0.0588318319</c:v>
                </c:pt>
                <c:pt idx="88">
                  <c:v>0.0576942909</c:v>
                </c:pt>
                <c:pt idx="89">
                  <c:v>0.0564945517</c:v>
                </c:pt>
                <c:pt idx="90">
                  <c:v>0.0554177658</c:v>
                </c:pt>
                <c:pt idx="91">
                  <c:v>0.0543624006</c:v>
                </c:pt>
                <c:pt idx="92">
                  <c:v>0.0531991115</c:v>
                </c:pt>
                <c:pt idx="93">
                  <c:v>0.0522040039</c:v>
                </c:pt>
                <c:pt idx="94">
                  <c:v>0.0513163509</c:v>
                </c:pt>
                <c:pt idx="95">
                  <c:v>0.050146059</c:v>
                </c:pt>
                <c:pt idx="96">
                  <c:v>0.0488666692</c:v>
                </c:pt>
                <c:pt idx="97">
                  <c:v>0.0475364051</c:v>
                </c:pt>
                <c:pt idx="98">
                  <c:v>0.0463783228</c:v>
                </c:pt>
                <c:pt idx="99">
                  <c:v>0.0456189075</c:v>
                </c:pt>
                <c:pt idx="100">
                  <c:v>0.0443897391</c:v>
                </c:pt>
                <c:pt idx="101">
                  <c:v>0.0432589751</c:v>
                </c:pt>
                <c:pt idx="102">
                  <c:v>0.0425322261</c:v>
                </c:pt>
                <c:pt idx="103">
                  <c:v>0.041589546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'Pension coverage'!$M$2</c:f>
              <c:strCache>
                <c:ptCount val="1"/>
                <c:pt idx="0">
                  <c:v>Universal pensioners share</c:v>
                </c:pt>
              </c:strCache>
            </c:strRef>
          </c:tx>
          <c:spPr>
            <a:ln w="47520">
              <a:solidFill>
                <a:srgbClr val="808080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'Pension coverage'!$J$3:$J$106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'Pension coverage'!$M$3:$M$106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0.0027080967</c:v>
                </c:pt>
                <c:pt idx="8">
                  <c:v>0.0074463169</c:v>
                </c:pt>
                <c:pt idx="9">
                  <c:v>0.01038332</c:v>
                </c:pt>
                <c:pt idx="10">
                  <c:v>0.0128043158</c:v>
                </c:pt>
                <c:pt idx="11">
                  <c:v>0.0154859591</c:v>
                </c:pt>
                <c:pt idx="12">
                  <c:v>0.0169559952</c:v>
                </c:pt>
                <c:pt idx="13">
                  <c:v>0.0190937553</c:v>
                </c:pt>
                <c:pt idx="14">
                  <c:v>0.0213691748</c:v>
                </c:pt>
                <c:pt idx="15">
                  <c:v>0.0221683569</c:v>
                </c:pt>
                <c:pt idx="16">
                  <c:v>0.0247272044</c:v>
                </c:pt>
                <c:pt idx="17">
                  <c:v>0.0253067459</c:v>
                </c:pt>
                <c:pt idx="18">
                  <c:v>0.027192297</c:v>
                </c:pt>
                <c:pt idx="19">
                  <c:v>0.0294358143</c:v>
                </c:pt>
                <c:pt idx="20">
                  <c:v>0.0319795663</c:v>
                </c:pt>
                <c:pt idx="21">
                  <c:v>0.0334196215</c:v>
                </c:pt>
                <c:pt idx="22">
                  <c:v>0.0353376562</c:v>
                </c:pt>
                <c:pt idx="23">
                  <c:v>0.036239812</c:v>
                </c:pt>
                <c:pt idx="24">
                  <c:v>0.0377913536</c:v>
                </c:pt>
                <c:pt idx="25">
                  <c:v>0.0384443767</c:v>
                </c:pt>
                <c:pt idx="26">
                  <c:v>0.0417090777</c:v>
                </c:pt>
                <c:pt idx="27">
                  <c:v>0.0440195846</c:v>
                </c:pt>
                <c:pt idx="28">
                  <c:v>0.0456770343</c:v>
                </c:pt>
                <c:pt idx="29">
                  <c:v>0.0471115349</c:v>
                </c:pt>
                <c:pt idx="30">
                  <c:v>0.0494924375</c:v>
                </c:pt>
                <c:pt idx="31">
                  <c:v>0.0505385737</c:v>
                </c:pt>
                <c:pt idx="32">
                  <c:v>0.0511296268</c:v>
                </c:pt>
                <c:pt idx="33">
                  <c:v>0.0526271469</c:v>
                </c:pt>
                <c:pt idx="34">
                  <c:v>0.0543678262</c:v>
                </c:pt>
                <c:pt idx="35">
                  <c:v>0.0554951442</c:v>
                </c:pt>
                <c:pt idx="36">
                  <c:v>0.0571634576</c:v>
                </c:pt>
                <c:pt idx="37">
                  <c:v>0.0580822647</c:v>
                </c:pt>
                <c:pt idx="38">
                  <c:v>0.0598292116</c:v>
                </c:pt>
                <c:pt idx="39">
                  <c:v>0.0647871447</c:v>
                </c:pt>
                <c:pt idx="40">
                  <c:v>0.0692453704</c:v>
                </c:pt>
                <c:pt idx="41">
                  <c:v>0.0733603891</c:v>
                </c:pt>
                <c:pt idx="42">
                  <c:v>0.0780388025</c:v>
                </c:pt>
                <c:pt idx="43">
                  <c:v>0.0819336207</c:v>
                </c:pt>
                <c:pt idx="44">
                  <c:v>0.0844308155</c:v>
                </c:pt>
                <c:pt idx="45">
                  <c:v>0.0877706009</c:v>
                </c:pt>
                <c:pt idx="46">
                  <c:v>0.0922055505</c:v>
                </c:pt>
                <c:pt idx="47">
                  <c:v>0.0959958522</c:v>
                </c:pt>
                <c:pt idx="48">
                  <c:v>0.0996288807</c:v>
                </c:pt>
                <c:pt idx="49">
                  <c:v>0.1028738959</c:v>
                </c:pt>
                <c:pt idx="50">
                  <c:v>0.1075498017</c:v>
                </c:pt>
                <c:pt idx="51">
                  <c:v>0.1106253421</c:v>
                </c:pt>
                <c:pt idx="52">
                  <c:v>0.1135717905</c:v>
                </c:pt>
                <c:pt idx="53">
                  <c:v>0.1173771225</c:v>
                </c:pt>
                <c:pt idx="54">
                  <c:v>0.1203364696</c:v>
                </c:pt>
                <c:pt idx="55">
                  <c:v>0.1236447702</c:v>
                </c:pt>
                <c:pt idx="56">
                  <c:v>0.1271325873</c:v>
                </c:pt>
                <c:pt idx="57">
                  <c:v>0.1291995689</c:v>
                </c:pt>
                <c:pt idx="58">
                  <c:v>0.1310848954</c:v>
                </c:pt>
                <c:pt idx="59">
                  <c:v>0.1335347942</c:v>
                </c:pt>
                <c:pt idx="60">
                  <c:v>0.1366440834</c:v>
                </c:pt>
                <c:pt idx="61">
                  <c:v>0.1394495759</c:v>
                </c:pt>
                <c:pt idx="62">
                  <c:v>0.140944548</c:v>
                </c:pt>
                <c:pt idx="63">
                  <c:v>0.1414461762</c:v>
                </c:pt>
                <c:pt idx="64">
                  <c:v>0.1433836465</c:v>
                </c:pt>
                <c:pt idx="65">
                  <c:v>0.1464084624</c:v>
                </c:pt>
                <c:pt idx="66">
                  <c:v>0.1482259914</c:v>
                </c:pt>
                <c:pt idx="67">
                  <c:v>0.1497958777</c:v>
                </c:pt>
                <c:pt idx="68">
                  <c:v>0.1530562233</c:v>
                </c:pt>
                <c:pt idx="69">
                  <c:v>0.1558158964</c:v>
                </c:pt>
                <c:pt idx="70">
                  <c:v>0.1573209043</c:v>
                </c:pt>
                <c:pt idx="71">
                  <c:v>0.160425353</c:v>
                </c:pt>
                <c:pt idx="72">
                  <c:v>0.1615448518</c:v>
                </c:pt>
                <c:pt idx="73">
                  <c:v>0.1631512339</c:v>
                </c:pt>
                <c:pt idx="74">
                  <c:v>0.165294384</c:v>
                </c:pt>
                <c:pt idx="75">
                  <c:v>0.1666272941</c:v>
                </c:pt>
                <c:pt idx="76">
                  <c:v>0.1686989195</c:v>
                </c:pt>
                <c:pt idx="77">
                  <c:v>0.1703837892</c:v>
                </c:pt>
                <c:pt idx="78">
                  <c:v>0.1716294975</c:v>
                </c:pt>
                <c:pt idx="79">
                  <c:v>0.1729430564</c:v>
                </c:pt>
                <c:pt idx="80">
                  <c:v>0.1748264773</c:v>
                </c:pt>
                <c:pt idx="81">
                  <c:v>0.1768563276</c:v>
                </c:pt>
                <c:pt idx="82">
                  <c:v>0.1786112394</c:v>
                </c:pt>
                <c:pt idx="83">
                  <c:v>0.1814679939</c:v>
                </c:pt>
                <c:pt idx="84">
                  <c:v>0.1838402235</c:v>
                </c:pt>
                <c:pt idx="85">
                  <c:v>0.1841124696</c:v>
                </c:pt>
                <c:pt idx="86">
                  <c:v>0.1852914123</c:v>
                </c:pt>
                <c:pt idx="87">
                  <c:v>0.1872249752</c:v>
                </c:pt>
                <c:pt idx="88">
                  <c:v>0.1895401011</c:v>
                </c:pt>
                <c:pt idx="89">
                  <c:v>0.1918163475</c:v>
                </c:pt>
                <c:pt idx="90">
                  <c:v>0.1943515419</c:v>
                </c:pt>
                <c:pt idx="91">
                  <c:v>0.1967673758</c:v>
                </c:pt>
                <c:pt idx="92">
                  <c:v>0.1981861353</c:v>
                </c:pt>
                <c:pt idx="93">
                  <c:v>0.2002266451</c:v>
                </c:pt>
                <c:pt idx="94">
                  <c:v>0.2012488572</c:v>
                </c:pt>
                <c:pt idx="95">
                  <c:v>0.2018377604</c:v>
                </c:pt>
                <c:pt idx="96">
                  <c:v>0.2043827737</c:v>
                </c:pt>
                <c:pt idx="97">
                  <c:v>0.2069917407</c:v>
                </c:pt>
                <c:pt idx="98">
                  <c:v>0.2081037685</c:v>
                </c:pt>
                <c:pt idx="99">
                  <c:v>0.2097675796</c:v>
                </c:pt>
                <c:pt idx="100">
                  <c:v>0.2115181288</c:v>
                </c:pt>
                <c:pt idx="101">
                  <c:v>0.2127716055</c:v>
                </c:pt>
                <c:pt idx="102">
                  <c:v>0.2125375598</c:v>
                </c:pt>
                <c:pt idx="103">
                  <c:v>0.2138237664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2111544184"/>
        <c:axId val="-2099553064"/>
      </c:lineChart>
      <c:lineChart>
        <c:grouping val="standard"/>
        <c:varyColors val="1"/>
        <c:ser>
          <c:idx val="3"/>
          <c:order val="3"/>
          <c:tx>
            <c:strRef>
              <c:f>'Pension coverage'!$N$2</c:f>
              <c:strCache>
                <c:ptCount val="1"/>
                <c:pt idx="0">
                  <c:v>Retirement coverage for legal age</c:v>
                </c:pt>
              </c:strCache>
            </c:strRef>
          </c:tx>
          <c:spPr>
            <a:ln w="28440">
              <a:solidFill>
                <a:srgbClr val="46AA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'Pension coverage'!$J$3:$J$106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'Pension coverage'!$N$3:$N$106</c:f>
              <c:numCache>
                <c:formatCode>General</c:formatCode>
                <c:ptCount val="104"/>
                <c:pt idx="0">
                  <c:v>0.9935399158</c:v>
                </c:pt>
                <c:pt idx="1">
                  <c:v>0.9936964614</c:v>
                </c:pt>
                <c:pt idx="2">
                  <c:v>0.9940461977</c:v>
                </c:pt>
                <c:pt idx="3">
                  <c:v>0.9950018493</c:v>
                </c:pt>
                <c:pt idx="4">
                  <c:v>0.9953171732</c:v>
                </c:pt>
                <c:pt idx="5">
                  <c:v>0.9954483331</c:v>
                </c:pt>
                <c:pt idx="6">
                  <c:v>0.994796293</c:v>
                </c:pt>
                <c:pt idx="7">
                  <c:v>0.9949553788</c:v>
                </c:pt>
                <c:pt idx="8">
                  <c:v>0.9950072295</c:v>
                </c:pt>
                <c:pt idx="9">
                  <c:v>0.9962592347</c:v>
                </c:pt>
                <c:pt idx="10">
                  <c:v>0.9962457881</c:v>
                </c:pt>
                <c:pt idx="11">
                  <c:v>0.9960135113</c:v>
                </c:pt>
                <c:pt idx="12">
                  <c:v>0.9960293424</c:v>
                </c:pt>
                <c:pt idx="13">
                  <c:v>0.9960561059</c:v>
                </c:pt>
                <c:pt idx="14">
                  <c:v>0.9961004341</c:v>
                </c:pt>
                <c:pt idx="15">
                  <c:v>0.9961647625</c:v>
                </c:pt>
                <c:pt idx="16">
                  <c:v>0.9960834512</c:v>
                </c:pt>
                <c:pt idx="17">
                  <c:v>0.9961227858</c:v>
                </c:pt>
                <c:pt idx="18">
                  <c:v>0.9961064999</c:v>
                </c:pt>
                <c:pt idx="19">
                  <c:v>0.9888842682</c:v>
                </c:pt>
                <c:pt idx="20">
                  <c:v>0.9823818226</c:v>
                </c:pt>
                <c:pt idx="21">
                  <c:v>0.9772207019</c:v>
                </c:pt>
                <c:pt idx="22">
                  <c:v>0.9681685243</c:v>
                </c:pt>
                <c:pt idx="23">
                  <c:v>0.96102849</c:v>
                </c:pt>
                <c:pt idx="24">
                  <c:v>0.9556840812</c:v>
                </c:pt>
                <c:pt idx="25">
                  <c:v>0.9501667776</c:v>
                </c:pt>
                <c:pt idx="26">
                  <c:v>0.9414398585</c:v>
                </c:pt>
                <c:pt idx="27">
                  <c:v>0.9341781082</c:v>
                </c:pt>
                <c:pt idx="28">
                  <c:v>0.9269597478</c:v>
                </c:pt>
                <c:pt idx="29">
                  <c:v>0.9219377452</c:v>
                </c:pt>
                <c:pt idx="30">
                  <c:v>0.9133224357</c:v>
                </c:pt>
                <c:pt idx="31">
                  <c:v>0.906931397</c:v>
                </c:pt>
                <c:pt idx="32">
                  <c:v>0.9005315646</c:v>
                </c:pt>
                <c:pt idx="33">
                  <c:v>0.8926595915</c:v>
                </c:pt>
                <c:pt idx="34">
                  <c:v>0.8863020914</c:v>
                </c:pt>
                <c:pt idx="35">
                  <c:v>0.8795512104</c:v>
                </c:pt>
                <c:pt idx="36">
                  <c:v>0.8717852318</c:v>
                </c:pt>
                <c:pt idx="37">
                  <c:v>0.8658352597</c:v>
                </c:pt>
                <c:pt idx="38">
                  <c:v>0.861528314</c:v>
                </c:pt>
                <c:pt idx="39">
                  <c:v>0.8617524913</c:v>
                </c:pt>
                <c:pt idx="40">
                  <c:v>0.8606439685</c:v>
                </c:pt>
                <c:pt idx="41">
                  <c:v>0.8573662147</c:v>
                </c:pt>
                <c:pt idx="42">
                  <c:v>0.8589319842</c:v>
                </c:pt>
                <c:pt idx="43">
                  <c:v>0.8612775297</c:v>
                </c:pt>
                <c:pt idx="44">
                  <c:v>0.8594559426</c:v>
                </c:pt>
                <c:pt idx="45">
                  <c:v>0.8565624227</c:v>
                </c:pt>
                <c:pt idx="46">
                  <c:v>0.8577412253</c:v>
                </c:pt>
                <c:pt idx="47">
                  <c:v>0.8574108127</c:v>
                </c:pt>
                <c:pt idx="48">
                  <c:v>0.8544065684</c:v>
                </c:pt>
                <c:pt idx="49">
                  <c:v>0.8535951846</c:v>
                </c:pt>
                <c:pt idx="50">
                  <c:v>0.8573796897</c:v>
                </c:pt>
                <c:pt idx="51">
                  <c:v>0.8552317641</c:v>
                </c:pt>
                <c:pt idx="52">
                  <c:v>0.855696221</c:v>
                </c:pt>
                <c:pt idx="53">
                  <c:v>0.8553218786</c:v>
                </c:pt>
                <c:pt idx="54">
                  <c:v>0.853639122</c:v>
                </c:pt>
                <c:pt idx="55">
                  <c:v>0.8530727732</c:v>
                </c:pt>
                <c:pt idx="56">
                  <c:v>0.8534114888</c:v>
                </c:pt>
                <c:pt idx="57">
                  <c:v>0.8513103524</c:v>
                </c:pt>
                <c:pt idx="58">
                  <c:v>0.8505790507</c:v>
                </c:pt>
                <c:pt idx="59">
                  <c:v>0.8505885162</c:v>
                </c:pt>
                <c:pt idx="60">
                  <c:v>0.8516807646</c:v>
                </c:pt>
                <c:pt idx="61">
                  <c:v>0.8533588294</c:v>
                </c:pt>
                <c:pt idx="62">
                  <c:v>0.8508065877</c:v>
                </c:pt>
                <c:pt idx="63">
                  <c:v>0.8463093804</c:v>
                </c:pt>
                <c:pt idx="64">
                  <c:v>0.8441935044</c:v>
                </c:pt>
                <c:pt idx="65">
                  <c:v>0.8464868113</c:v>
                </c:pt>
                <c:pt idx="66">
                  <c:v>0.8453662545</c:v>
                </c:pt>
                <c:pt idx="67">
                  <c:v>0.8443867666</c:v>
                </c:pt>
                <c:pt idx="68">
                  <c:v>0.8458099566</c:v>
                </c:pt>
                <c:pt idx="69">
                  <c:v>0.8463557034</c:v>
                </c:pt>
                <c:pt idx="70">
                  <c:v>0.8434728644</c:v>
                </c:pt>
                <c:pt idx="71">
                  <c:v>0.8423522732</c:v>
                </c:pt>
                <c:pt idx="72">
                  <c:v>0.8415465269</c:v>
                </c:pt>
                <c:pt idx="73">
                  <c:v>0.8441655398</c:v>
                </c:pt>
                <c:pt idx="74">
                  <c:v>0.8425648536</c:v>
                </c:pt>
                <c:pt idx="75">
                  <c:v>0.8425861181</c:v>
                </c:pt>
                <c:pt idx="76">
                  <c:v>0.8389251452</c:v>
                </c:pt>
                <c:pt idx="77">
                  <c:v>0.835725655</c:v>
                </c:pt>
                <c:pt idx="78">
                  <c:v>0.8330897324</c:v>
                </c:pt>
                <c:pt idx="79">
                  <c:v>0.829530096</c:v>
                </c:pt>
                <c:pt idx="80">
                  <c:v>0.8266928958</c:v>
                </c:pt>
                <c:pt idx="81">
                  <c:v>0.8243761181</c:v>
                </c:pt>
                <c:pt idx="82">
                  <c:v>0.8249230334</c:v>
                </c:pt>
                <c:pt idx="83">
                  <c:v>0.8258606046</c:v>
                </c:pt>
                <c:pt idx="84">
                  <c:v>0.8280065609</c:v>
                </c:pt>
                <c:pt idx="85">
                  <c:v>0.826608479</c:v>
                </c:pt>
                <c:pt idx="86">
                  <c:v>0.8233185709</c:v>
                </c:pt>
                <c:pt idx="87">
                  <c:v>0.823757927</c:v>
                </c:pt>
                <c:pt idx="88">
                  <c:v>0.8237088381</c:v>
                </c:pt>
                <c:pt idx="89">
                  <c:v>0.8221692617</c:v>
                </c:pt>
                <c:pt idx="90">
                  <c:v>0.8210014253</c:v>
                </c:pt>
                <c:pt idx="91">
                  <c:v>0.8222592205</c:v>
                </c:pt>
                <c:pt idx="92">
                  <c:v>0.8198708108</c:v>
                </c:pt>
                <c:pt idx="93">
                  <c:v>0.8185859982</c:v>
                </c:pt>
                <c:pt idx="94">
                  <c:v>0.8174947377</c:v>
                </c:pt>
                <c:pt idx="95">
                  <c:v>0.813205025</c:v>
                </c:pt>
                <c:pt idx="96">
                  <c:v>0.8160066772</c:v>
                </c:pt>
                <c:pt idx="97">
                  <c:v>0.816703706</c:v>
                </c:pt>
                <c:pt idx="98">
                  <c:v>0.8154134949</c:v>
                </c:pt>
                <c:pt idx="99">
                  <c:v>0.8160199071</c:v>
                </c:pt>
                <c:pt idx="100">
                  <c:v>0.8154052737</c:v>
                </c:pt>
                <c:pt idx="101">
                  <c:v>0.8147077878</c:v>
                </c:pt>
                <c:pt idx="102">
                  <c:v>0.8128176629</c:v>
                </c:pt>
                <c:pt idx="103">
                  <c:v>0.813083755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2094307672"/>
        <c:axId val="-2094238728"/>
      </c:lineChart>
      <c:catAx>
        <c:axId val="-2111544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4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099553064"/>
        <c:crosses val="autoZero"/>
        <c:auto val="1"/>
        <c:lblAlgn val="ctr"/>
        <c:lblOffset val="100"/>
        <c:noMultiLvlLbl val="1"/>
      </c:catAx>
      <c:valAx>
        <c:axId val="-20995530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4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111544184"/>
        <c:crosses val="autoZero"/>
        <c:crossBetween val="between"/>
      </c:valAx>
      <c:catAx>
        <c:axId val="-2094307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94238728"/>
        <c:crosses val="autoZero"/>
        <c:auto val="1"/>
        <c:lblAlgn val="ctr"/>
        <c:lblOffset val="100"/>
        <c:noMultiLvlLbl val="1"/>
      </c:catAx>
      <c:valAx>
        <c:axId val="-2094238728"/>
        <c:scaling>
          <c:orientation val="minMax"/>
          <c:max val="1.0"/>
        </c:scaling>
        <c:delete val="0"/>
        <c:axPos val="r"/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4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094307672"/>
        <c:crosses val="max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0517240697853945"/>
          <c:y val="0.712284001431639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Pension_coverage_detailed!$AQ$2</c:f>
              <c:strCache>
                <c:ptCount val="1"/>
                <c:pt idx="0">
                  <c:v>Contributory or 2006 moratorium pension</c:v>
                </c:pt>
              </c:strCache>
            </c:strRef>
          </c:tx>
          <c:cat>
            <c:numRef>
              <c:f>Pension_coverage_detailed!$AP$3:$AP$106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Pension_coverage_detailed!$AQ$3:$AQ$106</c:f>
              <c:numCache>
                <c:formatCode>General</c:formatCode>
                <c:ptCount val="104"/>
                <c:pt idx="0">
                  <c:v>0.8969479736</c:v>
                </c:pt>
                <c:pt idx="1">
                  <c:v>0.8915099833</c:v>
                </c:pt>
                <c:pt idx="2">
                  <c:v>0.8851509695</c:v>
                </c:pt>
                <c:pt idx="3">
                  <c:v>0.8773239857</c:v>
                </c:pt>
                <c:pt idx="4">
                  <c:v>0.8681739934</c:v>
                </c:pt>
                <c:pt idx="5">
                  <c:v>0.8612998305</c:v>
                </c:pt>
                <c:pt idx="6">
                  <c:v>0.852925813</c:v>
                </c:pt>
                <c:pt idx="7">
                  <c:v>0.8460096872</c:v>
                </c:pt>
                <c:pt idx="8">
                  <c:v>0.8342984358</c:v>
                </c:pt>
                <c:pt idx="9">
                  <c:v>0.8288952004</c:v>
                </c:pt>
                <c:pt idx="10">
                  <c:v>0.8226750168</c:v>
                </c:pt>
                <c:pt idx="11">
                  <c:v>0.8161755264</c:v>
                </c:pt>
                <c:pt idx="12">
                  <c:v>0.8090544465</c:v>
                </c:pt>
                <c:pt idx="13">
                  <c:v>0.8003618838</c:v>
                </c:pt>
                <c:pt idx="14">
                  <c:v>0.7924160334</c:v>
                </c:pt>
                <c:pt idx="15">
                  <c:v>0.7859132952</c:v>
                </c:pt>
                <c:pt idx="16">
                  <c:v>0.7785578987</c:v>
                </c:pt>
                <c:pt idx="17">
                  <c:v>0.7723827528</c:v>
                </c:pt>
                <c:pt idx="18">
                  <c:v>0.7670982471</c:v>
                </c:pt>
                <c:pt idx="19">
                  <c:v>0.7580090717</c:v>
                </c:pt>
                <c:pt idx="20">
                  <c:v>0.7476889243</c:v>
                </c:pt>
                <c:pt idx="21">
                  <c:v>0.7400448181</c:v>
                </c:pt>
                <c:pt idx="22">
                  <c:v>0.737012445</c:v>
                </c:pt>
                <c:pt idx="23">
                  <c:v>0.7290383887</c:v>
                </c:pt>
                <c:pt idx="24">
                  <c:v>0.7206424459</c:v>
                </c:pt>
                <c:pt idx="25">
                  <c:v>0.7140291128</c:v>
                </c:pt>
                <c:pt idx="26">
                  <c:v>0.7083700446</c:v>
                </c:pt>
                <c:pt idx="27">
                  <c:v>0.7016347945</c:v>
                </c:pt>
                <c:pt idx="28">
                  <c:v>0.6929980476</c:v>
                </c:pt>
                <c:pt idx="29">
                  <c:v>0.6870676342</c:v>
                </c:pt>
                <c:pt idx="30">
                  <c:v>0.6802090229</c:v>
                </c:pt>
                <c:pt idx="31">
                  <c:v>0.6706923545</c:v>
                </c:pt>
                <c:pt idx="32">
                  <c:v>0.6640026227</c:v>
                </c:pt>
                <c:pt idx="33">
                  <c:v>0.6578304345</c:v>
                </c:pt>
                <c:pt idx="34">
                  <c:v>0.6515425939</c:v>
                </c:pt>
                <c:pt idx="35">
                  <c:v>0.6421755462</c:v>
                </c:pt>
                <c:pt idx="36">
                  <c:v>0.6347758678</c:v>
                </c:pt>
                <c:pt idx="37">
                  <c:v>0.6261689161</c:v>
                </c:pt>
                <c:pt idx="38">
                  <c:v>0.6220724739</c:v>
                </c:pt>
                <c:pt idx="39">
                  <c:v>0.6154753264</c:v>
                </c:pt>
                <c:pt idx="40">
                  <c:v>0.6106121783</c:v>
                </c:pt>
                <c:pt idx="41">
                  <c:v>0.6036137206</c:v>
                </c:pt>
                <c:pt idx="42">
                  <c:v>0.5966526711</c:v>
                </c:pt>
                <c:pt idx="43">
                  <c:v>0.5940243489</c:v>
                </c:pt>
                <c:pt idx="44">
                  <c:v>0.5911314177</c:v>
                </c:pt>
                <c:pt idx="45">
                  <c:v>0.5847465659</c:v>
                </c:pt>
                <c:pt idx="46">
                  <c:v>0.5795578476</c:v>
                </c:pt>
                <c:pt idx="47">
                  <c:v>0.5725654154</c:v>
                </c:pt>
                <c:pt idx="48">
                  <c:v>0.5654598176</c:v>
                </c:pt>
                <c:pt idx="49">
                  <c:v>0.5581892798</c:v>
                </c:pt>
                <c:pt idx="50">
                  <c:v>0.5504754818</c:v>
                </c:pt>
                <c:pt idx="51">
                  <c:v>0.5452742543</c:v>
                </c:pt>
                <c:pt idx="52">
                  <c:v>0.5392980847</c:v>
                </c:pt>
                <c:pt idx="53">
                  <c:v>0.5327670025</c:v>
                </c:pt>
                <c:pt idx="54">
                  <c:v>0.5262438867</c:v>
                </c:pt>
                <c:pt idx="55">
                  <c:v>0.5210914612</c:v>
                </c:pt>
                <c:pt idx="56">
                  <c:v>0.5145565333</c:v>
                </c:pt>
                <c:pt idx="57">
                  <c:v>0.5105568961</c:v>
                </c:pt>
                <c:pt idx="58">
                  <c:v>0.5078283967</c:v>
                </c:pt>
                <c:pt idx="59">
                  <c:v>0.5036933775</c:v>
                </c:pt>
                <c:pt idx="60">
                  <c:v>0.4984651449</c:v>
                </c:pt>
                <c:pt idx="61">
                  <c:v>0.4944804416</c:v>
                </c:pt>
                <c:pt idx="62">
                  <c:v>0.4915486341</c:v>
                </c:pt>
                <c:pt idx="63">
                  <c:v>0.4879226545</c:v>
                </c:pt>
                <c:pt idx="64">
                  <c:v>0.4840488139</c:v>
                </c:pt>
                <c:pt idx="65">
                  <c:v>0.4777359958</c:v>
                </c:pt>
                <c:pt idx="66">
                  <c:v>0.4725059083</c:v>
                </c:pt>
                <c:pt idx="67">
                  <c:v>0.471404381</c:v>
                </c:pt>
                <c:pt idx="68">
                  <c:v>0.4662323509</c:v>
                </c:pt>
                <c:pt idx="69">
                  <c:v>0.4621055263</c:v>
                </c:pt>
                <c:pt idx="70">
                  <c:v>0.4593258025</c:v>
                </c:pt>
                <c:pt idx="71">
                  <c:v>0.4537734747</c:v>
                </c:pt>
                <c:pt idx="72">
                  <c:v>0.4510329243</c:v>
                </c:pt>
                <c:pt idx="73">
                  <c:v>0.4476874575</c:v>
                </c:pt>
                <c:pt idx="74">
                  <c:v>0.4443594405</c:v>
                </c:pt>
                <c:pt idx="75">
                  <c:v>0.4396179624</c:v>
                </c:pt>
                <c:pt idx="76">
                  <c:v>0.4365820961</c:v>
                </c:pt>
                <c:pt idx="77">
                  <c:v>0.4336859934</c:v>
                </c:pt>
                <c:pt idx="78">
                  <c:v>0.4300778039</c:v>
                </c:pt>
                <c:pt idx="79">
                  <c:v>0.4280851248</c:v>
                </c:pt>
                <c:pt idx="80">
                  <c:v>0.4255739508</c:v>
                </c:pt>
                <c:pt idx="81">
                  <c:v>0.4224621846</c:v>
                </c:pt>
                <c:pt idx="82">
                  <c:v>0.4189556431</c:v>
                </c:pt>
                <c:pt idx="83">
                  <c:v>0.4147482266</c:v>
                </c:pt>
                <c:pt idx="84">
                  <c:v>0.4114849001</c:v>
                </c:pt>
                <c:pt idx="85">
                  <c:v>0.4083388626</c:v>
                </c:pt>
                <c:pt idx="86">
                  <c:v>0.4037141491</c:v>
                </c:pt>
                <c:pt idx="87">
                  <c:v>0.4016196623</c:v>
                </c:pt>
                <c:pt idx="88">
                  <c:v>0.3965253046</c:v>
                </c:pt>
                <c:pt idx="89">
                  <c:v>0.3928455706</c:v>
                </c:pt>
                <c:pt idx="90">
                  <c:v>0.3883399037</c:v>
                </c:pt>
                <c:pt idx="91">
                  <c:v>0.3848702705</c:v>
                </c:pt>
                <c:pt idx="92">
                  <c:v>0.3810618197</c:v>
                </c:pt>
                <c:pt idx="93">
                  <c:v>0.3780736445</c:v>
                </c:pt>
                <c:pt idx="94">
                  <c:v>0.3753353363</c:v>
                </c:pt>
                <c:pt idx="95">
                  <c:v>0.3745311209</c:v>
                </c:pt>
                <c:pt idx="96">
                  <c:v>0.3723451846</c:v>
                </c:pt>
                <c:pt idx="97">
                  <c:v>0.369542641</c:v>
                </c:pt>
                <c:pt idx="98">
                  <c:v>0.366986449</c:v>
                </c:pt>
                <c:pt idx="99">
                  <c:v>0.3622304766</c:v>
                </c:pt>
                <c:pt idx="100">
                  <c:v>0.3587574633</c:v>
                </c:pt>
                <c:pt idx="101">
                  <c:v>0.3552974485</c:v>
                </c:pt>
                <c:pt idx="102">
                  <c:v>0.3533685908</c:v>
                </c:pt>
                <c:pt idx="103">
                  <c:v>0.3494702765</c:v>
                </c:pt>
              </c:numCache>
            </c:numRef>
          </c:val>
        </c:ser>
        <c:ser>
          <c:idx val="2"/>
          <c:order val="1"/>
          <c:tx>
            <c:strRef>
              <c:f>Pension_coverage_detailed!$AR$2</c:f>
              <c:strCache>
                <c:ptCount val="1"/>
                <c:pt idx="0">
                  <c:v>2014 moratorium pension</c:v>
                </c:pt>
              </c:strCache>
            </c:strRef>
          </c:tx>
          <c:cat>
            <c:numRef>
              <c:f>Pension_coverage_detailed!$AP$3:$AP$106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Pension_coverage_detailed!$AR$3:$AR$106</c:f>
              <c:numCache>
                <c:formatCode>General</c:formatCode>
                <c:ptCount val="104"/>
                <c:pt idx="0">
                  <c:v>0.097089264</c:v>
                </c:pt>
                <c:pt idx="1">
                  <c:v>0.1025817601</c:v>
                </c:pt>
                <c:pt idx="2">
                  <c:v>0.1093901942</c:v>
                </c:pt>
                <c:pt idx="3">
                  <c:v>0.118390408</c:v>
                </c:pt>
                <c:pt idx="4">
                  <c:v>0.1270163099</c:v>
                </c:pt>
                <c:pt idx="5">
                  <c:v>0.1340156815</c:v>
                </c:pt>
                <c:pt idx="6">
                  <c:v>0.1423393402</c:v>
                </c:pt>
                <c:pt idx="7">
                  <c:v>0.146839062</c:v>
                </c:pt>
                <c:pt idx="8">
                  <c:v>0.1524119515</c:v>
                </c:pt>
                <c:pt idx="9">
                  <c:v>0.1543150128</c:v>
                </c:pt>
                <c:pt idx="10">
                  <c:v>0.1574757469</c:v>
                </c:pt>
                <c:pt idx="11">
                  <c:v>0.1593458575</c:v>
                </c:pt>
                <c:pt idx="12">
                  <c:v>0.1640278338</c:v>
                </c:pt>
                <c:pt idx="13">
                  <c:v>0.1683393636</c:v>
                </c:pt>
                <c:pt idx="14">
                  <c:v>0.1724588408</c:v>
                </c:pt>
                <c:pt idx="15">
                  <c:v>0.1773030283</c:v>
                </c:pt>
                <c:pt idx="16">
                  <c:v>0.181091586</c:v>
                </c:pt>
                <c:pt idx="17">
                  <c:v>0.1852727744</c:v>
                </c:pt>
                <c:pt idx="18">
                  <c:v>0.1873815934</c:v>
                </c:pt>
                <c:pt idx="19">
                  <c:v>0.192503065</c:v>
                </c:pt>
                <c:pt idx="20">
                  <c:v>0.1976896213</c:v>
                </c:pt>
                <c:pt idx="21">
                  <c:v>0.2036681362</c:v>
                </c:pt>
                <c:pt idx="22">
                  <c:v>0.2057080039</c:v>
                </c:pt>
                <c:pt idx="23">
                  <c:v>0.2118160374</c:v>
                </c:pt>
                <c:pt idx="24">
                  <c:v>0.2165399099</c:v>
                </c:pt>
                <c:pt idx="25">
                  <c:v>0.2209646137</c:v>
                </c:pt>
                <c:pt idx="26">
                  <c:v>0.2220362352</c:v>
                </c:pt>
                <c:pt idx="27">
                  <c:v>0.2255789897</c:v>
                </c:pt>
                <c:pt idx="28">
                  <c:v>0.2306898182</c:v>
                </c:pt>
                <c:pt idx="29">
                  <c:v>0.2348425972</c:v>
                </c:pt>
                <c:pt idx="30">
                  <c:v>0.2391405454</c:v>
                </c:pt>
                <c:pt idx="31">
                  <c:v>0.2455639536</c:v>
                </c:pt>
                <c:pt idx="32">
                  <c:v>0.2499386403</c:v>
                </c:pt>
                <c:pt idx="33">
                  <c:v>0.2535431145</c:v>
                </c:pt>
                <c:pt idx="34">
                  <c:v>0.2568345251</c:v>
                </c:pt>
                <c:pt idx="35">
                  <c:v>0.2631105209</c:v>
                </c:pt>
                <c:pt idx="36">
                  <c:v>0.2676061037</c:v>
                </c:pt>
                <c:pt idx="37">
                  <c:v>0.2736231738</c:v>
                </c:pt>
                <c:pt idx="38">
                  <c:v>0.276010968</c:v>
                </c:pt>
                <c:pt idx="39">
                  <c:v>0.2725275339</c:v>
                </c:pt>
                <c:pt idx="40">
                  <c:v>0.2691156802</c:v>
                </c:pt>
                <c:pt idx="41">
                  <c:v>0.267011585</c:v>
                </c:pt>
                <c:pt idx="42">
                  <c:v>0.2643472074</c:v>
                </c:pt>
                <c:pt idx="43">
                  <c:v>0.2611392434</c:v>
                </c:pt>
                <c:pt idx="44">
                  <c:v>0.2584055976</c:v>
                </c:pt>
                <c:pt idx="45">
                  <c:v>0.2562278885</c:v>
                </c:pt>
                <c:pt idx="46">
                  <c:v>0.2526738851</c:v>
                </c:pt>
                <c:pt idx="47">
                  <c:v>0.2516892949</c:v>
                </c:pt>
                <c:pt idx="48">
                  <c:v>0.2488400306</c:v>
                </c:pt>
                <c:pt idx="49">
                  <c:v>0.2467933555</c:v>
                </c:pt>
                <c:pt idx="50">
                  <c:v>0.243491198</c:v>
                </c:pt>
                <c:pt idx="51">
                  <c:v>0.2406938094</c:v>
                </c:pt>
                <c:pt idx="52">
                  <c:v>0.2375640084</c:v>
                </c:pt>
                <c:pt idx="53">
                  <c:v>0.2339661296</c:v>
                </c:pt>
                <c:pt idx="54">
                  <c:v>0.2311754728</c:v>
                </c:pt>
                <c:pt idx="55">
                  <c:v>0.2288091024</c:v>
                </c:pt>
                <c:pt idx="56">
                  <c:v>0.2255554082</c:v>
                </c:pt>
                <c:pt idx="57">
                  <c:v>0.2231961666</c:v>
                </c:pt>
                <c:pt idx="58">
                  <c:v>0.2205076776</c:v>
                </c:pt>
                <c:pt idx="59">
                  <c:v>0.2174831208</c:v>
                </c:pt>
                <c:pt idx="60">
                  <c:v>0.2142163994</c:v>
                </c:pt>
                <c:pt idx="61">
                  <c:v>0.2120441506</c:v>
                </c:pt>
                <c:pt idx="62">
                  <c:v>0.2093559767</c:v>
                </c:pt>
                <c:pt idx="63">
                  <c:v>0.2082071325</c:v>
                </c:pt>
                <c:pt idx="64">
                  <c:v>0.205284904</c:v>
                </c:pt>
                <c:pt idx="65">
                  <c:v>0.2021372574</c:v>
                </c:pt>
                <c:pt idx="66">
                  <c:v>0.1998957465</c:v>
                </c:pt>
                <c:pt idx="67">
                  <c:v>0.1968481847</c:v>
                </c:pt>
                <c:pt idx="68">
                  <c:v>0.1940124016</c:v>
                </c:pt>
                <c:pt idx="69">
                  <c:v>0.1910555393</c:v>
                </c:pt>
                <c:pt idx="70">
                  <c:v>0.1886095516</c:v>
                </c:pt>
                <c:pt idx="71">
                  <c:v>0.1860201258</c:v>
                </c:pt>
                <c:pt idx="72">
                  <c:v>0.1833394876</c:v>
                </c:pt>
                <c:pt idx="73">
                  <c:v>0.1807412355</c:v>
                </c:pt>
                <c:pt idx="74">
                  <c:v>0.1781839369</c:v>
                </c:pt>
                <c:pt idx="75">
                  <c:v>0.1759100376</c:v>
                </c:pt>
                <c:pt idx="76">
                  <c:v>0.1729489845</c:v>
                </c:pt>
                <c:pt idx="77">
                  <c:v>0.1693194566</c:v>
                </c:pt>
                <c:pt idx="78">
                  <c:v>0.1670767745</c:v>
                </c:pt>
                <c:pt idx="79">
                  <c:v>0.1652139219</c:v>
                </c:pt>
                <c:pt idx="80">
                  <c:v>0.1614038576</c:v>
                </c:pt>
                <c:pt idx="81">
                  <c:v>0.1587198247</c:v>
                </c:pt>
                <c:pt idx="82">
                  <c:v>0.1570255298</c:v>
                </c:pt>
                <c:pt idx="83">
                  <c:v>0.1542792972</c:v>
                </c:pt>
                <c:pt idx="84">
                  <c:v>0.1508722007</c:v>
                </c:pt>
                <c:pt idx="85">
                  <c:v>0.1493251476</c:v>
                </c:pt>
                <c:pt idx="86">
                  <c:v>0.1469426671</c:v>
                </c:pt>
                <c:pt idx="87">
                  <c:v>0.14509035</c:v>
                </c:pt>
                <c:pt idx="88">
                  <c:v>0.1427047423</c:v>
                </c:pt>
                <c:pt idx="89">
                  <c:v>0.139989433</c:v>
                </c:pt>
                <c:pt idx="90">
                  <c:v>0.1377430868</c:v>
                </c:pt>
                <c:pt idx="91">
                  <c:v>0.1341666292</c:v>
                </c:pt>
                <c:pt idx="92">
                  <c:v>0.1310739051</c:v>
                </c:pt>
                <c:pt idx="93">
                  <c:v>0.1285387529</c:v>
                </c:pt>
                <c:pt idx="94">
                  <c:v>0.1266902585</c:v>
                </c:pt>
                <c:pt idx="95">
                  <c:v>0.1244186229</c:v>
                </c:pt>
                <c:pt idx="96">
                  <c:v>0.1208696872</c:v>
                </c:pt>
                <c:pt idx="97">
                  <c:v>0.1181819987</c:v>
                </c:pt>
                <c:pt idx="98">
                  <c:v>0.1150888543</c:v>
                </c:pt>
                <c:pt idx="99">
                  <c:v>0.1124595537</c:v>
                </c:pt>
                <c:pt idx="100">
                  <c:v>0.1090666574</c:v>
                </c:pt>
                <c:pt idx="101">
                  <c:v>0.1059179939</c:v>
                </c:pt>
                <c:pt idx="102">
                  <c:v>0.1040126123</c:v>
                </c:pt>
                <c:pt idx="103">
                  <c:v>0.1015478698</c:v>
                </c:pt>
              </c:numCache>
            </c:numRef>
          </c:val>
        </c:ser>
        <c:ser>
          <c:idx val="3"/>
          <c:order val="2"/>
          <c:tx>
            <c:strRef>
              <c:f>Pension_coverage_detailed!$AS$2</c:f>
              <c:strCache>
                <c:ptCount val="1"/>
                <c:pt idx="0">
                  <c:v>PUAM</c:v>
                </c:pt>
              </c:strCache>
            </c:strRef>
          </c:tx>
          <c:cat>
            <c:numRef>
              <c:f>Pension_coverage_detailed!$AP$3:$AP$106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Pension_coverage_detailed!$AS$3:$AS$106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0.0029111712</c:v>
                </c:pt>
                <c:pt idx="8">
                  <c:v>0.0091645349</c:v>
                </c:pt>
                <c:pt idx="9">
                  <c:v>0.0126856317</c:v>
                </c:pt>
                <c:pt idx="10">
                  <c:v>0.0157835362</c:v>
                </c:pt>
                <c:pt idx="11">
                  <c:v>0.0200786126</c:v>
                </c:pt>
                <c:pt idx="12">
                  <c:v>0.0230563689</c:v>
                </c:pt>
                <c:pt idx="13">
                  <c:v>0.0272446503</c:v>
                </c:pt>
                <c:pt idx="14">
                  <c:v>0.0305365608</c:v>
                </c:pt>
                <c:pt idx="15">
                  <c:v>0.0321827406</c:v>
                </c:pt>
                <c:pt idx="16">
                  <c:v>0.035717249</c:v>
                </c:pt>
                <c:pt idx="17">
                  <c:v>0.0379402472</c:v>
                </c:pt>
                <c:pt idx="18">
                  <c:v>0.041062853</c:v>
                </c:pt>
                <c:pt idx="19">
                  <c:v>0.0450756428</c:v>
                </c:pt>
                <c:pt idx="20">
                  <c:v>0.0501921186</c:v>
                </c:pt>
                <c:pt idx="21">
                  <c:v>0.0518879233</c:v>
                </c:pt>
                <c:pt idx="22">
                  <c:v>0.0523034386</c:v>
                </c:pt>
                <c:pt idx="23">
                  <c:v>0.0542088828</c:v>
                </c:pt>
                <c:pt idx="24">
                  <c:v>0.0577456552</c:v>
                </c:pt>
                <c:pt idx="25">
                  <c:v>0.0598798042</c:v>
                </c:pt>
                <c:pt idx="26">
                  <c:v>0.0643955575</c:v>
                </c:pt>
                <c:pt idx="27">
                  <c:v>0.0676516969</c:v>
                </c:pt>
                <c:pt idx="28">
                  <c:v>0.0711470583</c:v>
                </c:pt>
                <c:pt idx="29">
                  <c:v>0.0729496206</c:v>
                </c:pt>
                <c:pt idx="30">
                  <c:v>0.0753741585</c:v>
                </c:pt>
                <c:pt idx="31">
                  <c:v>0.0778886836</c:v>
                </c:pt>
                <c:pt idx="32">
                  <c:v>0.0802183998</c:v>
                </c:pt>
                <c:pt idx="33">
                  <c:v>0.0827115041</c:v>
                </c:pt>
                <c:pt idx="34">
                  <c:v>0.0858461817</c:v>
                </c:pt>
                <c:pt idx="35">
                  <c:v>0.0887440889</c:v>
                </c:pt>
                <c:pt idx="36">
                  <c:v>0.0911718856</c:v>
                </c:pt>
                <c:pt idx="37">
                  <c:v>0.0935847882</c:v>
                </c:pt>
                <c:pt idx="38">
                  <c:v>0.0953111722</c:v>
                </c:pt>
                <c:pt idx="39">
                  <c:v>0.105148523</c:v>
                </c:pt>
                <c:pt idx="40">
                  <c:v>0.113628652</c:v>
                </c:pt>
                <c:pt idx="41">
                  <c:v>0.1221696528</c:v>
                </c:pt>
                <c:pt idx="42">
                  <c:v>0.1322396829</c:v>
                </c:pt>
                <c:pt idx="43">
                  <c:v>0.137843946</c:v>
                </c:pt>
                <c:pt idx="44">
                  <c:v>0.1427261936</c:v>
                </c:pt>
                <c:pt idx="45">
                  <c:v>0.1510387802</c:v>
                </c:pt>
                <c:pt idx="46">
                  <c:v>0.1595061964</c:v>
                </c:pt>
                <c:pt idx="47">
                  <c:v>0.1673996051</c:v>
                </c:pt>
                <c:pt idx="48">
                  <c:v>0.1767020958</c:v>
                </c:pt>
                <c:pt idx="49">
                  <c:v>0.1854777466</c:v>
                </c:pt>
                <c:pt idx="50">
                  <c:v>0.1961192803</c:v>
                </c:pt>
                <c:pt idx="51">
                  <c:v>0.2031326293</c:v>
                </c:pt>
                <c:pt idx="52">
                  <c:v>0.2119988699</c:v>
                </c:pt>
                <c:pt idx="53">
                  <c:v>0.2220583787</c:v>
                </c:pt>
                <c:pt idx="54">
                  <c:v>0.2298691957</c:v>
                </c:pt>
                <c:pt idx="55">
                  <c:v>0.2369407654</c:v>
                </c:pt>
                <c:pt idx="56">
                  <c:v>0.246608998</c:v>
                </c:pt>
                <c:pt idx="57">
                  <c:v>0.252906703</c:v>
                </c:pt>
                <c:pt idx="58">
                  <c:v>0.258083181</c:v>
                </c:pt>
                <c:pt idx="59">
                  <c:v>0.2647411731</c:v>
                </c:pt>
                <c:pt idx="60">
                  <c:v>0.2722636687</c:v>
                </c:pt>
                <c:pt idx="61">
                  <c:v>0.2775120381</c:v>
                </c:pt>
                <c:pt idx="62">
                  <c:v>0.2828724681</c:v>
                </c:pt>
                <c:pt idx="63">
                  <c:v>0.2873294209</c:v>
                </c:pt>
                <c:pt idx="64">
                  <c:v>0.2930630298</c:v>
                </c:pt>
                <c:pt idx="65">
                  <c:v>0.3021726341</c:v>
                </c:pt>
                <c:pt idx="66">
                  <c:v>0.3087601402</c:v>
                </c:pt>
                <c:pt idx="67">
                  <c:v>0.3117511877</c:v>
                </c:pt>
                <c:pt idx="68">
                  <c:v>0.3186718429</c:v>
                </c:pt>
                <c:pt idx="69">
                  <c:v>0.3249087195</c:v>
                </c:pt>
                <c:pt idx="70">
                  <c:v>0.3289219156</c:v>
                </c:pt>
                <c:pt idx="71">
                  <c:v>0.3362435383</c:v>
                </c:pt>
                <c:pt idx="72">
                  <c:v>0.340803625</c:v>
                </c:pt>
                <c:pt idx="73">
                  <c:v>0.3459433738</c:v>
                </c:pt>
                <c:pt idx="74">
                  <c:v>0.3508560654</c:v>
                </c:pt>
                <c:pt idx="75">
                  <c:v>0.3577598565</c:v>
                </c:pt>
                <c:pt idx="76">
                  <c:v>0.3636115108</c:v>
                </c:pt>
                <c:pt idx="77">
                  <c:v>0.3693068079</c:v>
                </c:pt>
                <c:pt idx="78">
                  <c:v>0.3739053698</c:v>
                </c:pt>
                <c:pt idx="79">
                  <c:v>0.3760437217</c:v>
                </c:pt>
                <c:pt idx="80">
                  <c:v>0.3814851431</c:v>
                </c:pt>
                <c:pt idx="81">
                  <c:v>0.3858815024</c:v>
                </c:pt>
                <c:pt idx="82">
                  <c:v>0.3899259791</c:v>
                </c:pt>
                <c:pt idx="83">
                  <c:v>0.395325765</c:v>
                </c:pt>
                <c:pt idx="84">
                  <c:v>0.400575937</c:v>
                </c:pt>
                <c:pt idx="85">
                  <c:v>0.4044833762</c:v>
                </c:pt>
                <c:pt idx="86">
                  <c:v>0.4100171296</c:v>
                </c:pt>
                <c:pt idx="87">
                  <c:v>0.4132553066</c:v>
                </c:pt>
                <c:pt idx="88">
                  <c:v>0.420092224</c:v>
                </c:pt>
                <c:pt idx="89">
                  <c:v>0.4253764297</c:v>
                </c:pt>
                <c:pt idx="90">
                  <c:v>0.4308200109</c:v>
                </c:pt>
                <c:pt idx="91">
                  <c:v>0.4359548643</c:v>
                </c:pt>
                <c:pt idx="92">
                  <c:v>0.4417667069</c:v>
                </c:pt>
                <c:pt idx="93">
                  <c:v>0.4468830128</c:v>
                </c:pt>
                <c:pt idx="94">
                  <c:v>0.4509330132</c:v>
                </c:pt>
                <c:pt idx="95">
                  <c:v>0.4533562788</c:v>
                </c:pt>
                <c:pt idx="96">
                  <c:v>0.4583837757</c:v>
                </c:pt>
                <c:pt idx="97">
                  <c:v>0.4632312541</c:v>
                </c:pt>
                <c:pt idx="98">
                  <c:v>0.4682878955</c:v>
                </c:pt>
                <c:pt idx="99">
                  <c:v>0.474847352</c:v>
                </c:pt>
                <c:pt idx="100">
                  <c:v>0.4808936138</c:v>
                </c:pt>
                <c:pt idx="101">
                  <c:v>0.4864689431</c:v>
                </c:pt>
                <c:pt idx="102">
                  <c:v>0.488256173</c:v>
                </c:pt>
                <c:pt idx="103">
                  <c:v>0.4924858019</c:v>
                </c:pt>
              </c:numCache>
            </c:numRef>
          </c:val>
        </c:ser>
        <c:ser>
          <c:idx val="4"/>
          <c:order val="3"/>
          <c:tx>
            <c:strRef>
              <c:f>Pension_coverage_detailed!$AT$2</c:f>
              <c:strCache>
                <c:ptCount val="1"/>
                <c:pt idx="0">
                  <c:v>Only survivors benefit</c:v>
                </c:pt>
              </c:strCache>
            </c:strRef>
          </c:tx>
          <c:cat>
            <c:numRef>
              <c:f>Pension_coverage_detailed!$AP$3:$AP$106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Pension_coverage_detailed!$AT$3:$AT$106</c:f>
              <c:numCache>
                <c:formatCode>General</c:formatCode>
                <c:ptCount val="104"/>
                <c:pt idx="0">
                  <c:v>0.00453637750000002</c:v>
                </c:pt>
                <c:pt idx="1">
                  <c:v>0.00451754500000001</c:v>
                </c:pt>
                <c:pt idx="2">
                  <c:v>0.00408597889999995</c:v>
                </c:pt>
                <c:pt idx="3">
                  <c:v>0.00345465839999992</c:v>
                </c:pt>
                <c:pt idx="4">
                  <c:v>0.00294400859999999</c:v>
                </c:pt>
                <c:pt idx="5">
                  <c:v>0.00280025179999999</c:v>
                </c:pt>
                <c:pt idx="6">
                  <c:v>0.00278891489999999</c:v>
                </c:pt>
                <c:pt idx="7">
                  <c:v>0.00221290199999991</c:v>
                </c:pt>
                <c:pt idx="8">
                  <c:v>0.00219192580000005</c:v>
                </c:pt>
                <c:pt idx="9">
                  <c:v>0.00236350079999992</c:v>
                </c:pt>
                <c:pt idx="10">
                  <c:v>0.0023413552999999</c:v>
                </c:pt>
                <c:pt idx="11">
                  <c:v>0.00232391510000007</c:v>
                </c:pt>
                <c:pt idx="12">
                  <c:v>0.00179208320000002</c:v>
                </c:pt>
                <c:pt idx="13">
                  <c:v>0.00178498069999999</c:v>
                </c:pt>
                <c:pt idx="14">
                  <c:v>0.00177189350000007</c:v>
                </c:pt>
                <c:pt idx="15">
                  <c:v>0.00176294180000003</c:v>
                </c:pt>
                <c:pt idx="16">
                  <c:v>0.0017450215</c:v>
                </c:pt>
                <c:pt idx="17">
                  <c:v>0.00155141250000002</c:v>
                </c:pt>
                <c:pt idx="18">
                  <c:v>0.00153433780000001</c:v>
                </c:pt>
                <c:pt idx="19">
                  <c:v>0.00151881789999997</c:v>
                </c:pt>
                <c:pt idx="20">
                  <c:v>0.00142544080000007</c:v>
                </c:pt>
                <c:pt idx="21">
                  <c:v>0.00141988789999992</c:v>
                </c:pt>
                <c:pt idx="22">
                  <c:v>0.00141471979999996</c:v>
                </c:pt>
                <c:pt idx="23">
                  <c:v>0.00140611829999993</c:v>
                </c:pt>
                <c:pt idx="24">
                  <c:v>0.00143179830000006</c:v>
                </c:pt>
                <c:pt idx="25">
                  <c:v>0.00142333210000001</c:v>
                </c:pt>
                <c:pt idx="26">
                  <c:v>0.00151327889999997</c:v>
                </c:pt>
                <c:pt idx="27">
                  <c:v>0.00147530970000009</c:v>
                </c:pt>
                <c:pt idx="28">
                  <c:v>0.00116074119999998</c:v>
                </c:pt>
                <c:pt idx="29">
                  <c:v>0.00115513909999998</c:v>
                </c:pt>
                <c:pt idx="30">
                  <c:v>0.00114733450000004</c:v>
                </c:pt>
                <c:pt idx="31">
                  <c:v>0.00113865959999992</c:v>
                </c:pt>
                <c:pt idx="32">
                  <c:v>0.00113580639999999</c:v>
                </c:pt>
                <c:pt idx="33">
                  <c:v>0.00112889469999999</c:v>
                </c:pt>
                <c:pt idx="34">
                  <c:v>0.00100717950000007</c:v>
                </c:pt>
                <c:pt idx="35">
                  <c:v>0.000998058800000034</c:v>
                </c:pt>
                <c:pt idx="36">
                  <c:v>0.000990909700000042</c:v>
                </c:pt>
                <c:pt idx="37">
                  <c:v>0.00104529860000002</c:v>
                </c:pt>
                <c:pt idx="38">
                  <c:v>0.00103736110000008</c:v>
                </c:pt>
                <c:pt idx="39">
                  <c:v>0.00103004170000009</c:v>
                </c:pt>
                <c:pt idx="40">
                  <c:v>0.000376647400000096</c:v>
                </c:pt>
                <c:pt idx="41">
                  <c:v>0.00040483290000004</c:v>
                </c:pt>
                <c:pt idx="42">
                  <c:v>0.000529990999999952</c:v>
                </c:pt>
                <c:pt idx="43">
                  <c:v>0.000527025200000031</c:v>
                </c:pt>
                <c:pt idx="44">
                  <c:v>0.000810495399999999</c:v>
                </c:pt>
                <c:pt idx="45">
                  <c:v>0.000841219400000037</c:v>
                </c:pt>
                <c:pt idx="46">
                  <c:v>0.0010733476</c:v>
                </c:pt>
                <c:pt idx="47">
                  <c:v>0.00112168749999997</c:v>
                </c:pt>
                <c:pt idx="48">
                  <c:v>0.00111337050000004</c:v>
                </c:pt>
                <c:pt idx="49">
                  <c:v>0.00139458730000008</c:v>
                </c:pt>
                <c:pt idx="50">
                  <c:v>0.0014536141999999</c:v>
                </c:pt>
                <c:pt idx="51">
                  <c:v>0.00146949070000002</c:v>
                </c:pt>
                <c:pt idx="52">
                  <c:v>0.00149167849999998</c:v>
                </c:pt>
                <c:pt idx="53">
                  <c:v>0.001525475</c:v>
                </c:pt>
                <c:pt idx="54">
                  <c:v>0.00153657080000003</c:v>
                </c:pt>
                <c:pt idx="55">
                  <c:v>0.00152715050000007</c:v>
                </c:pt>
                <c:pt idx="56">
                  <c:v>0.00152989100000001</c:v>
                </c:pt>
                <c:pt idx="57">
                  <c:v>0.00152357209999998</c:v>
                </c:pt>
                <c:pt idx="58">
                  <c:v>0.00148292760000002</c:v>
                </c:pt>
                <c:pt idx="59">
                  <c:v>0.00157824770000003</c:v>
                </c:pt>
                <c:pt idx="60">
                  <c:v>0.00178825739999999</c:v>
                </c:pt>
                <c:pt idx="61">
                  <c:v>0.00172269049999996</c:v>
                </c:pt>
                <c:pt idx="62">
                  <c:v>0.00159879129999996</c:v>
                </c:pt>
                <c:pt idx="63">
                  <c:v>0.00163383980000009</c:v>
                </c:pt>
                <c:pt idx="64">
                  <c:v>0.00169915660000008</c:v>
                </c:pt>
                <c:pt idx="65">
                  <c:v>0.00169750260000001</c:v>
                </c:pt>
                <c:pt idx="66">
                  <c:v>0.00171907390000003</c:v>
                </c:pt>
                <c:pt idx="67">
                  <c:v>0.00188915970000003</c:v>
                </c:pt>
                <c:pt idx="68">
                  <c:v>0.00199807169999999</c:v>
                </c:pt>
                <c:pt idx="69">
                  <c:v>0.00228463840000004</c:v>
                </c:pt>
                <c:pt idx="70">
                  <c:v>0.00277661070000001</c:v>
                </c:pt>
                <c:pt idx="71">
                  <c:v>0.0027421782</c:v>
                </c:pt>
                <c:pt idx="72">
                  <c:v>0.00314414340000002</c:v>
                </c:pt>
                <c:pt idx="73">
                  <c:v>0.00298761940000003</c:v>
                </c:pt>
                <c:pt idx="74">
                  <c:v>0.00340000529999995</c:v>
                </c:pt>
                <c:pt idx="75">
                  <c:v>0.00340570420000008</c:v>
                </c:pt>
                <c:pt idx="76">
                  <c:v>0.00350961009999995</c:v>
                </c:pt>
                <c:pt idx="77">
                  <c:v>0.00385128109999999</c:v>
                </c:pt>
                <c:pt idx="78">
                  <c:v>0.00405964870000008</c:v>
                </c:pt>
                <c:pt idx="79">
                  <c:v>0.00431296189999997</c:v>
                </c:pt>
                <c:pt idx="80">
                  <c:v>0.00459052730000009</c:v>
                </c:pt>
                <c:pt idx="81">
                  <c:v>0.00524678119999999</c:v>
                </c:pt>
                <c:pt idx="82">
                  <c:v>0.0055977921</c:v>
                </c:pt>
                <c:pt idx="83">
                  <c:v>0.00569065619999998</c:v>
                </c:pt>
                <c:pt idx="84">
                  <c:v>0.00671523639999993</c:v>
                </c:pt>
                <c:pt idx="85">
                  <c:v>0.00681133020000002</c:v>
                </c:pt>
                <c:pt idx="86">
                  <c:v>0.0066622865</c:v>
                </c:pt>
                <c:pt idx="87">
                  <c:v>0.0067631588</c:v>
                </c:pt>
                <c:pt idx="88">
                  <c:v>0.00675922049999999</c:v>
                </c:pt>
                <c:pt idx="89">
                  <c:v>0.00674739279999992</c:v>
                </c:pt>
                <c:pt idx="90">
                  <c:v>0.00711528090000002</c:v>
                </c:pt>
                <c:pt idx="91">
                  <c:v>0.00786358380000007</c:v>
                </c:pt>
                <c:pt idx="92">
                  <c:v>0.00858450200000005</c:v>
                </c:pt>
                <c:pt idx="93">
                  <c:v>0.00952101860000009</c:v>
                </c:pt>
                <c:pt idx="94">
                  <c:v>0.0096841755</c:v>
                </c:pt>
                <c:pt idx="95">
                  <c:v>0.00979599270000009</c:v>
                </c:pt>
                <c:pt idx="96">
                  <c:v>0.0098276411</c:v>
                </c:pt>
                <c:pt idx="97">
                  <c:v>0.00991550890000003</c:v>
                </c:pt>
                <c:pt idx="98">
                  <c:v>0.00989451870000002</c:v>
                </c:pt>
                <c:pt idx="99">
                  <c:v>0.0107262936</c:v>
                </c:pt>
                <c:pt idx="100">
                  <c:v>0.0108348221000001</c:v>
                </c:pt>
                <c:pt idx="101">
                  <c:v>0.0109167855</c:v>
                </c:pt>
                <c:pt idx="102">
                  <c:v>0.0113880969</c:v>
                </c:pt>
                <c:pt idx="103">
                  <c:v>0.0113209599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293640"/>
        <c:axId val="-2115299192"/>
      </c:areaChart>
      <c:catAx>
        <c:axId val="-2115293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5299192"/>
        <c:crosses val="autoZero"/>
        <c:auto val="1"/>
        <c:lblAlgn val="ctr"/>
        <c:lblOffset val="100"/>
        <c:noMultiLvlLbl val="0"/>
      </c:catAx>
      <c:valAx>
        <c:axId val="-2115299192"/>
        <c:scaling>
          <c:orientation val="minMax"/>
          <c:max val="1.0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115293640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26543646972186"/>
          <c:y val="0.0309523809523809"/>
          <c:w val="0.871833965898148"/>
          <c:h val="0.72206355455568"/>
        </c:manualLayout>
      </c:layout>
      <c:areaChart>
        <c:grouping val="stacked"/>
        <c:varyColors val="0"/>
        <c:ser>
          <c:idx val="1"/>
          <c:order val="0"/>
          <c:tx>
            <c:strRef>
              <c:f>Pension_coverage_detailed!$I$2</c:f>
              <c:strCache>
                <c:ptCount val="1"/>
                <c:pt idx="0">
                  <c:v>Contributory retirement coverage legal age</c:v>
                </c:pt>
              </c:strCache>
            </c:strRef>
          </c:tx>
          <c:cat>
            <c:numRef>
              <c:f>Pension_coverage_detailed!$H$3:$H$106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Pension_coverage_detailed!$I$3:$I$106</c:f>
              <c:numCache>
                <c:formatCode>General</c:formatCode>
                <c:ptCount val="104"/>
                <c:pt idx="0">
                  <c:v>0.8070012781</c:v>
                </c:pt>
                <c:pt idx="1">
                  <c:v>0.7995458338</c:v>
                </c:pt>
                <c:pt idx="2">
                  <c:v>0.7935763426</c:v>
                </c:pt>
                <c:pt idx="3">
                  <c:v>0.7843775648</c:v>
                </c:pt>
                <c:pt idx="4">
                  <c:v>0.7750125619</c:v>
                </c:pt>
                <c:pt idx="5">
                  <c:v>0.7682920877</c:v>
                </c:pt>
                <c:pt idx="6">
                  <c:v>0.7608926939</c:v>
                </c:pt>
                <c:pt idx="7">
                  <c:v>0.7556814587</c:v>
                </c:pt>
                <c:pt idx="8">
                  <c:v>0.7464568297</c:v>
                </c:pt>
                <c:pt idx="9">
                  <c:v>0.7392396455</c:v>
                </c:pt>
                <c:pt idx="10">
                  <c:v>0.7324937699</c:v>
                </c:pt>
                <c:pt idx="11">
                  <c:v>0.7231430334</c:v>
                </c:pt>
                <c:pt idx="12">
                  <c:v>0.7182456594</c:v>
                </c:pt>
                <c:pt idx="13">
                  <c:v>0.7095141328</c:v>
                </c:pt>
                <c:pt idx="14">
                  <c:v>0.7037583455</c:v>
                </c:pt>
                <c:pt idx="15">
                  <c:v>0.6955466452</c:v>
                </c:pt>
                <c:pt idx="16">
                  <c:v>0.6878776877</c:v>
                </c:pt>
                <c:pt idx="17">
                  <c:v>0.6808340488</c:v>
                </c:pt>
                <c:pt idx="18">
                  <c:v>0.6745470986</c:v>
                </c:pt>
                <c:pt idx="19">
                  <c:v>0.6683789121</c:v>
                </c:pt>
                <c:pt idx="20">
                  <c:v>0.6607264189</c:v>
                </c:pt>
                <c:pt idx="21">
                  <c:v>0.6552283582</c:v>
                </c:pt>
                <c:pt idx="22">
                  <c:v>0.6496056822</c:v>
                </c:pt>
                <c:pt idx="23">
                  <c:v>0.6424697339</c:v>
                </c:pt>
                <c:pt idx="24">
                  <c:v>0.6358335549</c:v>
                </c:pt>
                <c:pt idx="25">
                  <c:v>0.6296455557</c:v>
                </c:pt>
                <c:pt idx="26">
                  <c:v>0.6217448819</c:v>
                </c:pt>
                <c:pt idx="27">
                  <c:v>0.6145732761</c:v>
                </c:pt>
                <c:pt idx="28">
                  <c:v>0.6073187144</c:v>
                </c:pt>
                <c:pt idx="29">
                  <c:v>0.6025292292</c:v>
                </c:pt>
                <c:pt idx="30">
                  <c:v>0.596348358</c:v>
                </c:pt>
                <c:pt idx="31">
                  <c:v>0.5896027696</c:v>
                </c:pt>
                <c:pt idx="32">
                  <c:v>0.582881821</c:v>
                </c:pt>
                <c:pt idx="33">
                  <c:v>0.5753839323</c:v>
                </c:pt>
                <c:pt idx="34">
                  <c:v>0.5700639857</c:v>
                </c:pt>
                <c:pt idx="35">
                  <c:v>0.563431564</c:v>
                </c:pt>
                <c:pt idx="36">
                  <c:v>0.5579048536</c:v>
                </c:pt>
                <c:pt idx="37">
                  <c:v>0.5530465529</c:v>
                </c:pt>
                <c:pt idx="38">
                  <c:v>0.5490642327</c:v>
                </c:pt>
                <c:pt idx="39">
                  <c:v>0.5429848092</c:v>
                </c:pt>
                <c:pt idx="40">
                  <c:v>0.5364167607</c:v>
                </c:pt>
                <c:pt idx="41">
                  <c:v>0.5280721673</c:v>
                </c:pt>
                <c:pt idx="42">
                  <c:v>0.5233134502</c:v>
                </c:pt>
                <c:pt idx="43">
                  <c:v>0.5202775395</c:v>
                </c:pt>
                <c:pt idx="44">
                  <c:v>0.5150868753</c:v>
                </c:pt>
                <c:pt idx="45">
                  <c:v>0.5096052239</c:v>
                </c:pt>
                <c:pt idx="46">
                  <c:v>0.5051108827</c:v>
                </c:pt>
                <c:pt idx="47">
                  <c:v>0.501732705</c:v>
                </c:pt>
                <c:pt idx="48">
                  <c:v>0.4947467621</c:v>
                </c:pt>
                <c:pt idx="49">
                  <c:v>0.4884101735</c:v>
                </c:pt>
                <c:pt idx="50">
                  <c:v>0.4840009775</c:v>
                </c:pt>
                <c:pt idx="51">
                  <c:v>0.4785017585</c:v>
                </c:pt>
                <c:pt idx="52">
                  <c:v>0.4744836817</c:v>
                </c:pt>
                <c:pt idx="53">
                  <c:v>0.4690973298</c:v>
                </c:pt>
                <c:pt idx="54">
                  <c:v>0.4641359115</c:v>
                </c:pt>
                <c:pt idx="55">
                  <c:v>0.459689982</c:v>
                </c:pt>
                <c:pt idx="56">
                  <c:v>0.4564388736</c:v>
                </c:pt>
                <c:pt idx="57">
                  <c:v>0.4506720592</c:v>
                </c:pt>
                <c:pt idx="58">
                  <c:v>0.4465863373</c:v>
                </c:pt>
                <c:pt idx="59">
                  <c:v>0.4423575015</c:v>
                </c:pt>
                <c:pt idx="60">
                  <c:v>0.4377613217</c:v>
                </c:pt>
                <c:pt idx="61">
                  <c:v>0.4348246049</c:v>
                </c:pt>
                <c:pt idx="62">
                  <c:v>0.4305446833</c:v>
                </c:pt>
                <c:pt idx="63">
                  <c:v>0.4267379153</c:v>
                </c:pt>
                <c:pt idx="64">
                  <c:v>0.4223064232</c:v>
                </c:pt>
                <c:pt idx="65">
                  <c:v>0.4168918958</c:v>
                </c:pt>
                <c:pt idx="66">
                  <c:v>0.4134521528</c:v>
                </c:pt>
                <c:pt idx="67">
                  <c:v>0.4107070414</c:v>
                </c:pt>
                <c:pt idx="68">
                  <c:v>0.4077727557</c:v>
                </c:pt>
                <c:pt idx="69">
                  <c:v>0.4048251467</c:v>
                </c:pt>
                <c:pt idx="70">
                  <c:v>0.4005468826</c:v>
                </c:pt>
                <c:pt idx="71">
                  <c:v>0.3964791319</c:v>
                </c:pt>
                <c:pt idx="72">
                  <c:v>0.3932231219</c:v>
                </c:pt>
                <c:pt idx="73">
                  <c:v>0.3913542102</c:v>
                </c:pt>
                <c:pt idx="74">
                  <c:v>0.3864203081</c:v>
                </c:pt>
                <c:pt idx="75">
                  <c:v>0.3835723182</c:v>
                </c:pt>
                <c:pt idx="76">
                  <c:v>0.3792741267</c:v>
                </c:pt>
                <c:pt idx="77">
                  <c:v>0.3738066392</c:v>
                </c:pt>
                <c:pt idx="78">
                  <c:v>0.3706305256</c:v>
                </c:pt>
                <c:pt idx="79">
                  <c:v>0.3689505463</c:v>
                </c:pt>
                <c:pt idx="80">
                  <c:v>0.3646824907</c:v>
                </c:pt>
                <c:pt idx="81">
                  <c:v>0.3610738969</c:v>
                </c:pt>
                <c:pt idx="82">
                  <c:v>0.3579629834</c:v>
                </c:pt>
                <c:pt idx="83">
                  <c:v>0.3552713843</c:v>
                </c:pt>
                <c:pt idx="84">
                  <c:v>0.3527465966</c:v>
                </c:pt>
                <c:pt idx="85">
                  <c:v>0.3508225373</c:v>
                </c:pt>
                <c:pt idx="86">
                  <c:v>0.346579355</c:v>
                </c:pt>
                <c:pt idx="87">
                  <c:v>0.3454925196</c:v>
                </c:pt>
                <c:pt idx="88">
                  <c:v>0.3421980407</c:v>
                </c:pt>
                <c:pt idx="89">
                  <c:v>0.3396128468</c:v>
                </c:pt>
                <c:pt idx="90">
                  <c:v>0.3369041216</c:v>
                </c:pt>
                <c:pt idx="91">
                  <c:v>0.3333096172</c:v>
                </c:pt>
                <c:pt idx="92">
                  <c:v>0.3294991238</c:v>
                </c:pt>
                <c:pt idx="93">
                  <c:v>0.3266110022</c:v>
                </c:pt>
                <c:pt idx="94">
                  <c:v>0.3242572388</c:v>
                </c:pt>
                <c:pt idx="95">
                  <c:v>0.3219574111</c:v>
                </c:pt>
                <c:pt idx="96">
                  <c:v>0.320171186</c:v>
                </c:pt>
                <c:pt idx="97">
                  <c:v>0.3179133617</c:v>
                </c:pt>
                <c:pt idx="98">
                  <c:v>0.3140846918</c:v>
                </c:pt>
                <c:pt idx="99">
                  <c:v>0.3126525871</c:v>
                </c:pt>
                <c:pt idx="100">
                  <c:v>0.3101009868</c:v>
                </c:pt>
                <c:pt idx="101">
                  <c:v>0.3074392777</c:v>
                </c:pt>
                <c:pt idx="102">
                  <c:v>0.3058386237</c:v>
                </c:pt>
                <c:pt idx="103">
                  <c:v>0.3045952178</c:v>
                </c:pt>
              </c:numCache>
            </c:numRef>
          </c:val>
        </c:ser>
        <c:ser>
          <c:idx val="3"/>
          <c:order val="1"/>
          <c:tx>
            <c:strRef>
              <c:f>Pension_coverage_detailed!$J$2</c:f>
              <c:strCache>
                <c:ptCount val="1"/>
                <c:pt idx="0">
                  <c:v>Moratorium benefit coverage legal age</c:v>
                </c:pt>
              </c:strCache>
            </c:strRef>
          </c:tx>
          <c:cat>
            <c:numRef>
              <c:f>Pension_coverage_detailed!$H$3:$H$106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Pension_coverage_detailed!$J$3:$J$106</c:f>
              <c:numCache>
                <c:formatCode>General</c:formatCode>
                <c:ptCount val="104"/>
                <c:pt idx="0">
                  <c:v>0.1865033961</c:v>
                </c:pt>
                <c:pt idx="1">
                  <c:v>0.1937827407</c:v>
                </c:pt>
                <c:pt idx="2">
                  <c:v>0.2001046963</c:v>
                </c:pt>
                <c:pt idx="3">
                  <c:v>0.21026192</c:v>
                </c:pt>
                <c:pt idx="4">
                  <c:v>0.2199449221</c:v>
                </c:pt>
                <c:pt idx="5">
                  <c:v>0.2267995246</c:v>
                </c:pt>
                <c:pt idx="6">
                  <c:v>0.2335474486</c:v>
                </c:pt>
                <c:pt idx="7">
                  <c:v>0.2367847829</c:v>
                </c:pt>
                <c:pt idx="8">
                  <c:v>0.2409629503</c:v>
                </c:pt>
                <c:pt idx="9">
                  <c:v>0.2453481388</c:v>
                </c:pt>
                <c:pt idx="10">
                  <c:v>0.2494464075</c:v>
                </c:pt>
                <c:pt idx="11">
                  <c:v>0.255172818</c:v>
                </c:pt>
                <c:pt idx="12">
                  <c:v>0.258027406</c:v>
                </c:pt>
                <c:pt idx="13">
                  <c:v>0.2630860043</c:v>
                </c:pt>
                <c:pt idx="14">
                  <c:v>0.2660701297</c:v>
                </c:pt>
                <c:pt idx="15">
                  <c:v>0.2729439751</c:v>
                </c:pt>
                <c:pt idx="16">
                  <c:v>0.2776825902</c:v>
                </c:pt>
                <c:pt idx="17">
                  <c:v>0.2830696402</c:v>
                </c:pt>
                <c:pt idx="18">
                  <c:v>0.2865724712</c:v>
                </c:pt>
                <c:pt idx="19">
                  <c:v>0.282266411</c:v>
                </c:pt>
                <c:pt idx="20">
                  <c:v>0.2790304077</c:v>
                </c:pt>
                <c:pt idx="21">
                  <c:v>0.2778498096</c:v>
                </c:pt>
                <c:pt idx="22">
                  <c:v>0.2743643226</c:v>
                </c:pt>
                <c:pt idx="23">
                  <c:v>0.2726325271</c:v>
                </c:pt>
                <c:pt idx="24">
                  <c:v>0.2700022628</c:v>
                </c:pt>
                <c:pt idx="25">
                  <c:v>0.2686493401</c:v>
                </c:pt>
                <c:pt idx="26">
                  <c:v>0.2643656435</c:v>
                </c:pt>
                <c:pt idx="27">
                  <c:v>0.2619936624</c:v>
                </c:pt>
                <c:pt idx="28">
                  <c:v>0.2592679401</c:v>
                </c:pt>
                <c:pt idx="29">
                  <c:v>0.2562504842</c:v>
                </c:pt>
                <c:pt idx="30">
                  <c:v>0.2530779124</c:v>
                </c:pt>
                <c:pt idx="31">
                  <c:v>0.2511130433</c:v>
                </c:pt>
                <c:pt idx="32">
                  <c:v>0.2494522138</c:v>
                </c:pt>
                <c:pt idx="33">
                  <c:v>0.2470901942</c:v>
                </c:pt>
                <c:pt idx="34">
                  <c:v>0.2439658334</c:v>
                </c:pt>
                <c:pt idx="35">
                  <c:v>0.240090923</c:v>
                </c:pt>
                <c:pt idx="36">
                  <c:v>0.2369526745</c:v>
                </c:pt>
                <c:pt idx="37">
                  <c:v>0.2343250138</c:v>
                </c:pt>
                <c:pt idx="38">
                  <c:v>0.2322653817</c:v>
                </c:pt>
                <c:pt idx="39">
                  <c:v>0.2305428028</c:v>
                </c:pt>
                <c:pt idx="40">
                  <c:v>0.2274105608</c:v>
                </c:pt>
                <c:pt idx="41">
                  <c:v>0.2252084143</c:v>
                </c:pt>
                <c:pt idx="42">
                  <c:v>0.223735395</c:v>
                </c:pt>
                <c:pt idx="43">
                  <c:v>0.222335276</c:v>
                </c:pt>
                <c:pt idx="44">
                  <c:v>0.2195487274</c:v>
                </c:pt>
                <c:pt idx="45">
                  <c:v>0.2164229229</c:v>
                </c:pt>
                <c:pt idx="46">
                  <c:v>0.2141814524</c:v>
                </c:pt>
                <c:pt idx="47">
                  <c:v>0.2124618699</c:v>
                </c:pt>
                <c:pt idx="48">
                  <c:v>0.2092588233</c:v>
                </c:pt>
                <c:pt idx="49">
                  <c:v>0.2066438979</c:v>
                </c:pt>
                <c:pt idx="50">
                  <c:v>0.2052805419</c:v>
                </c:pt>
                <c:pt idx="51">
                  <c:v>0.2025135322</c:v>
                </c:pt>
                <c:pt idx="52">
                  <c:v>0.1998432019</c:v>
                </c:pt>
                <c:pt idx="53">
                  <c:v>0.1974621461</c:v>
                </c:pt>
                <c:pt idx="54">
                  <c:v>0.1945188452</c:v>
                </c:pt>
                <c:pt idx="55">
                  <c:v>0.1916052364</c:v>
                </c:pt>
                <c:pt idx="56">
                  <c:v>0.1890087797</c:v>
                </c:pt>
                <c:pt idx="57">
                  <c:v>0.1866789041</c:v>
                </c:pt>
                <c:pt idx="58">
                  <c:v>0.1849291235</c:v>
                </c:pt>
                <c:pt idx="59">
                  <c:v>0.1822245213</c:v>
                </c:pt>
                <c:pt idx="60">
                  <c:v>0.1797067403</c:v>
                </c:pt>
                <c:pt idx="61">
                  <c:v>0.1775589748</c:v>
                </c:pt>
                <c:pt idx="62">
                  <c:v>0.1759546782</c:v>
                </c:pt>
                <c:pt idx="63">
                  <c:v>0.1737942631</c:v>
                </c:pt>
                <c:pt idx="64">
                  <c:v>0.1710659311</c:v>
                </c:pt>
                <c:pt idx="65">
                  <c:v>0.1685520259</c:v>
                </c:pt>
                <c:pt idx="66">
                  <c:v>0.1664916319</c:v>
                </c:pt>
                <c:pt idx="67">
                  <c:v>0.1634571419</c:v>
                </c:pt>
                <c:pt idx="68">
                  <c:v>0.1601551366</c:v>
                </c:pt>
                <c:pt idx="69">
                  <c:v>0.1579206655</c:v>
                </c:pt>
                <c:pt idx="70">
                  <c:v>0.1547585835</c:v>
                </c:pt>
                <c:pt idx="71">
                  <c:v>0.15182418</c:v>
                </c:pt>
                <c:pt idx="72">
                  <c:v>0.1498659683</c:v>
                </c:pt>
                <c:pt idx="73">
                  <c:v>0.148318758</c:v>
                </c:pt>
                <c:pt idx="74">
                  <c:v>0.1463186656</c:v>
                </c:pt>
                <c:pt idx="75">
                  <c:v>0.1447351722</c:v>
                </c:pt>
                <c:pt idx="76">
                  <c:v>0.1422926129</c:v>
                </c:pt>
                <c:pt idx="77">
                  <c:v>0.1397112246</c:v>
                </c:pt>
                <c:pt idx="78">
                  <c:v>0.1369504442</c:v>
                </c:pt>
                <c:pt idx="79">
                  <c:v>0.1348555798</c:v>
                </c:pt>
                <c:pt idx="80">
                  <c:v>0.1314838612</c:v>
                </c:pt>
                <c:pt idx="81">
                  <c:v>0.1287829963</c:v>
                </c:pt>
                <c:pt idx="82">
                  <c:v>0.1273868185</c:v>
                </c:pt>
                <c:pt idx="83">
                  <c:v>0.1253514564</c:v>
                </c:pt>
                <c:pt idx="84">
                  <c:v>0.1229540855</c:v>
                </c:pt>
                <c:pt idx="85">
                  <c:v>0.1202749198</c:v>
                </c:pt>
                <c:pt idx="86">
                  <c:v>0.1179052558</c:v>
                </c:pt>
                <c:pt idx="87">
                  <c:v>0.1159250851</c:v>
                </c:pt>
                <c:pt idx="88">
                  <c:v>0.1134082035</c:v>
                </c:pt>
                <c:pt idx="89">
                  <c:v>0.1118729703</c:v>
                </c:pt>
                <c:pt idx="90">
                  <c:v>0.1096973812</c:v>
                </c:pt>
                <c:pt idx="91">
                  <c:v>0.1071553341</c:v>
                </c:pt>
                <c:pt idx="92">
                  <c:v>0.1047044789</c:v>
                </c:pt>
                <c:pt idx="93">
                  <c:v>0.1021729491</c:v>
                </c:pt>
                <c:pt idx="94">
                  <c:v>0.1004310126</c:v>
                </c:pt>
                <c:pt idx="95">
                  <c:v>0.0974098186</c:v>
                </c:pt>
                <c:pt idx="96">
                  <c:v>0.0951949456</c:v>
                </c:pt>
                <c:pt idx="97">
                  <c:v>0.0926672085</c:v>
                </c:pt>
                <c:pt idx="98">
                  <c:v>0.0907709282</c:v>
                </c:pt>
                <c:pt idx="99">
                  <c:v>0.0877067974</c:v>
                </c:pt>
                <c:pt idx="100">
                  <c:v>0.0857396595</c:v>
                </c:pt>
                <c:pt idx="101">
                  <c:v>0.0834602918</c:v>
                </c:pt>
                <c:pt idx="102">
                  <c:v>0.0817650201</c:v>
                </c:pt>
                <c:pt idx="103">
                  <c:v>0.0802066507</c:v>
                </c:pt>
              </c:numCache>
            </c:numRef>
          </c:val>
        </c:ser>
        <c:ser>
          <c:idx val="4"/>
          <c:order val="2"/>
          <c:tx>
            <c:strRef>
              <c:f>Pension_coverage_detailed!$K$2</c:f>
              <c:strCache>
                <c:ptCount val="1"/>
                <c:pt idx="0">
                  <c:v>PUAM coverage legal age</c:v>
                </c:pt>
              </c:strCache>
            </c:strRef>
          </c:tx>
          <c:cat>
            <c:numRef>
              <c:f>Pension_coverage_detailed!$H$3:$H$106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Pension_coverage_detailed!$K$3:$K$106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0.0023843499</c:v>
                </c:pt>
                <c:pt idx="8">
                  <c:v>0.0075269066</c:v>
                </c:pt>
                <c:pt idx="9">
                  <c:v>0.0104163021</c:v>
                </c:pt>
                <c:pt idx="10">
                  <c:v>0.0130240461</c:v>
                </c:pt>
                <c:pt idx="11">
                  <c:v>0.0165321467</c:v>
                </c:pt>
                <c:pt idx="12">
                  <c:v>0.0190156199</c:v>
                </c:pt>
                <c:pt idx="13">
                  <c:v>0.0224876281</c:v>
                </c:pt>
                <c:pt idx="14">
                  <c:v>0.0252806275</c:v>
                </c:pt>
                <c:pt idx="15">
                  <c:v>0.0266183699</c:v>
                </c:pt>
                <c:pt idx="16">
                  <c:v>0.0295342542</c:v>
                </c:pt>
                <c:pt idx="17">
                  <c:v>0.0313906776</c:v>
                </c:pt>
                <c:pt idx="18">
                  <c:v>0.0340553931</c:v>
                </c:pt>
                <c:pt idx="19">
                  <c:v>0.0373953772</c:v>
                </c:pt>
                <c:pt idx="20">
                  <c:v>0.0417370466</c:v>
                </c:pt>
                <c:pt idx="21">
                  <c:v>0.0431718336</c:v>
                </c:pt>
                <c:pt idx="22">
                  <c:v>0.043335456</c:v>
                </c:pt>
                <c:pt idx="23">
                  <c:v>0.0451426667</c:v>
                </c:pt>
                <c:pt idx="24">
                  <c:v>0.048268894</c:v>
                </c:pt>
                <c:pt idx="25">
                  <c:v>0.0501765775</c:v>
                </c:pt>
                <c:pt idx="26">
                  <c:v>0.0538452463</c:v>
                </c:pt>
                <c:pt idx="27">
                  <c:v>0.0565885724</c:v>
                </c:pt>
                <c:pt idx="28">
                  <c:v>0.0596046562</c:v>
                </c:pt>
                <c:pt idx="29">
                  <c:v>0.0616346447</c:v>
                </c:pt>
                <c:pt idx="30">
                  <c:v>0.0636954546</c:v>
                </c:pt>
                <c:pt idx="31">
                  <c:v>0.0662278202</c:v>
                </c:pt>
                <c:pt idx="32">
                  <c:v>0.0680512557</c:v>
                </c:pt>
                <c:pt idx="33">
                  <c:v>0.0701029602</c:v>
                </c:pt>
                <c:pt idx="34">
                  <c:v>0.0728815438</c:v>
                </c:pt>
                <c:pt idx="35">
                  <c:v>0.0753513642</c:v>
                </c:pt>
                <c:pt idx="36">
                  <c:v>0.0760133099</c:v>
                </c:pt>
                <c:pt idx="37">
                  <c:v>0.0791142773</c:v>
                </c:pt>
                <c:pt idx="38">
                  <c:v>0.0803406577</c:v>
                </c:pt>
                <c:pt idx="39">
                  <c:v>0.0883240924</c:v>
                </c:pt>
                <c:pt idx="40">
                  <c:v>0.0969909808</c:v>
                </c:pt>
                <c:pt idx="41">
                  <c:v>0.1049900105</c:v>
                </c:pt>
                <c:pt idx="42">
                  <c:v>0.1137063405</c:v>
                </c:pt>
                <c:pt idx="43">
                  <c:v>0.1196823818</c:v>
                </c:pt>
                <c:pt idx="44">
                  <c:v>0.1266992234</c:v>
                </c:pt>
                <c:pt idx="45">
                  <c:v>0.1325964094</c:v>
                </c:pt>
                <c:pt idx="46">
                  <c:v>0.1426409394</c:v>
                </c:pt>
                <c:pt idx="47">
                  <c:v>0.1491473217</c:v>
                </c:pt>
                <c:pt idx="48">
                  <c:v>0.1575240709</c:v>
                </c:pt>
                <c:pt idx="49">
                  <c:v>0.1646373929</c:v>
                </c:pt>
                <c:pt idx="50">
                  <c:v>0.1726065354</c:v>
                </c:pt>
                <c:pt idx="51">
                  <c:v>0.1788964289</c:v>
                </c:pt>
                <c:pt idx="52">
                  <c:v>0.1862933845</c:v>
                </c:pt>
                <c:pt idx="53">
                  <c:v>0.1934162602</c:v>
                </c:pt>
                <c:pt idx="54">
                  <c:v>0.199607225</c:v>
                </c:pt>
                <c:pt idx="55">
                  <c:v>0.2059419324</c:v>
                </c:pt>
                <c:pt idx="56">
                  <c:v>0.2132243562</c:v>
                </c:pt>
                <c:pt idx="57">
                  <c:v>0.218491491</c:v>
                </c:pt>
                <c:pt idx="58">
                  <c:v>0.2239609878</c:v>
                </c:pt>
                <c:pt idx="59">
                  <c:v>0.231167737</c:v>
                </c:pt>
                <c:pt idx="60">
                  <c:v>0.2373933621</c:v>
                </c:pt>
                <c:pt idx="61">
                  <c:v>0.2435640907</c:v>
                </c:pt>
                <c:pt idx="62">
                  <c:v>0.2470887621</c:v>
                </c:pt>
                <c:pt idx="63">
                  <c:v>0.2496516475</c:v>
                </c:pt>
                <c:pt idx="64">
                  <c:v>0.2542360394</c:v>
                </c:pt>
                <c:pt idx="65">
                  <c:v>0.2622720801</c:v>
                </c:pt>
                <c:pt idx="66">
                  <c:v>0.2672822897</c:v>
                </c:pt>
                <c:pt idx="67">
                  <c:v>0.2715969279</c:v>
                </c:pt>
                <c:pt idx="68">
                  <c:v>0.2776201984</c:v>
                </c:pt>
                <c:pt idx="69">
                  <c:v>0.2834780304</c:v>
                </c:pt>
                <c:pt idx="70">
                  <c:v>0.2885871333</c:v>
                </c:pt>
                <c:pt idx="71">
                  <c:v>0.2932934456</c:v>
                </c:pt>
                <c:pt idx="72">
                  <c:v>0.296810337</c:v>
                </c:pt>
                <c:pt idx="73">
                  <c:v>0.3016694349</c:v>
                </c:pt>
                <c:pt idx="74">
                  <c:v>0.3061273129</c:v>
                </c:pt>
                <c:pt idx="75">
                  <c:v>0.3114555086</c:v>
                </c:pt>
                <c:pt idx="76">
                  <c:v>0.3141566486</c:v>
                </c:pt>
                <c:pt idx="77">
                  <c:v>0.3202320043</c:v>
                </c:pt>
                <c:pt idx="78">
                  <c:v>0.3233273242</c:v>
                </c:pt>
                <c:pt idx="79">
                  <c:v>0.324247374</c:v>
                </c:pt>
                <c:pt idx="80">
                  <c:v>0.3294236336</c:v>
                </c:pt>
                <c:pt idx="81">
                  <c:v>0.3334299755</c:v>
                </c:pt>
                <c:pt idx="82">
                  <c:v>0.3377328907</c:v>
                </c:pt>
                <c:pt idx="83">
                  <c:v>0.3435015694</c:v>
                </c:pt>
                <c:pt idx="84">
                  <c:v>0.3490165934</c:v>
                </c:pt>
                <c:pt idx="85">
                  <c:v>0.3512924478</c:v>
                </c:pt>
                <c:pt idx="86">
                  <c:v>0.356984349</c:v>
                </c:pt>
                <c:pt idx="87">
                  <c:v>0.3599465572</c:v>
                </c:pt>
                <c:pt idx="88">
                  <c:v>0.3658686969</c:v>
                </c:pt>
                <c:pt idx="89">
                  <c:v>0.3669953948</c:v>
                </c:pt>
                <c:pt idx="90">
                  <c:v>0.3703828525</c:v>
                </c:pt>
                <c:pt idx="91">
                  <c:v>0.3775769737</c:v>
                </c:pt>
                <c:pt idx="92">
                  <c:v>0.3813590318</c:v>
                </c:pt>
                <c:pt idx="93">
                  <c:v>0.384488074</c:v>
                </c:pt>
                <c:pt idx="94">
                  <c:v>0.3880700566</c:v>
                </c:pt>
                <c:pt idx="95">
                  <c:v>0.3876584944</c:v>
                </c:pt>
                <c:pt idx="96">
                  <c:v>0.3926390226</c:v>
                </c:pt>
                <c:pt idx="97">
                  <c:v>0.399420798</c:v>
                </c:pt>
                <c:pt idx="98">
                  <c:v>0.401424262</c:v>
                </c:pt>
                <c:pt idx="99">
                  <c:v>0.4055697875</c:v>
                </c:pt>
                <c:pt idx="100">
                  <c:v>0.4102730869</c:v>
                </c:pt>
                <c:pt idx="101">
                  <c:v>0.4139667769</c:v>
                </c:pt>
                <c:pt idx="102">
                  <c:v>0.4154323667</c:v>
                </c:pt>
                <c:pt idx="103">
                  <c:v>0.4166030364</c:v>
                </c:pt>
              </c:numCache>
            </c:numRef>
          </c:val>
        </c:ser>
        <c:ser>
          <c:idx val="5"/>
          <c:order val="3"/>
          <c:tx>
            <c:strRef>
              <c:f>Pension_coverage_detailed!$L$2</c:f>
              <c:strCache>
                <c:ptCount val="1"/>
                <c:pt idx="0">
                  <c:v>Survivors benefits only, legal age</c:v>
                </c:pt>
              </c:strCache>
            </c:strRef>
          </c:tx>
          <c:cat>
            <c:numRef>
              <c:f>Pension_coverage_detailed!$H$3:$H$106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Pension_coverage_detailed!$L$3:$L$106</c:f>
              <c:numCache>
                <c:formatCode>General</c:formatCode>
                <c:ptCount val="104"/>
                <c:pt idx="0">
                  <c:v>0.00365661260000005</c:v>
                </c:pt>
                <c:pt idx="1">
                  <c:v>0.00364404119999995</c:v>
                </c:pt>
                <c:pt idx="2">
                  <c:v>0.00331402669999992</c:v>
                </c:pt>
                <c:pt idx="3">
                  <c:v>0.00280810860000002</c:v>
                </c:pt>
                <c:pt idx="4">
                  <c:v>0.00239449400000002</c:v>
                </c:pt>
                <c:pt idx="5">
                  <c:v>0.0022833538</c:v>
                </c:pt>
                <c:pt idx="6">
                  <c:v>0.0023712199</c:v>
                </c:pt>
                <c:pt idx="7">
                  <c:v>0.00190326230000004</c:v>
                </c:pt>
                <c:pt idx="8">
                  <c:v>0.0018904542</c:v>
                </c:pt>
                <c:pt idx="9">
                  <c:v>0.00203042329999992</c:v>
                </c:pt>
                <c:pt idx="10">
                  <c:v>0.00202133500000001</c:v>
                </c:pt>
                <c:pt idx="11">
                  <c:v>0.00200191289999996</c:v>
                </c:pt>
                <c:pt idx="12">
                  <c:v>0.00156633639999992</c:v>
                </c:pt>
                <c:pt idx="13">
                  <c:v>0.00156136070000001</c:v>
                </c:pt>
                <c:pt idx="14">
                  <c:v>0.00155457850000007</c:v>
                </c:pt>
                <c:pt idx="15">
                  <c:v>0.00154526769999996</c:v>
                </c:pt>
                <c:pt idx="16">
                  <c:v>0.00152917120000007</c:v>
                </c:pt>
                <c:pt idx="17">
                  <c:v>0.00136881560000002</c:v>
                </c:pt>
                <c:pt idx="18">
                  <c:v>0.00135698440000009</c:v>
                </c:pt>
                <c:pt idx="19">
                  <c:v>0.00185521310000003</c:v>
                </c:pt>
                <c:pt idx="20">
                  <c:v>0.00351345959999993</c:v>
                </c:pt>
                <c:pt idx="21">
                  <c:v>0.0048543015000001</c:v>
                </c:pt>
                <c:pt idx="22">
                  <c:v>0.00678427479999999</c:v>
                </c:pt>
                <c:pt idx="23">
                  <c:v>0.00817350009999995</c:v>
                </c:pt>
                <c:pt idx="24">
                  <c:v>0.00900940210000001</c:v>
                </c:pt>
                <c:pt idx="25">
                  <c:v>0.0101181312999999</c:v>
                </c:pt>
                <c:pt idx="26">
                  <c:v>0.0118693334</c:v>
                </c:pt>
                <c:pt idx="27">
                  <c:v>0.0131192448999999</c:v>
                </c:pt>
                <c:pt idx="28">
                  <c:v>0.0142571102</c:v>
                </c:pt>
                <c:pt idx="29">
                  <c:v>0.0148548709999999</c:v>
                </c:pt>
                <c:pt idx="30">
                  <c:v>0.016659921</c:v>
                </c:pt>
                <c:pt idx="31">
                  <c:v>0.0173023691999999</c:v>
                </c:pt>
                <c:pt idx="32">
                  <c:v>0.0194275823</c:v>
                </c:pt>
                <c:pt idx="33">
                  <c:v>0.0205971376999999</c:v>
                </c:pt>
                <c:pt idx="34">
                  <c:v>0.0212424489999999</c:v>
                </c:pt>
                <c:pt idx="35">
                  <c:v>0.0237868664</c:v>
                </c:pt>
                <c:pt idx="36">
                  <c:v>0.0247898589000001</c:v>
                </c:pt>
                <c:pt idx="37">
                  <c:v>0.0251089853</c:v>
                </c:pt>
                <c:pt idx="38">
                  <c:v>0.0260237216</c:v>
                </c:pt>
                <c:pt idx="39">
                  <c:v>0.0265224440999999</c:v>
                </c:pt>
                <c:pt idx="40">
                  <c:v>0.0257018682</c:v>
                </c:pt>
                <c:pt idx="41">
                  <c:v>0.0269145749999999</c:v>
                </c:pt>
                <c:pt idx="42">
                  <c:v>0.0251779601000001</c:v>
                </c:pt>
                <c:pt idx="43">
                  <c:v>0.0256439415999999</c:v>
                </c:pt>
                <c:pt idx="44">
                  <c:v>0.0257541821</c:v>
                </c:pt>
                <c:pt idx="45">
                  <c:v>0.0256198824</c:v>
                </c:pt>
                <c:pt idx="46">
                  <c:v>0.0241922404</c:v>
                </c:pt>
                <c:pt idx="47">
                  <c:v>0.0234417429</c:v>
                </c:pt>
                <c:pt idx="48">
                  <c:v>0.02234526</c:v>
                </c:pt>
                <c:pt idx="49">
                  <c:v>0.023835444</c:v>
                </c:pt>
                <c:pt idx="50">
                  <c:v>0.0227608718</c:v>
                </c:pt>
                <c:pt idx="51">
                  <c:v>0.0233216542</c:v>
                </c:pt>
                <c:pt idx="52">
                  <c:v>0.0225556675999999</c:v>
                </c:pt>
                <c:pt idx="53">
                  <c:v>0.0224426816</c:v>
                </c:pt>
                <c:pt idx="54">
                  <c:v>0.022377905</c:v>
                </c:pt>
                <c:pt idx="55">
                  <c:v>0.0217885601000001</c:v>
                </c:pt>
                <c:pt idx="56">
                  <c:v>0.021394537</c:v>
                </c:pt>
                <c:pt idx="57">
                  <c:v>0.0221187662</c:v>
                </c:pt>
                <c:pt idx="58">
                  <c:v>0.021770156</c:v>
                </c:pt>
                <c:pt idx="59">
                  <c:v>0.0224297641</c:v>
                </c:pt>
                <c:pt idx="60">
                  <c:v>0.0227625114000001</c:v>
                </c:pt>
                <c:pt idx="61">
                  <c:v>0.0207228386</c:v>
                </c:pt>
                <c:pt idx="62">
                  <c:v>0.0215450059</c:v>
                </c:pt>
                <c:pt idx="63">
                  <c:v>0.0221278473000001</c:v>
                </c:pt>
                <c:pt idx="64">
                  <c:v>0.0220144445</c:v>
                </c:pt>
                <c:pt idx="65">
                  <c:v>0.0218719535</c:v>
                </c:pt>
                <c:pt idx="66">
                  <c:v>0.0213463123000001</c:v>
                </c:pt>
                <c:pt idx="67">
                  <c:v>0.0228121653000001</c:v>
                </c:pt>
                <c:pt idx="68">
                  <c:v>0.0232546973</c:v>
                </c:pt>
                <c:pt idx="69">
                  <c:v>0.0229036138999999</c:v>
                </c:pt>
                <c:pt idx="70">
                  <c:v>0.0226756932</c:v>
                </c:pt>
                <c:pt idx="71">
                  <c:v>0.0243705655</c:v>
                </c:pt>
                <c:pt idx="72">
                  <c:v>0.0240740763</c:v>
                </c:pt>
                <c:pt idx="73">
                  <c:v>0.0239035584</c:v>
                </c:pt>
                <c:pt idx="74">
                  <c:v>0.0248985366000001</c:v>
                </c:pt>
                <c:pt idx="75">
                  <c:v>0.0259489106</c:v>
                </c:pt>
                <c:pt idx="76">
                  <c:v>0.0254177722</c:v>
                </c:pt>
                <c:pt idx="77">
                  <c:v>0.0247660443000001</c:v>
                </c:pt>
                <c:pt idx="78">
                  <c:v>0.026493308</c:v>
                </c:pt>
                <c:pt idx="79">
                  <c:v>0.0263831372</c:v>
                </c:pt>
                <c:pt idx="80">
                  <c:v>0.0272299676000001</c:v>
                </c:pt>
                <c:pt idx="81">
                  <c:v>0.0282083667999999</c:v>
                </c:pt>
                <c:pt idx="82">
                  <c:v>0.0280735804</c:v>
                </c:pt>
                <c:pt idx="83">
                  <c:v>0.0282755622999999</c:v>
                </c:pt>
                <c:pt idx="84">
                  <c:v>0.0287010849</c:v>
                </c:pt>
                <c:pt idx="85">
                  <c:v>0.0289456734</c:v>
                </c:pt>
                <c:pt idx="86">
                  <c:v>0.0288811994</c:v>
                </c:pt>
                <c:pt idx="87">
                  <c:v>0.0277615931</c:v>
                </c:pt>
                <c:pt idx="88">
                  <c:v>0.0278683838</c:v>
                </c:pt>
                <c:pt idx="89">
                  <c:v>0.0281573647</c:v>
                </c:pt>
                <c:pt idx="90">
                  <c:v>0.0288373257</c:v>
                </c:pt>
                <c:pt idx="91">
                  <c:v>0.0276655009000001</c:v>
                </c:pt>
                <c:pt idx="92">
                  <c:v>0.0278289969</c:v>
                </c:pt>
                <c:pt idx="93">
                  <c:v>0.0275444693</c:v>
                </c:pt>
                <c:pt idx="94">
                  <c:v>0.0266433216999999</c:v>
                </c:pt>
                <c:pt idx="95">
                  <c:v>0.0268215547999999</c:v>
                </c:pt>
                <c:pt idx="96">
                  <c:v>0.0270666083000001</c:v>
                </c:pt>
                <c:pt idx="97">
                  <c:v>0.0271699396</c:v>
                </c:pt>
                <c:pt idx="98">
                  <c:v>0.0262910776</c:v>
                </c:pt>
                <c:pt idx="99">
                  <c:v>0.0262925571</c:v>
                </c:pt>
                <c:pt idx="100">
                  <c:v>0.0256605696</c:v>
                </c:pt>
                <c:pt idx="101">
                  <c:v>0.0256312628</c:v>
                </c:pt>
                <c:pt idx="102">
                  <c:v>0.0248329851000001</c:v>
                </c:pt>
                <c:pt idx="103">
                  <c:v>0.0241988073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510600"/>
        <c:axId val="-2115540184"/>
      </c:areaChart>
      <c:catAx>
        <c:axId val="-2115510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15540184"/>
        <c:crosses val="autoZero"/>
        <c:auto val="1"/>
        <c:lblAlgn val="ctr"/>
        <c:lblOffset val="100"/>
        <c:noMultiLvlLbl val="0"/>
      </c:catAx>
      <c:valAx>
        <c:axId val="-2115540184"/>
        <c:scaling>
          <c:orientation val="minMax"/>
          <c:max val="1.0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1551060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0108814093715455"/>
          <c:y val="0.827214665220909"/>
          <c:w val="0.952108840011223"/>
          <c:h val="0.14562020292097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26543646972186"/>
          <c:y val="0.0309523809523809"/>
          <c:w val="0.871833965898148"/>
          <c:h val="0.72206355455568"/>
        </c:manualLayout>
      </c:layout>
      <c:areaChart>
        <c:grouping val="stacked"/>
        <c:varyColors val="0"/>
        <c:ser>
          <c:idx val="1"/>
          <c:order val="0"/>
          <c:tx>
            <c:strRef>
              <c:f>Pension_coverage_detailed!$BF$2</c:f>
              <c:strCache>
                <c:ptCount val="1"/>
                <c:pt idx="0">
                  <c:v>Contributory or 2006 moratorium pension</c:v>
                </c:pt>
              </c:strCache>
            </c:strRef>
          </c:tx>
          <c:cat>
            <c:numRef>
              <c:f>Pension_coverage_detailed!$BE$3:$BE$106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Pension_coverage_detailed!$BF$3:$BF$106</c:f>
              <c:numCache>
                <c:formatCode>General</c:formatCode>
                <c:ptCount val="104"/>
                <c:pt idx="0">
                  <c:v>0.8070012781</c:v>
                </c:pt>
                <c:pt idx="1">
                  <c:v>0.7995458338</c:v>
                </c:pt>
                <c:pt idx="2">
                  <c:v>0.7935763426</c:v>
                </c:pt>
                <c:pt idx="3">
                  <c:v>0.7843775648</c:v>
                </c:pt>
                <c:pt idx="4">
                  <c:v>0.7750125619</c:v>
                </c:pt>
                <c:pt idx="5">
                  <c:v>0.7682920877</c:v>
                </c:pt>
                <c:pt idx="6">
                  <c:v>0.7608926939</c:v>
                </c:pt>
                <c:pt idx="7">
                  <c:v>0.7556814587</c:v>
                </c:pt>
                <c:pt idx="8">
                  <c:v>0.7464568297</c:v>
                </c:pt>
                <c:pt idx="9">
                  <c:v>0.7392396455</c:v>
                </c:pt>
                <c:pt idx="10">
                  <c:v>0.7324937699</c:v>
                </c:pt>
                <c:pt idx="11">
                  <c:v>0.7231430334</c:v>
                </c:pt>
                <c:pt idx="12">
                  <c:v>0.7182456594</c:v>
                </c:pt>
                <c:pt idx="13">
                  <c:v>0.7095141328</c:v>
                </c:pt>
                <c:pt idx="14">
                  <c:v>0.7037583455</c:v>
                </c:pt>
                <c:pt idx="15">
                  <c:v>0.6955466452</c:v>
                </c:pt>
                <c:pt idx="16">
                  <c:v>0.6878776877</c:v>
                </c:pt>
                <c:pt idx="17">
                  <c:v>0.6808340488</c:v>
                </c:pt>
                <c:pt idx="18">
                  <c:v>0.6743676669</c:v>
                </c:pt>
                <c:pt idx="19">
                  <c:v>0.6683501631</c:v>
                </c:pt>
                <c:pt idx="20">
                  <c:v>0.660261512</c:v>
                </c:pt>
                <c:pt idx="21">
                  <c:v>0.6547641947</c:v>
                </c:pt>
                <c:pt idx="22">
                  <c:v>0.6489844679</c:v>
                </c:pt>
                <c:pt idx="23">
                  <c:v>0.6421400965</c:v>
                </c:pt>
                <c:pt idx="24">
                  <c:v>0.6347835117</c:v>
                </c:pt>
                <c:pt idx="25">
                  <c:v>0.6289109409</c:v>
                </c:pt>
                <c:pt idx="26">
                  <c:v>0.6212458598</c:v>
                </c:pt>
                <c:pt idx="27">
                  <c:v>0.6141064626</c:v>
                </c:pt>
                <c:pt idx="28">
                  <c:v>0.6072222915</c:v>
                </c:pt>
                <c:pt idx="29">
                  <c:v>0.6029779439</c:v>
                </c:pt>
                <c:pt idx="30">
                  <c:v>0.5964612208</c:v>
                </c:pt>
                <c:pt idx="31">
                  <c:v>0.5893755468</c:v>
                </c:pt>
                <c:pt idx="32">
                  <c:v>0.5826295159</c:v>
                </c:pt>
                <c:pt idx="33">
                  <c:v>0.5779322622</c:v>
                </c:pt>
                <c:pt idx="34">
                  <c:v>0.5719723517</c:v>
                </c:pt>
                <c:pt idx="35">
                  <c:v>0.5644519814</c:v>
                </c:pt>
                <c:pt idx="36">
                  <c:v>0.5583136237</c:v>
                </c:pt>
                <c:pt idx="37">
                  <c:v>0.5536625746</c:v>
                </c:pt>
                <c:pt idx="38">
                  <c:v>0.5503647809</c:v>
                </c:pt>
                <c:pt idx="39">
                  <c:v>0.5442289981</c:v>
                </c:pt>
                <c:pt idx="40">
                  <c:v>0.5388489396</c:v>
                </c:pt>
                <c:pt idx="41">
                  <c:v>0.5315038576</c:v>
                </c:pt>
                <c:pt idx="42">
                  <c:v>0.5288600873</c:v>
                </c:pt>
                <c:pt idx="43">
                  <c:v>0.5252561156</c:v>
                </c:pt>
                <c:pt idx="44">
                  <c:v>0.5204170975</c:v>
                </c:pt>
                <c:pt idx="45">
                  <c:v>0.5147253466</c:v>
                </c:pt>
                <c:pt idx="46">
                  <c:v>0.5094408555</c:v>
                </c:pt>
                <c:pt idx="47">
                  <c:v>0.5047261226</c:v>
                </c:pt>
                <c:pt idx="48">
                  <c:v>0.498790752</c:v>
                </c:pt>
                <c:pt idx="49">
                  <c:v>0.4931502097</c:v>
                </c:pt>
                <c:pt idx="50">
                  <c:v>0.4878110987</c:v>
                </c:pt>
                <c:pt idx="51">
                  <c:v>0.4826590301</c:v>
                </c:pt>
                <c:pt idx="52">
                  <c:v>0.4782574303</c:v>
                </c:pt>
                <c:pt idx="53">
                  <c:v>0.4746418424</c:v>
                </c:pt>
                <c:pt idx="54">
                  <c:v>0.4682079154</c:v>
                </c:pt>
                <c:pt idx="55">
                  <c:v>0.4644228515</c:v>
                </c:pt>
                <c:pt idx="56">
                  <c:v>0.4589710706</c:v>
                </c:pt>
                <c:pt idx="57">
                  <c:v>0.4541300524</c:v>
                </c:pt>
                <c:pt idx="58">
                  <c:v>0.4515676311</c:v>
                </c:pt>
                <c:pt idx="59">
                  <c:v>0.4483933172</c:v>
                </c:pt>
                <c:pt idx="60">
                  <c:v>0.4468219175</c:v>
                </c:pt>
                <c:pt idx="61">
                  <c:v>0.4451649225</c:v>
                </c:pt>
                <c:pt idx="62">
                  <c:v>0.4419754584</c:v>
                </c:pt>
                <c:pt idx="63">
                  <c:v>0.4373924407</c:v>
                </c:pt>
                <c:pt idx="64">
                  <c:v>0.4332277795</c:v>
                </c:pt>
                <c:pt idx="65">
                  <c:v>0.4286209925</c:v>
                </c:pt>
                <c:pt idx="66">
                  <c:v>0.42734455</c:v>
                </c:pt>
                <c:pt idx="67">
                  <c:v>0.4230355981</c:v>
                </c:pt>
                <c:pt idx="68">
                  <c:v>0.4198271638</c:v>
                </c:pt>
                <c:pt idx="69">
                  <c:v>0.4178703293</c:v>
                </c:pt>
                <c:pt idx="70">
                  <c:v>0.4115280177</c:v>
                </c:pt>
                <c:pt idx="71">
                  <c:v>0.409352042</c:v>
                </c:pt>
                <c:pt idx="72">
                  <c:v>0.4068020995</c:v>
                </c:pt>
                <c:pt idx="73">
                  <c:v>0.4039411333</c:v>
                </c:pt>
                <c:pt idx="74">
                  <c:v>0.3989754429</c:v>
                </c:pt>
                <c:pt idx="75">
                  <c:v>0.3961797653</c:v>
                </c:pt>
                <c:pt idx="76">
                  <c:v>0.3926361826</c:v>
                </c:pt>
                <c:pt idx="77">
                  <c:v>0.3880720571</c:v>
                </c:pt>
                <c:pt idx="78">
                  <c:v>0.3862701501</c:v>
                </c:pt>
                <c:pt idx="79">
                  <c:v>0.3827532213</c:v>
                </c:pt>
                <c:pt idx="80">
                  <c:v>0.378657135</c:v>
                </c:pt>
                <c:pt idx="81">
                  <c:v>0.3764336651</c:v>
                </c:pt>
                <c:pt idx="82">
                  <c:v>0.3743289276</c:v>
                </c:pt>
                <c:pt idx="83">
                  <c:v>0.3729456292</c:v>
                </c:pt>
                <c:pt idx="84">
                  <c:v>0.3699776046</c:v>
                </c:pt>
                <c:pt idx="85">
                  <c:v>0.3675969614</c:v>
                </c:pt>
                <c:pt idx="86">
                  <c:v>0.3644364275</c:v>
                </c:pt>
                <c:pt idx="87">
                  <c:v>0.3622253002</c:v>
                </c:pt>
                <c:pt idx="88">
                  <c:v>0.3584438015</c:v>
                </c:pt>
                <c:pt idx="89">
                  <c:v>0.3534592395</c:v>
                </c:pt>
                <c:pt idx="90">
                  <c:v>0.349736984</c:v>
                </c:pt>
                <c:pt idx="91">
                  <c:v>0.3465995687</c:v>
                </c:pt>
                <c:pt idx="92">
                  <c:v>0.3439462921</c:v>
                </c:pt>
                <c:pt idx="93">
                  <c:v>0.3405169419</c:v>
                </c:pt>
                <c:pt idx="94">
                  <c:v>0.3377929617</c:v>
                </c:pt>
                <c:pt idx="95">
                  <c:v>0.335602597</c:v>
                </c:pt>
                <c:pt idx="96">
                  <c:v>0.3350893536</c:v>
                </c:pt>
                <c:pt idx="97">
                  <c:v>0.3330944765</c:v>
                </c:pt>
                <c:pt idx="98">
                  <c:v>0.3298863483</c:v>
                </c:pt>
                <c:pt idx="99">
                  <c:v>0.3281001453</c:v>
                </c:pt>
                <c:pt idx="100">
                  <c:v>0.3271428215</c:v>
                </c:pt>
                <c:pt idx="101">
                  <c:v>0.3257044518</c:v>
                </c:pt>
                <c:pt idx="102">
                  <c:v>0.326369563</c:v>
                </c:pt>
                <c:pt idx="103">
                  <c:v>0.3253627228</c:v>
                </c:pt>
              </c:numCache>
            </c:numRef>
          </c:val>
        </c:ser>
        <c:ser>
          <c:idx val="3"/>
          <c:order val="1"/>
          <c:tx>
            <c:strRef>
              <c:f>Pension_coverage_detailed!$BG$2</c:f>
              <c:strCache>
                <c:ptCount val="1"/>
                <c:pt idx="0">
                  <c:v>2014 moratorium pension</c:v>
                </c:pt>
              </c:strCache>
            </c:strRef>
          </c:tx>
          <c:cat>
            <c:numRef>
              <c:f>Pension_coverage_detailed!$BE$3:$BE$106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Pension_coverage_detailed!$BG$3:$BG$106</c:f>
              <c:numCache>
                <c:formatCode>General</c:formatCode>
                <c:ptCount val="104"/>
                <c:pt idx="0">
                  <c:v>0.1865033961</c:v>
                </c:pt>
                <c:pt idx="1">
                  <c:v>0.1937827407</c:v>
                </c:pt>
                <c:pt idx="2">
                  <c:v>0.2001046963</c:v>
                </c:pt>
                <c:pt idx="3">
                  <c:v>0.21026192</c:v>
                </c:pt>
                <c:pt idx="4">
                  <c:v>0.2199449221</c:v>
                </c:pt>
                <c:pt idx="5">
                  <c:v>0.2267995246</c:v>
                </c:pt>
                <c:pt idx="6">
                  <c:v>0.2335474486</c:v>
                </c:pt>
                <c:pt idx="7">
                  <c:v>0.2367847829</c:v>
                </c:pt>
                <c:pt idx="8">
                  <c:v>0.2409629503</c:v>
                </c:pt>
                <c:pt idx="9">
                  <c:v>0.2453481388</c:v>
                </c:pt>
                <c:pt idx="10">
                  <c:v>0.2494464075</c:v>
                </c:pt>
                <c:pt idx="11">
                  <c:v>0.255172818</c:v>
                </c:pt>
                <c:pt idx="12">
                  <c:v>0.258027406</c:v>
                </c:pt>
                <c:pt idx="13">
                  <c:v>0.2630860043</c:v>
                </c:pt>
                <c:pt idx="14">
                  <c:v>0.2660701297</c:v>
                </c:pt>
                <c:pt idx="15">
                  <c:v>0.2729439751</c:v>
                </c:pt>
                <c:pt idx="16">
                  <c:v>0.2776825902</c:v>
                </c:pt>
                <c:pt idx="17">
                  <c:v>0.2830696402</c:v>
                </c:pt>
                <c:pt idx="18">
                  <c:v>0.2865724712</c:v>
                </c:pt>
                <c:pt idx="19">
                  <c:v>0.282266411</c:v>
                </c:pt>
                <c:pt idx="20">
                  <c:v>0.2790304077</c:v>
                </c:pt>
                <c:pt idx="21">
                  <c:v>0.2778498096</c:v>
                </c:pt>
                <c:pt idx="22">
                  <c:v>0.2743643226</c:v>
                </c:pt>
                <c:pt idx="23">
                  <c:v>0.2731864948</c:v>
                </c:pt>
                <c:pt idx="24">
                  <c:v>0.2710569641</c:v>
                </c:pt>
                <c:pt idx="25">
                  <c:v>0.2688806245</c:v>
                </c:pt>
                <c:pt idx="26">
                  <c:v>0.2648778751</c:v>
                </c:pt>
                <c:pt idx="27">
                  <c:v>0.2624761888</c:v>
                </c:pt>
                <c:pt idx="28">
                  <c:v>0.2593884507</c:v>
                </c:pt>
                <c:pt idx="29">
                  <c:v>0.2570099265</c:v>
                </c:pt>
                <c:pt idx="30">
                  <c:v>0.2535656828</c:v>
                </c:pt>
                <c:pt idx="31">
                  <c:v>0.2514979296</c:v>
                </c:pt>
                <c:pt idx="32">
                  <c:v>0.2490584154</c:v>
                </c:pt>
                <c:pt idx="33">
                  <c:v>0.2454939377</c:v>
                </c:pt>
                <c:pt idx="34">
                  <c:v>0.2425324519</c:v>
                </c:pt>
                <c:pt idx="35">
                  <c:v>0.2397111568</c:v>
                </c:pt>
                <c:pt idx="36">
                  <c:v>0.2367048865</c:v>
                </c:pt>
                <c:pt idx="37">
                  <c:v>0.2341774896</c:v>
                </c:pt>
                <c:pt idx="38">
                  <c:v>0.2318189013</c:v>
                </c:pt>
                <c:pt idx="39">
                  <c:v>0.228878022</c:v>
                </c:pt>
                <c:pt idx="40">
                  <c:v>0.22624633</c:v>
                </c:pt>
                <c:pt idx="41">
                  <c:v>0.2244477212</c:v>
                </c:pt>
                <c:pt idx="42">
                  <c:v>0.2225154359</c:v>
                </c:pt>
                <c:pt idx="43">
                  <c:v>0.2209079201</c:v>
                </c:pt>
                <c:pt idx="44">
                  <c:v>0.2179426814</c:v>
                </c:pt>
                <c:pt idx="45">
                  <c:v>0.2150995177</c:v>
                </c:pt>
                <c:pt idx="46">
                  <c:v>0.2127097385</c:v>
                </c:pt>
                <c:pt idx="47">
                  <c:v>0.2113173496</c:v>
                </c:pt>
                <c:pt idx="48">
                  <c:v>0.2091053309</c:v>
                </c:pt>
                <c:pt idx="49">
                  <c:v>0.2065298688</c:v>
                </c:pt>
                <c:pt idx="50">
                  <c:v>0.2045418708</c:v>
                </c:pt>
                <c:pt idx="51">
                  <c:v>0.2013664683</c:v>
                </c:pt>
                <c:pt idx="52">
                  <c:v>0.1990591038</c:v>
                </c:pt>
                <c:pt idx="53">
                  <c:v>0.1965342367</c:v>
                </c:pt>
                <c:pt idx="54">
                  <c:v>0.1939660447</c:v>
                </c:pt>
                <c:pt idx="55">
                  <c:v>0.191287191</c:v>
                </c:pt>
                <c:pt idx="56">
                  <c:v>0.1896748814</c:v>
                </c:pt>
                <c:pt idx="57">
                  <c:v>0.1867773673</c:v>
                </c:pt>
                <c:pt idx="58">
                  <c:v>0.1841679482</c:v>
                </c:pt>
                <c:pt idx="59">
                  <c:v>0.1812923317</c:v>
                </c:pt>
                <c:pt idx="60">
                  <c:v>0.1789434185</c:v>
                </c:pt>
                <c:pt idx="61">
                  <c:v>0.17635448</c:v>
                </c:pt>
                <c:pt idx="62">
                  <c:v>0.1743994796</c:v>
                </c:pt>
                <c:pt idx="63">
                  <c:v>0.1722790374</c:v>
                </c:pt>
                <c:pt idx="64">
                  <c:v>0.1694730154</c:v>
                </c:pt>
                <c:pt idx="65">
                  <c:v>0.167752881</c:v>
                </c:pt>
                <c:pt idx="66">
                  <c:v>0.165538749</c:v>
                </c:pt>
                <c:pt idx="67">
                  <c:v>0.1630096844</c:v>
                </c:pt>
                <c:pt idx="68">
                  <c:v>0.1601033463</c:v>
                </c:pt>
                <c:pt idx="69">
                  <c:v>0.1578909615</c:v>
                </c:pt>
                <c:pt idx="70">
                  <c:v>0.1558003575</c:v>
                </c:pt>
                <c:pt idx="71">
                  <c:v>0.1528707495</c:v>
                </c:pt>
                <c:pt idx="72">
                  <c:v>0.1508830799</c:v>
                </c:pt>
                <c:pt idx="73">
                  <c:v>0.1494222891</c:v>
                </c:pt>
                <c:pt idx="74">
                  <c:v>0.1473177509</c:v>
                </c:pt>
                <c:pt idx="75">
                  <c:v>0.1454443684</c:v>
                </c:pt>
                <c:pt idx="76">
                  <c:v>0.1422635717</c:v>
                </c:pt>
                <c:pt idx="77">
                  <c:v>0.1394179281</c:v>
                </c:pt>
                <c:pt idx="78">
                  <c:v>0.1366840753</c:v>
                </c:pt>
                <c:pt idx="79">
                  <c:v>0.1334774553</c:v>
                </c:pt>
                <c:pt idx="80">
                  <c:v>0.1308859176</c:v>
                </c:pt>
                <c:pt idx="81">
                  <c:v>0.1281547031</c:v>
                </c:pt>
                <c:pt idx="82">
                  <c:v>0.1259967254</c:v>
                </c:pt>
                <c:pt idx="83">
                  <c:v>0.1231712509</c:v>
                </c:pt>
                <c:pt idx="84">
                  <c:v>0.1208077644</c:v>
                </c:pt>
                <c:pt idx="85">
                  <c:v>0.1189710182</c:v>
                </c:pt>
                <c:pt idx="86">
                  <c:v>0.1163841369</c:v>
                </c:pt>
                <c:pt idx="87">
                  <c:v>0.1145040487</c:v>
                </c:pt>
                <c:pt idx="88">
                  <c:v>0.1121047659</c:v>
                </c:pt>
                <c:pt idx="89">
                  <c:v>0.1107401198</c:v>
                </c:pt>
                <c:pt idx="90">
                  <c:v>0.108278648</c:v>
                </c:pt>
                <c:pt idx="91">
                  <c:v>0.1061383765</c:v>
                </c:pt>
                <c:pt idx="92">
                  <c:v>0.1042592578</c:v>
                </c:pt>
                <c:pt idx="93">
                  <c:v>0.1017594591</c:v>
                </c:pt>
                <c:pt idx="94">
                  <c:v>0.0993153579</c:v>
                </c:pt>
                <c:pt idx="95">
                  <c:v>0.0974179384</c:v>
                </c:pt>
                <c:pt idx="96">
                  <c:v>0.0952990946</c:v>
                </c:pt>
                <c:pt idx="97">
                  <c:v>0.0933960327</c:v>
                </c:pt>
                <c:pt idx="98">
                  <c:v>0.0918990326</c:v>
                </c:pt>
                <c:pt idx="99">
                  <c:v>0.089642824</c:v>
                </c:pt>
                <c:pt idx="100">
                  <c:v>0.0876433158</c:v>
                </c:pt>
                <c:pt idx="101">
                  <c:v>0.0859734245</c:v>
                </c:pt>
                <c:pt idx="102">
                  <c:v>0.0837791769</c:v>
                </c:pt>
                <c:pt idx="103">
                  <c:v>0.0823197208</c:v>
                </c:pt>
              </c:numCache>
            </c:numRef>
          </c:val>
        </c:ser>
        <c:ser>
          <c:idx val="4"/>
          <c:order val="2"/>
          <c:tx>
            <c:strRef>
              <c:f>Pension_coverage_detailed!$BH$2</c:f>
              <c:strCache>
                <c:ptCount val="1"/>
                <c:pt idx="0">
                  <c:v>PUAM</c:v>
                </c:pt>
              </c:strCache>
            </c:strRef>
          </c:tx>
          <c:cat>
            <c:numRef>
              <c:f>Pension_coverage_detailed!$BE$3:$BE$106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Pension_coverage_detailed!$BH$3:$BH$106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0.0023843499</c:v>
                </c:pt>
                <c:pt idx="8">
                  <c:v>0.0075269066</c:v>
                </c:pt>
                <c:pt idx="9">
                  <c:v>0.0104163021</c:v>
                </c:pt>
                <c:pt idx="10">
                  <c:v>0.0130240461</c:v>
                </c:pt>
                <c:pt idx="11">
                  <c:v>0.0165321467</c:v>
                </c:pt>
                <c:pt idx="12">
                  <c:v>0.0190156199</c:v>
                </c:pt>
                <c:pt idx="13">
                  <c:v>0.0224876281</c:v>
                </c:pt>
                <c:pt idx="14">
                  <c:v>0.0252806275</c:v>
                </c:pt>
                <c:pt idx="15">
                  <c:v>0.0266183699</c:v>
                </c:pt>
                <c:pt idx="16">
                  <c:v>0.0295342542</c:v>
                </c:pt>
                <c:pt idx="17">
                  <c:v>0.0313906776</c:v>
                </c:pt>
                <c:pt idx="18">
                  <c:v>0.0342057914</c:v>
                </c:pt>
                <c:pt idx="19">
                  <c:v>0.0373953772</c:v>
                </c:pt>
                <c:pt idx="20">
                  <c:v>0.0417370466</c:v>
                </c:pt>
                <c:pt idx="21">
                  <c:v>0.0431718336</c:v>
                </c:pt>
                <c:pt idx="22">
                  <c:v>0.0434952334</c:v>
                </c:pt>
                <c:pt idx="23">
                  <c:v>0.0443656166</c:v>
                </c:pt>
                <c:pt idx="24">
                  <c:v>0.0476397594</c:v>
                </c:pt>
                <c:pt idx="25">
                  <c:v>0.0502132441</c:v>
                </c:pt>
                <c:pt idx="26">
                  <c:v>0.0536870806</c:v>
                </c:pt>
                <c:pt idx="27">
                  <c:v>0.0566343006</c:v>
                </c:pt>
                <c:pt idx="28">
                  <c:v>0.0592373455</c:v>
                </c:pt>
                <c:pt idx="29">
                  <c:v>0.060341362</c:v>
                </c:pt>
                <c:pt idx="30">
                  <c:v>0.0624599429</c:v>
                </c:pt>
                <c:pt idx="31">
                  <c:v>0.065726311</c:v>
                </c:pt>
                <c:pt idx="32">
                  <c:v>0.0684450055</c:v>
                </c:pt>
                <c:pt idx="33">
                  <c:v>0.0705551251</c:v>
                </c:pt>
                <c:pt idx="34">
                  <c:v>0.0730166162</c:v>
                </c:pt>
                <c:pt idx="35">
                  <c:v>0.0753860313</c:v>
                </c:pt>
                <c:pt idx="36">
                  <c:v>0.0774042111</c:v>
                </c:pt>
                <c:pt idx="37">
                  <c:v>0.079890642</c:v>
                </c:pt>
                <c:pt idx="38">
                  <c:v>0.0816458153</c:v>
                </c:pt>
                <c:pt idx="39">
                  <c:v>0.0901939111</c:v>
                </c:pt>
                <c:pt idx="40">
                  <c:v>0.0991067354</c:v>
                </c:pt>
                <c:pt idx="41">
                  <c:v>0.1064403885</c:v>
                </c:pt>
                <c:pt idx="42">
                  <c:v>0.1144086781</c:v>
                </c:pt>
                <c:pt idx="43">
                  <c:v>0.1205686217</c:v>
                </c:pt>
                <c:pt idx="44">
                  <c:v>0.1268558579</c:v>
                </c:pt>
                <c:pt idx="45">
                  <c:v>0.1332735084</c:v>
                </c:pt>
                <c:pt idx="46">
                  <c:v>0.1418117609</c:v>
                </c:pt>
                <c:pt idx="47">
                  <c:v>0.1481115092</c:v>
                </c:pt>
                <c:pt idx="48">
                  <c:v>0.1537663077</c:v>
                </c:pt>
                <c:pt idx="49">
                  <c:v>0.1601925089</c:v>
                </c:pt>
                <c:pt idx="50">
                  <c:v>0.1682010495</c:v>
                </c:pt>
                <c:pt idx="51">
                  <c:v>0.173725051</c:v>
                </c:pt>
                <c:pt idx="52">
                  <c:v>0.1808392918</c:v>
                </c:pt>
                <c:pt idx="53">
                  <c:v>0.1879876275</c:v>
                </c:pt>
                <c:pt idx="54">
                  <c:v>0.195059247</c:v>
                </c:pt>
                <c:pt idx="55">
                  <c:v>0.2018043326</c:v>
                </c:pt>
                <c:pt idx="56">
                  <c:v>0.2102828859</c:v>
                </c:pt>
                <c:pt idx="57">
                  <c:v>0.2156557727</c:v>
                </c:pt>
                <c:pt idx="58">
                  <c:v>0.220209208</c:v>
                </c:pt>
                <c:pt idx="59">
                  <c:v>0.2266277444</c:v>
                </c:pt>
                <c:pt idx="60">
                  <c:v>0.2309585584</c:v>
                </c:pt>
                <c:pt idx="61">
                  <c:v>0.237335665</c:v>
                </c:pt>
                <c:pt idx="62">
                  <c:v>0.2416531591</c:v>
                </c:pt>
                <c:pt idx="63">
                  <c:v>0.2442380713</c:v>
                </c:pt>
                <c:pt idx="64">
                  <c:v>0.249579737</c:v>
                </c:pt>
                <c:pt idx="65">
                  <c:v>0.2570073156</c:v>
                </c:pt>
                <c:pt idx="66">
                  <c:v>0.2604919997</c:v>
                </c:pt>
                <c:pt idx="67">
                  <c:v>0.2648655403</c:v>
                </c:pt>
                <c:pt idx="68">
                  <c:v>0.2706714939</c:v>
                </c:pt>
                <c:pt idx="69">
                  <c:v>0.2765491518</c:v>
                </c:pt>
                <c:pt idx="70">
                  <c:v>0.2822349868</c:v>
                </c:pt>
                <c:pt idx="71">
                  <c:v>0.2857869961</c:v>
                </c:pt>
                <c:pt idx="72">
                  <c:v>0.2893830909</c:v>
                </c:pt>
                <c:pt idx="73">
                  <c:v>0.2931187214</c:v>
                </c:pt>
                <c:pt idx="74">
                  <c:v>0.2968987634</c:v>
                </c:pt>
                <c:pt idx="75">
                  <c:v>0.3029892323</c:v>
                </c:pt>
                <c:pt idx="76">
                  <c:v>0.3061323124</c:v>
                </c:pt>
                <c:pt idx="77">
                  <c:v>0.3108897536</c:v>
                </c:pt>
                <c:pt idx="78">
                  <c:v>0.3126053628</c:v>
                </c:pt>
                <c:pt idx="79">
                  <c:v>0.3151818713</c:v>
                </c:pt>
                <c:pt idx="80">
                  <c:v>0.3190045094</c:v>
                </c:pt>
                <c:pt idx="81">
                  <c:v>0.3211360828</c:v>
                </c:pt>
                <c:pt idx="82">
                  <c:v>0.324007087</c:v>
                </c:pt>
                <c:pt idx="83">
                  <c:v>0.3277441992</c:v>
                </c:pt>
                <c:pt idx="84">
                  <c:v>0.3345303663</c:v>
                </c:pt>
                <c:pt idx="85">
                  <c:v>0.3374183947</c:v>
                </c:pt>
                <c:pt idx="86">
                  <c:v>0.3411874331</c:v>
                </c:pt>
                <c:pt idx="87">
                  <c:v>0.3452286655</c:v>
                </c:pt>
                <c:pt idx="88">
                  <c:v>0.3504218404</c:v>
                </c:pt>
                <c:pt idx="89">
                  <c:v>0.354747311</c:v>
                </c:pt>
                <c:pt idx="90">
                  <c:v>0.3585190969</c:v>
                </c:pt>
                <c:pt idx="91">
                  <c:v>0.3638709305</c:v>
                </c:pt>
                <c:pt idx="92">
                  <c:v>0.3658734429</c:v>
                </c:pt>
                <c:pt idx="93">
                  <c:v>0.3706257348</c:v>
                </c:pt>
                <c:pt idx="94">
                  <c:v>0.3758448028</c:v>
                </c:pt>
                <c:pt idx="95">
                  <c:v>0.3759752754</c:v>
                </c:pt>
                <c:pt idx="96">
                  <c:v>0.3794296442</c:v>
                </c:pt>
                <c:pt idx="97">
                  <c:v>0.3853569703</c:v>
                </c:pt>
                <c:pt idx="98">
                  <c:v>0.3867576071</c:v>
                </c:pt>
                <c:pt idx="99">
                  <c:v>0.3898358561</c:v>
                </c:pt>
                <c:pt idx="100">
                  <c:v>0.3919665573</c:v>
                </c:pt>
                <c:pt idx="101">
                  <c:v>0.3949281661</c:v>
                </c:pt>
                <c:pt idx="102">
                  <c:v>0.3948011963</c:v>
                </c:pt>
                <c:pt idx="103">
                  <c:v>0.3975776935</c:v>
                </c:pt>
              </c:numCache>
            </c:numRef>
          </c:val>
        </c:ser>
        <c:ser>
          <c:idx val="5"/>
          <c:order val="3"/>
          <c:tx>
            <c:strRef>
              <c:f>Pension_coverage_detailed!$BI$2</c:f>
              <c:strCache>
                <c:ptCount val="1"/>
                <c:pt idx="0">
                  <c:v>Only survivors benefit</c:v>
                </c:pt>
              </c:strCache>
            </c:strRef>
          </c:tx>
          <c:cat>
            <c:numRef>
              <c:f>Pension_coverage_detailed!$BE$3:$BE$106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Pension_coverage_detailed!$BI$3:$BI$106</c:f>
              <c:numCache>
                <c:formatCode>General</c:formatCode>
                <c:ptCount val="104"/>
                <c:pt idx="0">
                  <c:v>0.00365661260000005</c:v>
                </c:pt>
                <c:pt idx="1">
                  <c:v>0.00364404119999995</c:v>
                </c:pt>
                <c:pt idx="2">
                  <c:v>0.00331402669999992</c:v>
                </c:pt>
                <c:pt idx="3">
                  <c:v>0.00280810860000002</c:v>
                </c:pt>
                <c:pt idx="4">
                  <c:v>0.00239449400000002</c:v>
                </c:pt>
                <c:pt idx="5">
                  <c:v>0.0022833538</c:v>
                </c:pt>
                <c:pt idx="6">
                  <c:v>0.0023712199</c:v>
                </c:pt>
                <c:pt idx="7">
                  <c:v>0.00190326230000004</c:v>
                </c:pt>
                <c:pt idx="8">
                  <c:v>0.0018904542</c:v>
                </c:pt>
                <c:pt idx="9">
                  <c:v>0.00203042329999992</c:v>
                </c:pt>
                <c:pt idx="10">
                  <c:v>0.00202133500000001</c:v>
                </c:pt>
                <c:pt idx="11">
                  <c:v>0.00200191289999996</c:v>
                </c:pt>
                <c:pt idx="12">
                  <c:v>0.00156633639999992</c:v>
                </c:pt>
                <c:pt idx="13">
                  <c:v>0.00156136070000001</c:v>
                </c:pt>
                <c:pt idx="14">
                  <c:v>0.00155457850000007</c:v>
                </c:pt>
                <c:pt idx="15">
                  <c:v>0.00154526769999996</c:v>
                </c:pt>
                <c:pt idx="16">
                  <c:v>0.00152917120000007</c:v>
                </c:pt>
                <c:pt idx="17">
                  <c:v>0.00136881560000002</c:v>
                </c:pt>
                <c:pt idx="18">
                  <c:v>0.00135698439999998</c:v>
                </c:pt>
                <c:pt idx="19">
                  <c:v>0.00185521310000003</c:v>
                </c:pt>
                <c:pt idx="20">
                  <c:v>0.00351345959999993</c:v>
                </c:pt>
                <c:pt idx="21">
                  <c:v>0.00485430149999999</c:v>
                </c:pt>
                <c:pt idx="22">
                  <c:v>0.00678427469999998</c:v>
                </c:pt>
                <c:pt idx="23">
                  <c:v>0.00820155200000005</c:v>
                </c:pt>
                <c:pt idx="24">
                  <c:v>0.00869233589999996</c:v>
                </c:pt>
                <c:pt idx="25">
                  <c:v>0.00941213740000002</c:v>
                </c:pt>
                <c:pt idx="26">
                  <c:v>0.0110632364</c:v>
                </c:pt>
                <c:pt idx="27">
                  <c:v>0.0121194095</c:v>
                </c:pt>
                <c:pt idx="28">
                  <c:v>0.0142024477</c:v>
                </c:pt>
                <c:pt idx="29">
                  <c:v>0.0142520484</c:v>
                </c:pt>
                <c:pt idx="30">
                  <c:v>0.0163658144</c:v>
                </c:pt>
                <c:pt idx="31">
                  <c:v>0.0183149127</c:v>
                </c:pt>
                <c:pt idx="32">
                  <c:v>0.0198734968000001</c:v>
                </c:pt>
                <c:pt idx="33">
                  <c:v>0.0206193212</c:v>
                </c:pt>
                <c:pt idx="34">
                  <c:v>0.0214568873000001</c:v>
                </c:pt>
                <c:pt idx="35">
                  <c:v>0.0234707292</c:v>
                </c:pt>
                <c:pt idx="36">
                  <c:v>0.0244401364</c:v>
                </c:pt>
                <c:pt idx="37">
                  <c:v>0.0255879422999999</c:v>
                </c:pt>
                <c:pt idx="38">
                  <c:v>0.0264872489</c:v>
                </c:pt>
                <c:pt idx="39">
                  <c:v>0.0269381137000001</c:v>
                </c:pt>
                <c:pt idx="40">
                  <c:v>0.0254271746</c:v>
                </c:pt>
                <c:pt idx="41">
                  <c:v>0.0264033298999999</c:v>
                </c:pt>
                <c:pt idx="42">
                  <c:v>0.0238170776</c:v>
                </c:pt>
                <c:pt idx="43">
                  <c:v>0.0242395060999999</c:v>
                </c:pt>
                <c:pt idx="44">
                  <c:v>0.0242737659</c:v>
                </c:pt>
                <c:pt idx="45">
                  <c:v>0.024510363</c:v>
                </c:pt>
                <c:pt idx="46">
                  <c:v>0.0231581063</c:v>
                </c:pt>
                <c:pt idx="47">
                  <c:v>0.0225720353</c:v>
                </c:pt>
                <c:pt idx="48">
                  <c:v>0.0208286199000001</c:v>
                </c:pt>
                <c:pt idx="49">
                  <c:v>0.0223495829</c:v>
                </c:pt>
                <c:pt idx="50">
                  <c:v>0.0214842429000001</c:v>
                </c:pt>
                <c:pt idx="51">
                  <c:v>0.0218138902</c:v>
                </c:pt>
                <c:pt idx="52">
                  <c:v>0.0220987566999999</c:v>
                </c:pt>
                <c:pt idx="53">
                  <c:v>0.0218615197</c:v>
                </c:pt>
                <c:pt idx="54">
                  <c:v>0.0219127303</c:v>
                </c:pt>
                <c:pt idx="55">
                  <c:v>0.0206664044</c:v>
                </c:pt>
                <c:pt idx="56">
                  <c:v>0.0203499637000001</c:v>
                </c:pt>
                <c:pt idx="57">
                  <c:v>0.021106201</c:v>
                </c:pt>
                <c:pt idx="58">
                  <c:v>0.020913975</c:v>
                </c:pt>
                <c:pt idx="59">
                  <c:v>0.0213510808</c:v>
                </c:pt>
                <c:pt idx="60">
                  <c:v>0.0209682926</c:v>
                </c:pt>
                <c:pt idx="61">
                  <c:v>0.0188779238000001</c:v>
                </c:pt>
                <c:pt idx="62">
                  <c:v>0.0197428717</c:v>
                </c:pt>
                <c:pt idx="63">
                  <c:v>0.0200782916000001</c:v>
                </c:pt>
                <c:pt idx="64">
                  <c:v>0.0200710441</c:v>
                </c:pt>
                <c:pt idx="65">
                  <c:v>0.0200878617</c:v>
                </c:pt>
                <c:pt idx="66">
                  <c:v>0.0203646390000001</c:v>
                </c:pt>
                <c:pt idx="67">
                  <c:v>0.0210751653000001</c:v>
                </c:pt>
                <c:pt idx="68">
                  <c:v>0.0212454133000001</c:v>
                </c:pt>
                <c:pt idx="69">
                  <c:v>0.0203819367</c:v>
                </c:pt>
                <c:pt idx="70">
                  <c:v>0.0200118409</c:v>
                </c:pt>
                <c:pt idx="71">
                  <c:v>0.0209606308</c:v>
                </c:pt>
                <c:pt idx="72">
                  <c:v>0.0212168608</c:v>
                </c:pt>
                <c:pt idx="73">
                  <c:v>0.0212615711</c:v>
                </c:pt>
                <c:pt idx="74">
                  <c:v>0.0225749892</c:v>
                </c:pt>
                <c:pt idx="75">
                  <c:v>0.0226173022999999</c:v>
                </c:pt>
                <c:pt idx="76">
                  <c:v>0.0234338694</c:v>
                </c:pt>
                <c:pt idx="77">
                  <c:v>0.0236568039</c:v>
                </c:pt>
                <c:pt idx="78">
                  <c:v>0.0243131351</c:v>
                </c:pt>
                <c:pt idx="79">
                  <c:v>0.0247798082</c:v>
                </c:pt>
                <c:pt idx="80">
                  <c:v>0.0247151842</c:v>
                </c:pt>
                <c:pt idx="81">
                  <c:v>0.0265367559999999</c:v>
                </c:pt>
                <c:pt idx="82">
                  <c:v>0.0277948783999999</c:v>
                </c:pt>
                <c:pt idx="83">
                  <c:v>0.0284659460000001</c:v>
                </c:pt>
                <c:pt idx="84">
                  <c:v>0.0280305681999999</c:v>
                </c:pt>
                <c:pt idx="85">
                  <c:v>0.0292577416</c:v>
                </c:pt>
                <c:pt idx="86">
                  <c:v>0.0293242019000001</c:v>
                </c:pt>
                <c:pt idx="87">
                  <c:v>0.0287430516999999</c:v>
                </c:pt>
                <c:pt idx="88">
                  <c:v>0.028544341</c:v>
                </c:pt>
                <c:pt idx="89">
                  <c:v>0.0282291478</c:v>
                </c:pt>
                <c:pt idx="90">
                  <c:v>0.0286758142</c:v>
                </c:pt>
                <c:pt idx="91">
                  <c:v>0.0272093667000001</c:v>
                </c:pt>
                <c:pt idx="92">
                  <c:v>0.0264602545</c:v>
                </c:pt>
                <c:pt idx="93">
                  <c:v>0.0272370307999999</c:v>
                </c:pt>
                <c:pt idx="94">
                  <c:v>0.0274836771</c:v>
                </c:pt>
                <c:pt idx="95">
                  <c:v>0.0280930113</c:v>
                </c:pt>
                <c:pt idx="96">
                  <c:v>0.0277901187999999</c:v>
                </c:pt>
                <c:pt idx="97">
                  <c:v>0.0274713878</c:v>
                </c:pt>
                <c:pt idx="98">
                  <c:v>0.0263687472999999</c:v>
                </c:pt>
                <c:pt idx="99">
                  <c:v>0.0261422190999999</c:v>
                </c:pt>
                <c:pt idx="100">
                  <c:v>0.0270605856</c:v>
                </c:pt>
                <c:pt idx="101">
                  <c:v>0.0262897733999999</c:v>
                </c:pt>
                <c:pt idx="102">
                  <c:v>0.025397581</c:v>
                </c:pt>
                <c:pt idx="103">
                  <c:v>0.0249806504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702808"/>
        <c:axId val="-2115699720"/>
      </c:areaChart>
      <c:catAx>
        <c:axId val="-2115702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15699720"/>
        <c:crosses val="autoZero"/>
        <c:auto val="1"/>
        <c:lblAlgn val="ctr"/>
        <c:lblOffset val="100"/>
        <c:noMultiLvlLbl val="0"/>
      </c:catAx>
      <c:valAx>
        <c:axId val="-2115699720"/>
        <c:scaling>
          <c:orientation val="minMax"/>
          <c:max val="1.0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157028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0108814093715455"/>
          <c:y val="0.827214665220909"/>
          <c:w val="0.952108840011223"/>
          <c:h val="0.14562020292097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/>
      <c:areaChart>
        <c:grouping val="stacked"/>
        <c:varyColors val="1"/>
        <c:ser>
          <c:idx val="0"/>
          <c:order val="0"/>
          <c:tx>
            <c:strRef>
              <c:f>'Child benefits coverage'!$E$2:$E$2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'Child benefits coverage'!$D$3:$D$106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'Child benefits coverage'!$E$3:$E$106</c:f>
              <c:numCache>
                <c:formatCode>General</c:formatCode>
                <c:ptCount val="104"/>
                <c:pt idx="0">
                  <c:v>0.3664458286</c:v>
                </c:pt>
                <c:pt idx="1">
                  <c:v>0.3733672918</c:v>
                </c:pt>
                <c:pt idx="2">
                  <c:v>0.3303286944</c:v>
                </c:pt>
                <c:pt idx="3">
                  <c:v>0.3212222653</c:v>
                </c:pt>
                <c:pt idx="4">
                  <c:v>0.2753348244</c:v>
                </c:pt>
                <c:pt idx="5">
                  <c:v>0.3436755523</c:v>
                </c:pt>
                <c:pt idx="6">
                  <c:v>0.2916438176</c:v>
                </c:pt>
                <c:pt idx="7">
                  <c:v>0.5377745281</c:v>
                </c:pt>
                <c:pt idx="8">
                  <c:v>0.4774693996</c:v>
                </c:pt>
                <c:pt idx="9">
                  <c:v>0.5280377029</c:v>
                </c:pt>
                <c:pt idx="10">
                  <c:v>0.4877548608</c:v>
                </c:pt>
                <c:pt idx="11">
                  <c:v>0.4983233061</c:v>
                </c:pt>
                <c:pt idx="12">
                  <c:v>0.4740389287</c:v>
                </c:pt>
                <c:pt idx="13">
                  <c:v>0.4792613175</c:v>
                </c:pt>
                <c:pt idx="14">
                  <c:v>0.4497631567</c:v>
                </c:pt>
                <c:pt idx="15">
                  <c:v>0.4656997915</c:v>
                </c:pt>
                <c:pt idx="16">
                  <c:v>0.4592115168</c:v>
                </c:pt>
                <c:pt idx="17">
                  <c:v>0.4724469697</c:v>
                </c:pt>
                <c:pt idx="18">
                  <c:v>0.4618269933</c:v>
                </c:pt>
                <c:pt idx="19">
                  <c:v>0.4690342412</c:v>
                </c:pt>
                <c:pt idx="20">
                  <c:v>0.4616438035</c:v>
                </c:pt>
                <c:pt idx="21">
                  <c:v>0.4806755312</c:v>
                </c:pt>
                <c:pt idx="22">
                  <c:v>0.4640304187</c:v>
                </c:pt>
                <c:pt idx="23">
                  <c:v>0.4814722253</c:v>
                </c:pt>
                <c:pt idx="24">
                  <c:v>0.4622536328</c:v>
                </c:pt>
                <c:pt idx="25">
                  <c:v>0.4737972618</c:v>
                </c:pt>
                <c:pt idx="26">
                  <c:v>0.4557846249</c:v>
                </c:pt>
                <c:pt idx="27">
                  <c:v>0.4746671347</c:v>
                </c:pt>
                <c:pt idx="28">
                  <c:v>0.4635940346</c:v>
                </c:pt>
                <c:pt idx="29">
                  <c:v>0.4746078068</c:v>
                </c:pt>
                <c:pt idx="30">
                  <c:v>0.4642343694</c:v>
                </c:pt>
                <c:pt idx="31">
                  <c:v>0.483894901</c:v>
                </c:pt>
                <c:pt idx="32">
                  <c:v>0.4713980833</c:v>
                </c:pt>
                <c:pt idx="33">
                  <c:v>0.47772395</c:v>
                </c:pt>
                <c:pt idx="34">
                  <c:v>0.4695604256</c:v>
                </c:pt>
                <c:pt idx="35">
                  <c:v>0.487124224</c:v>
                </c:pt>
                <c:pt idx="36">
                  <c:v>0.4747577316</c:v>
                </c:pt>
                <c:pt idx="37">
                  <c:v>0.49830066</c:v>
                </c:pt>
                <c:pt idx="38">
                  <c:v>0.4815971552</c:v>
                </c:pt>
                <c:pt idx="39">
                  <c:v>0.4817501912</c:v>
                </c:pt>
                <c:pt idx="40">
                  <c:v>0.4958016757</c:v>
                </c:pt>
                <c:pt idx="41">
                  <c:v>0.4968125527</c:v>
                </c:pt>
                <c:pt idx="42">
                  <c:v>0.4955678516</c:v>
                </c:pt>
                <c:pt idx="43">
                  <c:v>0.4785340587</c:v>
                </c:pt>
                <c:pt idx="44">
                  <c:v>0.4908900156</c:v>
                </c:pt>
                <c:pt idx="45">
                  <c:v>0.4991604922</c:v>
                </c:pt>
                <c:pt idx="46">
                  <c:v>0.5022569661</c:v>
                </c:pt>
                <c:pt idx="47">
                  <c:v>0.499219013</c:v>
                </c:pt>
                <c:pt idx="48">
                  <c:v>0.4999482734</c:v>
                </c:pt>
                <c:pt idx="49">
                  <c:v>0.5199109896</c:v>
                </c:pt>
                <c:pt idx="50">
                  <c:v>0.5259925435</c:v>
                </c:pt>
                <c:pt idx="51">
                  <c:v>0.5214445445</c:v>
                </c:pt>
                <c:pt idx="52">
                  <c:v>0.5162687555</c:v>
                </c:pt>
                <c:pt idx="53">
                  <c:v>0.5057199887</c:v>
                </c:pt>
                <c:pt idx="54">
                  <c:v>0.5046034863</c:v>
                </c:pt>
                <c:pt idx="55">
                  <c:v>0.5196023814</c:v>
                </c:pt>
                <c:pt idx="56">
                  <c:v>0.5233855632</c:v>
                </c:pt>
                <c:pt idx="57">
                  <c:v>0.5350345701</c:v>
                </c:pt>
                <c:pt idx="58">
                  <c:v>0.5247158216</c:v>
                </c:pt>
                <c:pt idx="59">
                  <c:v>0.529619387</c:v>
                </c:pt>
                <c:pt idx="60">
                  <c:v>0.5250260048</c:v>
                </c:pt>
                <c:pt idx="61">
                  <c:v>0.5352476451</c:v>
                </c:pt>
                <c:pt idx="62">
                  <c:v>0.5261937676</c:v>
                </c:pt>
                <c:pt idx="63">
                  <c:v>0.5166375945</c:v>
                </c:pt>
                <c:pt idx="64">
                  <c:v>0.5330863978</c:v>
                </c:pt>
                <c:pt idx="65">
                  <c:v>0.5351826636</c:v>
                </c:pt>
                <c:pt idx="66">
                  <c:v>0.544955595</c:v>
                </c:pt>
                <c:pt idx="67">
                  <c:v>0.5640291226</c:v>
                </c:pt>
                <c:pt idx="68">
                  <c:v>0.550463702</c:v>
                </c:pt>
                <c:pt idx="69">
                  <c:v>0.5444303657</c:v>
                </c:pt>
                <c:pt idx="70">
                  <c:v>0.5597509347</c:v>
                </c:pt>
                <c:pt idx="71">
                  <c:v>0.5304032758</c:v>
                </c:pt>
                <c:pt idx="72">
                  <c:v>0.5321442506</c:v>
                </c:pt>
                <c:pt idx="73">
                  <c:v>0.5453236475</c:v>
                </c:pt>
                <c:pt idx="74">
                  <c:v>0.5505216033</c:v>
                </c:pt>
                <c:pt idx="75">
                  <c:v>0.548974589</c:v>
                </c:pt>
                <c:pt idx="76">
                  <c:v>0.5608502982</c:v>
                </c:pt>
                <c:pt idx="77">
                  <c:v>0.5325606514</c:v>
                </c:pt>
                <c:pt idx="78">
                  <c:v>0.5291749106</c:v>
                </c:pt>
                <c:pt idx="79">
                  <c:v>0.5597501913</c:v>
                </c:pt>
                <c:pt idx="80">
                  <c:v>0.5478943225</c:v>
                </c:pt>
                <c:pt idx="81">
                  <c:v>0.5578932089</c:v>
                </c:pt>
                <c:pt idx="82">
                  <c:v>0.5568354874</c:v>
                </c:pt>
                <c:pt idx="83">
                  <c:v>0.533524552</c:v>
                </c:pt>
                <c:pt idx="84">
                  <c:v>0.5498954986</c:v>
                </c:pt>
                <c:pt idx="85">
                  <c:v>0.5562296115</c:v>
                </c:pt>
                <c:pt idx="86">
                  <c:v>0.5647394842</c:v>
                </c:pt>
                <c:pt idx="87">
                  <c:v>0.5564796562</c:v>
                </c:pt>
                <c:pt idx="88">
                  <c:v>0.5588428937</c:v>
                </c:pt>
                <c:pt idx="89">
                  <c:v>0.5480621848</c:v>
                </c:pt>
                <c:pt idx="90">
                  <c:v>0.557267278</c:v>
                </c:pt>
                <c:pt idx="91">
                  <c:v>0.5471196401</c:v>
                </c:pt>
                <c:pt idx="92">
                  <c:v>0.5438699141</c:v>
                </c:pt>
                <c:pt idx="93">
                  <c:v>0.5528615787</c:v>
                </c:pt>
                <c:pt idx="94">
                  <c:v>0.5516490324</c:v>
                </c:pt>
                <c:pt idx="95">
                  <c:v>0.5322227076</c:v>
                </c:pt>
                <c:pt idx="96">
                  <c:v>0.5458382278</c:v>
                </c:pt>
                <c:pt idx="97">
                  <c:v>0.545980567</c:v>
                </c:pt>
                <c:pt idx="98">
                  <c:v>0.5497174701</c:v>
                </c:pt>
                <c:pt idx="99">
                  <c:v>0.5497089056</c:v>
                </c:pt>
                <c:pt idx="100">
                  <c:v>0.5420554671</c:v>
                </c:pt>
                <c:pt idx="101">
                  <c:v>0.5417160082</c:v>
                </c:pt>
                <c:pt idx="102">
                  <c:v>0.5350245011</c:v>
                </c:pt>
                <c:pt idx="103">
                  <c:v>0.5545305196</c:v>
                </c:pt>
              </c:numCache>
            </c:numRef>
          </c:val>
        </c:ser>
        <c:ser>
          <c:idx val="1"/>
          <c:order val="1"/>
          <c:tx>
            <c:strRef>
              <c:f>'Child benefits coverage'!$F$2:$F$2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'Child benefits coverage'!$D$3:$D$106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'Child benefits coverage'!$F$3:$F$106</c:f>
              <c:numCache>
                <c:formatCode>General</c:formatCode>
                <c:ptCount val="104"/>
                <c:pt idx="0">
                  <c:v>0.2404440388</c:v>
                </c:pt>
                <c:pt idx="1">
                  <c:v>0.2269150283</c:v>
                </c:pt>
                <c:pt idx="2">
                  <c:v>0.2298393022</c:v>
                </c:pt>
                <c:pt idx="3">
                  <c:v>0.233008128</c:v>
                </c:pt>
                <c:pt idx="4">
                  <c:v>0.2325325921</c:v>
                </c:pt>
                <c:pt idx="5">
                  <c:v>0.2345358675</c:v>
                </c:pt>
                <c:pt idx="6">
                  <c:v>0.2242431513</c:v>
                </c:pt>
                <c:pt idx="7">
                  <c:v>0.2140879884</c:v>
                </c:pt>
                <c:pt idx="8">
                  <c:v>0.2386438638</c:v>
                </c:pt>
                <c:pt idx="9">
                  <c:v>0.2417763837</c:v>
                </c:pt>
                <c:pt idx="10">
                  <c:v>0.2339508339</c:v>
                </c:pt>
                <c:pt idx="11">
                  <c:v>0.2341839402</c:v>
                </c:pt>
                <c:pt idx="12">
                  <c:v>0.232262602</c:v>
                </c:pt>
                <c:pt idx="13">
                  <c:v>0.2222773032</c:v>
                </c:pt>
                <c:pt idx="14">
                  <c:v>0.2256769881</c:v>
                </c:pt>
                <c:pt idx="15">
                  <c:v>0.232948002</c:v>
                </c:pt>
                <c:pt idx="16">
                  <c:v>0.2175343561</c:v>
                </c:pt>
                <c:pt idx="17">
                  <c:v>0.2179104897</c:v>
                </c:pt>
                <c:pt idx="18">
                  <c:v>0.2222510714</c:v>
                </c:pt>
                <c:pt idx="19">
                  <c:v>0.2329145293</c:v>
                </c:pt>
                <c:pt idx="20">
                  <c:v>0.2214725699</c:v>
                </c:pt>
                <c:pt idx="21">
                  <c:v>0.2109715924</c:v>
                </c:pt>
                <c:pt idx="22">
                  <c:v>0.2290596719</c:v>
                </c:pt>
                <c:pt idx="23">
                  <c:v>0.221306638</c:v>
                </c:pt>
                <c:pt idx="24">
                  <c:v>0.2139862821</c:v>
                </c:pt>
                <c:pt idx="25">
                  <c:v>0.2191783926</c:v>
                </c:pt>
                <c:pt idx="26">
                  <c:v>0.2188588503</c:v>
                </c:pt>
                <c:pt idx="27">
                  <c:v>0.2214716457</c:v>
                </c:pt>
                <c:pt idx="28">
                  <c:v>0.2167415212</c:v>
                </c:pt>
                <c:pt idx="29">
                  <c:v>0.2175514073</c:v>
                </c:pt>
                <c:pt idx="30">
                  <c:v>0.2186145999</c:v>
                </c:pt>
                <c:pt idx="31">
                  <c:v>0.2160266117</c:v>
                </c:pt>
                <c:pt idx="32">
                  <c:v>0.2191226052</c:v>
                </c:pt>
                <c:pt idx="33">
                  <c:v>0.219858857</c:v>
                </c:pt>
                <c:pt idx="34">
                  <c:v>0.221963664</c:v>
                </c:pt>
                <c:pt idx="35">
                  <c:v>0.2294713772</c:v>
                </c:pt>
                <c:pt idx="36">
                  <c:v>0.2197582659</c:v>
                </c:pt>
                <c:pt idx="37">
                  <c:v>0.2120367465</c:v>
                </c:pt>
                <c:pt idx="38">
                  <c:v>0.2240518462</c:v>
                </c:pt>
                <c:pt idx="39">
                  <c:v>0.2277406779</c:v>
                </c:pt>
                <c:pt idx="40">
                  <c:v>0.209348515</c:v>
                </c:pt>
                <c:pt idx="41">
                  <c:v>0.2026802353</c:v>
                </c:pt>
                <c:pt idx="42">
                  <c:v>0.2108895598</c:v>
                </c:pt>
                <c:pt idx="43">
                  <c:v>0.2239176444</c:v>
                </c:pt>
                <c:pt idx="44">
                  <c:v>0.2115162609</c:v>
                </c:pt>
                <c:pt idx="45">
                  <c:v>0.2148630918</c:v>
                </c:pt>
                <c:pt idx="46">
                  <c:v>0.2108330127</c:v>
                </c:pt>
                <c:pt idx="47">
                  <c:v>0.2123788336</c:v>
                </c:pt>
                <c:pt idx="48">
                  <c:v>0.2182402171</c:v>
                </c:pt>
                <c:pt idx="49">
                  <c:v>0.19801324</c:v>
                </c:pt>
                <c:pt idx="50">
                  <c:v>0.1912765602</c:v>
                </c:pt>
                <c:pt idx="51">
                  <c:v>0.1955212259</c:v>
                </c:pt>
                <c:pt idx="52">
                  <c:v>0.1976351649</c:v>
                </c:pt>
                <c:pt idx="53">
                  <c:v>0.2023985895</c:v>
                </c:pt>
                <c:pt idx="54">
                  <c:v>0.2038010377</c:v>
                </c:pt>
                <c:pt idx="55">
                  <c:v>0.2084972671</c:v>
                </c:pt>
                <c:pt idx="56">
                  <c:v>0.2031438024</c:v>
                </c:pt>
                <c:pt idx="57">
                  <c:v>0.1946223139</c:v>
                </c:pt>
                <c:pt idx="58">
                  <c:v>0.1939933791</c:v>
                </c:pt>
                <c:pt idx="59">
                  <c:v>0.1999638388</c:v>
                </c:pt>
                <c:pt idx="60">
                  <c:v>0.2069179859</c:v>
                </c:pt>
                <c:pt idx="61">
                  <c:v>0.2059920427</c:v>
                </c:pt>
                <c:pt idx="62">
                  <c:v>0.2067287649</c:v>
                </c:pt>
                <c:pt idx="63">
                  <c:v>0.2064840515</c:v>
                </c:pt>
                <c:pt idx="64">
                  <c:v>0.1951652908</c:v>
                </c:pt>
                <c:pt idx="65">
                  <c:v>0.192603341</c:v>
                </c:pt>
                <c:pt idx="66">
                  <c:v>0.1887577155</c:v>
                </c:pt>
                <c:pt idx="67">
                  <c:v>0.1739969062</c:v>
                </c:pt>
                <c:pt idx="68">
                  <c:v>0.1760549041</c:v>
                </c:pt>
                <c:pt idx="69">
                  <c:v>0.1900016479</c:v>
                </c:pt>
                <c:pt idx="70">
                  <c:v>0.1928397925</c:v>
                </c:pt>
                <c:pt idx="71">
                  <c:v>0.2107515181</c:v>
                </c:pt>
                <c:pt idx="72">
                  <c:v>0.2015904088</c:v>
                </c:pt>
                <c:pt idx="73">
                  <c:v>0.1955079667</c:v>
                </c:pt>
                <c:pt idx="74">
                  <c:v>0.2006822268</c:v>
                </c:pt>
                <c:pt idx="75">
                  <c:v>0.20003363</c:v>
                </c:pt>
                <c:pt idx="76">
                  <c:v>0.1979846537</c:v>
                </c:pt>
                <c:pt idx="77">
                  <c:v>0.2109785994</c:v>
                </c:pt>
                <c:pt idx="78">
                  <c:v>0.2138370169</c:v>
                </c:pt>
                <c:pt idx="79">
                  <c:v>0.1834217942</c:v>
                </c:pt>
                <c:pt idx="80">
                  <c:v>0.1931836206</c:v>
                </c:pt>
                <c:pt idx="81">
                  <c:v>0.1902179547</c:v>
                </c:pt>
                <c:pt idx="82">
                  <c:v>0.1825946406</c:v>
                </c:pt>
                <c:pt idx="83">
                  <c:v>0.1990507101</c:v>
                </c:pt>
                <c:pt idx="84">
                  <c:v>0.1871450638</c:v>
                </c:pt>
                <c:pt idx="85">
                  <c:v>0.1761871172</c:v>
                </c:pt>
                <c:pt idx="86">
                  <c:v>0.1676480821</c:v>
                </c:pt>
                <c:pt idx="87">
                  <c:v>0.1770177129</c:v>
                </c:pt>
                <c:pt idx="88">
                  <c:v>0.1795808675</c:v>
                </c:pt>
                <c:pt idx="89">
                  <c:v>0.1818423822</c:v>
                </c:pt>
                <c:pt idx="90">
                  <c:v>0.1825009967</c:v>
                </c:pt>
                <c:pt idx="91">
                  <c:v>0.1712208002</c:v>
                </c:pt>
                <c:pt idx="92">
                  <c:v>0.1857404073</c:v>
                </c:pt>
                <c:pt idx="93">
                  <c:v>0.1722504558</c:v>
                </c:pt>
                <c:pt idx="94">
                  <c:v>0.1619964882</c:v>
                </c:pt>
                <c:pt idx="95">
                  <c:v>0.1968198646</c:v>
                </c:pt>
                <c:pt idx="96">
                  <c:v>0.1879090847</c:v>
                </c:pt>
                <c:pt idx="97">
                  <c:v>0.1663021856</c:v>
                </c:pt>
                <c:pt idx="98">
                  <c:v>0.1655254013</c:v>
                </c:pt>
                <c:pt idx="99">
                  <c:v>0.1778793205</c:v>
                </c:pt>
                <c:pt idx="100">
                  <c:v>0.1840554183</c:v>
                </c:pt>
                <c:pt idx="101">
                  <c:v>0.1823676045</c:v>
                </c:pt>
                <c:pt idx="102">
                  <c:v>0.1954234332</c:v>
                </c:pt>
                <c:pt idx="103">
                  <c:v>0.1600352672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867016"/>
        <c:axId val="-2109044584"/>
      </c:areaChart>
      <c:catAx>
        <c:axId val="-2108867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4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109044584"/>
        <c:crosses val="autoZero"/>
        <c:auto val="1"/>
        <c:lblAlgn val="ctr"/>
        <c:lblOffset val="100"/>
        <c:noMultiLvlLbl val="1"/>
      </c:catAx>
      <c:valAx>
        <c:axId val="-21090445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4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108867016"/>
        <c:crosses val="autoZero"/>
        <c:crossBetween val="midCat"/>
      </c:valAx>
      <c:spPr>
        <a:solidFill>
          <a:srgbClr val="E7E7E7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0771443021037835"/>
          <c:y val="0.875942297844382"/>
          <c:w val="0.88617010262067"/>
          <c:h val="0.10769651938381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/>
      <c:areaChart>
        <c:grouping val="stacked"/>
        <c:varyColors val="1"/>
        <c:ser>
          <c:idx val="0"/>
          <c:order val="0"/>
          <c:tx>
            <c:strRef>
              <c:f>'Child benefits coverage'!$B$2:$B$2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'Child benefits coverage'!$A$3:$A$106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'Child benefits coverage'!$B$3:$B$106</c:f>
              <c:numCache>
                <c:formatCode>General</c:formatCode>
                <c:ptCount val="104"/>
                <c:pt idx="0">
                  <c:v>0.3664458286</c:v>
                </c:pt>
                <c:pt idx="1">
                  <c:v>0.3733672918</c:v>
                </c:pt>
                <c:pt idx="2">
                  <c:v>0.3303286944</c:v>
                </c:pt>
                <c:pt idx="3">
                  <c:v>0.3212222653</c:v>
                </c:pt>
                <c:pt idx="4">
                  <c:v>0.2753348244</c:v>
                </c:pt>
                <c:pt idx="5">
                  <c:v>0.3436755523</c:v>
                </c:pt>
                <c:pt idx="6">
                  <c:v>0.2916438176</c:v>
                </c:pt>
                <c:pt idx="7">
                  <c:v>0.5377745281</c:v>
                </c:pt>
                <c:pt idx="8">
                  <c:v>0.4774693996</c:v>
                </c:pt>
                <c:pt idx="9">
                  <c:v>0.5280377029</c:v>
                </c:pt>
                <c:pt idx="10">
                  <c:v>0.4877548608</c:v>
                </c:pt>
                <c:pt idx="11">
                  <c:v>0.4983233061</c:v>
                </c:pt>
                <c:pt idx="12">
                  <c:v>0.4740389287</c:v>
                </c:pt>
                <c:pt idx="13">
                  <c:v>0.4792613175</c:v>
                </c:pt>
                <c:pt idx="14">
                  <c:v>0.4497631567</c:v>
                </c:pt>
                <c:pt idx="15">
                  <c:v>0.4659635764</c:v>
                </c:pt>
                <c:pt idx="16">
                  <c:v>0.4597731882</c:v>
                </c:pt>
                <c:pt idx="17">
                  <c:v>0.4729484628</c:v>
                </c:pt>
                <c:pt idx="18">
                  <c:v>0.4593596517</c:v>
                </c:pt>
                <c:pt idx="19">
                  <c:v>0.4675886238</c:v>
                </c:pt>
                <c:pt idx="20">
                  <c:v>0.4557957924</c:v>
                </c:pt>
                <c:pt idx="21">
                  <c:v>0.4766569376</c:v>
                </c:pt>
                <c:pt idx="22">
                  <c:v>0.4609311407</c:v>
                </c:pt>
                <c:pt idx="23">
                  <c:v>0.4782375103</c:v>
                </c:pt>
                <c:pt idx="24">
                  <c:v>0.4593162418</c:v>
                </c:pt>
                <c:pt idx="25">
                  <c:v>0.4737990735</c:v>
                </c:pt>
                <c:pt idx="26">
                  <c:v>0.4591745659</c:v>
                </c:pt>
                <c:pt idx="27">
                  <c:v>0.4745283488</c:v>
                </c:pt>
                <c:pt idx="28">
                  <c:v>0.4742454386</c:v>
                </c:pt>
                <c:pt idx="29">
                  <c:v>0.5002832845</c:v>
                </c:pt>
                <c:pt idx="30">
                  <c:v>0.4651605317</c:v>
                </c:pt>
                <c:pt idx="31">
                  <c:v>0.4780482841</c:v>
                </c:pt>
                <c:pt idx="32">
                  <c:v>0.4655538281</c:v>
                </c:pt>
                <c:pt idx="33">
                  <c:v>0.4828126361</c:v>
                </c:pt>
                <c:pt idx="34">
                  <c:v>0.4781175158</c:v>
                </c:pt>
                <c:pt idx="35">
                  <c:v>0.4822367846</c:v>
                </c:pt>
                <c:pt idx="36">
                  <c:v>0.4768005833</c:v>
                </c:pt>
                <c:pt idx="37">
                  <c:v>0.4836615886</c:v>
                </c:pt>
                <c:pt idx="38">
                  <c:v>0.4826722439</c:v>
                </c:pt>
                <c:pt idx="39">
                  <c:v>0.4965532673</c:v>
                </c:pt>
                <c:pt idx="40">
                  <c:v>0.4888990152</c:v>
                </c:pt>
                <c:pt idx="41">
                  <c:v>0.4708316342</c:v>
                </c:pt>
                <c:pt idx="42">
                  <c:v>0.4669165451</c:v>
                </c:pt>
                <c:pt idx="43">
                  <c:v>0.493876004</c:v>
                </c:pt>
                <c:pt idx="44">
                  <c:v>0.4785861656</c:v>
                </c:pt>
                <c:pt idx="45">
                  <c:v>0.5046813423</c:v>
                </c:pt>
                <c:pt idx="46">
                  <c:v>0.4872759928</c:v>
                </c:pt>
                <c:pt idx="47">
                  <c:v>0.4776055565</c:v>
                </c:pt>
                <c:pt idx="48">
                  <c:v>0.4819924682</c:v>
                </c:pt>
                <c:pt idx="49">
                  <c:v>0.4761735091</c:v>
                </c:pt>
                <c:pt idx="50">
                  <c:v>0.4785050279</c:v>
                </c:pt>
                <c:pt idx="51">
                  <c:v>0.5029444728</c:v>
                </c:pt>
                <c:pt idx="52">
                  <c:v>0.5012572</c:v>
                </c:pt>
                <c:pt idx="53">
                  <c:v>0.4884746574</c:v>
                </c:pt>
                <c:pt idx="54">
                  <c:v>0.4918713351</c:v>
                </c:pt>
                <c:pt idx="55">
                  <c:v>0.4947345668</c:v>
                </c:pt>
                <c:pt idx="56">
                  <c:v>0.486755005</c:v>
                </c:pt>
                <c:pt idx="57">
                  <c:v>0.4983517518</c:v>
                </c:pt>
                <c:pt idx="58">
                  <c:v>0.5121065579</c:v>
                </c:pt>
                <c:pt idx="59">
                  <c:v>0.5189888619</c:v>
                </c:pt>
                <c:pt idx="60">
                  <c:v>0.515852747</c:v>
                </c:pt>
                <c:pt idx="61">
                  <c:v>0.5132678403</c:v>
                </c:pt>
                <c:pt idx="62">
                  <c:v>0.5215650039</c:v>
                </c:pt>
                <c:pt idx="63">
                  <c:v>0.5254106659</c:v>
                </c:pt>
                <c:pt idx="64">
                  <c:v>0.5213973011</c:v>
                </c:pt>
                <c:pt idx="65">
                  <c:v>0.541857489</c:v>
                </c:pt>
                <c:pt idx="66">
                  <c:v>0.5269226795</c:v>
                </c:pt>
                <c:pt idx="67">
                  <c:v>0.5152254497</c:v>
                </c:pt>
                <c:pt idx="68">
                  <c:v>0.5319436125</c:v>
                </c:pt>
                <c:pt idx="69">
                  <c:v>0.5421696069</c:v>
                </c:pt>
                <c:pt idx="70">
                  <c:v>0.5751881459</c:v>
                </c:pt>
                <c:pt idx="71">
                  <c:v>0.5640954921</c:v>
                </c:pt>
                <c:pt idx="72">
                  <c:v>0.5549659279</c:v>
                </c:pt>
                <c:pt idx="73">
                  <c:v>0.5557968226</c:v>
                </c:pt>
                <c:pt idx="74">
                  <c:v>0.547739428</c:v>
                </c:pt>
                <c:pt idx="75">
                  <c:v>0.5548633136</c:v>
                </c:pt>
                <c:pt idx="76">
                  <c:v>0.5510783371</c:v>
                </c:pt>
                <c:pt idx="77">
                  <c:v>0.5416410076</c:v>
                </c:pt>
                <c:pt idx="78">
                  <c:v>0.5613114713</c:v>
                </c:pt>
                <c:pt idx="79">
                  <c:v>0.5703262968</c:v>
                </c:pt>
                <c:pt idx="80">
                  <c:v>0.5643051648</c:v>
                </c:pt>
                <c:pt idx="81">
                  <c:v>0.5872834826</c:v>
                </c:pt>
                <c:pt idx="82">
                  <c:v>0.5941406277</c:v>
                </c:pt>
                <c:pt idx="83">
                  <c:v>0.5751821796</c:v>
                </c:pt>
                <c:pt idx="84">
                  <c:v>0.5689250404</c:v>
                </c:pt>
                <c:pt idx="85">
                  <c:v>0.5585234814</c:v>
                </c:pt>
                <c:pt idx="86">
                  <c:v>0.5432157578</c:v>
                </c:pt>
                <c:pt idx="87">
                  <c:v>0.5562502393</c:v>
                </c:pt>
                <c:pt idx="88">
                  <c:v>0.5642627423</c:v>
                </c:pt>
                <c:pt idx="89">
                  <c:v>0.5948965872</c:v>
                </c:pt>
                <c:pt idx="90">
                  <c:v>0.5848146395</c:v>
                </c:pt>
                <c:pt idx="91">
                  <c:v>0.58024959</c:v>
                </c:pt>
                <c:pt idx="92">
                  <c:v>0.5818161747</c:v>
                </c:pt>
                <c:pt idx="93">
                  <c:v>0.5795226111</c:v>
                </c:pt>
                <c:pt idx="94">
                  <c:v>0.5717420812</c:v>
                </c:pt>
                <c:pt idx="95">
                  <c:v>0.5754254393</c:v>
                </c:pt>
                <c:pt idx="96">
                  <c:v>0.5729750873</c:v>
                </c:pt>
                <c:pt idx="97">
                  <c:v>0.5712096818</c:v>
                </c:pt>
                <c:pt idx="98">
                  <c:v>0.5719126697</c:v>
                </c:pt>
                <c:pt idx="99">
                  <c:v>0.5851177618</c:v>
                </c:pt>
                <c:pt idx="100">
                  <c:v>0.5734525269</c:v>
                </c:pt>
                <c:pt idx="101">
                  <c:v>0.5727299891</c:v>
                </c:pt>
                <c:pt idx="102">
                  <c:v>0.5722849793</c:v>
                </c:pt>
                <c:pt idx="103">
                  <c:v>0.5601902212</c:v>
                </c:pt>
              </c:numCache>
            </c:numRef>
          </c:val>
        </c:ser>
        <c:ser>
          <c:idx val="1"/>
          <c:order val="1"/>
          <c:tx>
            <c:strRef>
              <c:f>'Child benefits coverage'!$C$2:$C$2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'Child benefits coverage'!$A$3:$A$106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'Child benefits coverage'!$C$3:$C$106</c:f>
              <c:numCache>
                <c:formatCode>General</c:formatCode>
                <c:ptCount val="104"/>
                <c:pt idx="0">
                  <c:v>0.2404440388</c:v>
                </c:pt>
                <c:pt idx="1">
                  <c:v>0.2269150283</c:v>
                </c:pt>
                <c:pt idx="2">
                  <c:v>0.2298393022</c:v>
                </c:pt>
                <c:pt idx="3">
                  <c:v>0.233008128</c:v>
                </c:pt>
                <c:pt idx="4">
                  <c:v>0.2325325921</c:v>
                </c:pt>
                <c:pt idx="5">
                  <c:v>0.2345358675</c:v>
                </c:pt>
                <c:pt idx="6">
                  <c:v>0.2242431513</c:v>
                </c:pt>
                <c:pt idx="7">
                  <c:v>0.2140879884</c:v>
                </c:pt>
                <c:pt idx="8">
                  <c:v>0.2386438638</c:v>
                </c:pt>
                <c:pt idx="9">
                  <c:v>0.2417763837</c:v>
                </c:pt>
                <c:pt idx="10">
                  <c:v>0.2339508339</c:v>
                </c:pt>
                <c:pt idx="11">
                  <c:v>0.2341839402</c:v>
                </c:pt>
                <c:pt idx="12">
                  <c:v>0.232262602</c:v>
                </c:pt>
                <c:pt idx="13">
                  <c:v>0.2222773032</c:v>
                </c:pt>
                <c:pt idx="14">
                  <c:v>0.2256769881</c:v>
                </c:pt>
                <c:pt idx="15">
                  <c:v>0.232948002</c:v>
                </c:pt>
                <c:pt idx="16">
                  <c:v>0.2175343561</c:v>
                </c:pt>
                <c:pt idx="17">
                  <c:v>0.217161661</c:v>
                </c:pt>
                <c:pt idx="18">
                  <c:v>0.2242317681</c:v>
                </c:pt>
                <c:pt idx="19">
                  <c:v>0.2357008</c:v>
                </c:pt>
                <c:pt idx="20">
                  <c:v>0.226907225</c:v>
                </c:pt>
                <c:pt idx="21">
                  <c:v>0.2166216856</c:v>
                </c:pt>
                <c:pt idx="22">
                  <c:v>0.2336069725</c:v>
                </c:pt>
                <c:pt idx="23">
                  <c:v>0.2274491381</c:v>
                </c:pt>
                <c:pt idx="24">
                  <c:v>0.2197350709</c:v>
                </c:pt>
                <c:pt idx="25">
                  <c:v>0.2261114924</c:v>
                </c:pt>
                <c:pt idx="26">
                  <c:v>0.2224416651</c:v>
                </c:pt>
                <c:pt idx="27">
                  <c:v>0.2255132025</c:v>
                </c:pt>
                <c:pt idx="28">
                  <c:v>0.2224590041</c:v>
                </c:pt>
                <c:pt idx="29">
                  <c:v>0.2133524024</c:v>
                </c:pt>
                <c:pt idx="30">
                  <c:v>0.2203445711</c:v>
                </c:pt>
                <c:pt idx="31">
                  <c:v>0.2212176644</c:v>
                </c:pt>
                <c:pt idx="32">
                  <c:v>0.2260790988</c:v>
                </c:pt>
                <c:pt idx="33">
                  <c:v>0.228373503</c:v>
                </c:pt>
                <c:pt idx="34">
                  <c:v>0.2292194987</c:v>
                </c:pt>
                <c:pt idx="35">
                  <c:v>0.2212236605</c:v>
                </c:pt>
                <c:pt idx="36">
                  <c:v>0.2307818425</c:v>
                </c:pt>
                <c:pt idx="37">
                  <c:v>0.2288436955</c:v>
                </c:pt>
                <c:pt idx="38">
                  <c:v>0.2326142331</c:v>
                </c:pt>
                <c:pt idx="39">
                  <c:v>0.2104011363</c:v>
                </c:pt>
                <c:pt idx="40">
                  <c:v>0.2178717148</c:v>
                </c:pt>
                <c:pt idx="41">
                  <c:v>0.2444960314</c:v>
                </c:pt>
                <c:pt idx="42">
                  <c:v>0.2409103293</c:v>
                </c:pt>
                <c:pt idx="43">
                  <c:v>0.2325262748</c:v>
                </c:pt>
                <c:pt idx="44">
                  <c:v>0.2353337902</c:v>
                </c:pt>
                <c:pt idx="45">
                  <c:v>0.2227056203</c:v>
                </c:pt>
                <c:pt idx="46">
                  <c:v>0.2327176877</c:v>
                </c:pt>
                <c:pt idx="47">
                  <c:v>0.231149276</c:v>
                </c:pt>
                <c:pt idx="48">
                  <c:v>0.2311356141</c:v>
                </c:pt>
                <c:pt idx="49">
                  <c:v>0.2407881595</c:v>
                </c:pt>
                <c:pt idx="50">
                  <c:v>0.2432537045</c:v>
                </c:pt>
                <c:pt idx="51">
                  <c:v>0.237945321</c:v>
                </c:pt>
                <c:pt idx="52">
                  <c:v>0.2257898381</c:v>
                </c:pt>
                <c:pt idx="53">
                  <c:v>0.2327168094</c:v>
                </c:pt>
                <c:pt idx="54">
                  <c:v>0.230394527</c:v>
                </c:pt>
                <c:pt idx="55">
                  <c:v>0.2338193786</c:v>
                </c:pt>
                <c:pt idx="56">
                  <c:v>0.2508733513</c:v>
                </c:pt>
                <c:pt idx="57">
                  <c:v>0.2402575247</c:v>
                </c:pt>
                <c:pt idx="58">
                  <c:v>0.2355078441</c:v>
                </c:pt>
                <c:pt idx="59">
                  <c:v>0.233684092</c:v>
                </c:pt>
                <c:pt idx="60">
                  <c:v>0.2326722812</c:v>
                </c:pt>
                <c:pt idx="61">
                  <c:v>0.2315822026</c:v>
                </c:pt>
                <c:pt idx="62">
                  <c:v>0.2349532596</c:v>
                </c:pt>
                <c:pt idx="63">
                  <c:v>0.2336486928</c:v>
                </c:pt>
                <c:pt idx="64">
                  <c:v>0.2491142723</c:v>
                </c:pt>
                <c:pt idx="65">
                  <c:v>0.2398076852</c:v>
                </c:pt>
                <c:pt idx="66">
                  <c:v>0.2446754573</c:v>
                </c:pt>
                <c:pt idx="67">
                  <c:v>0.2423761015</c:v>
                </c:pt>
                <c:pt idx="68">
                  <c:v>0.2304525139</c:v>
                </c:pt>
                <c:pt idx="69">
                  <c:v>0.2237502329</c:v>
                </c:pt>
                <c:pt idx="70">
                  <c:v>0.1979928881</c:v>
                </c:pt>
                <c:pt idx="71">
                  <c:v>0.2086800864</c:v>
                </c:pt>
                <c:pt idx="72">
                  <c:v>0.2088768664</c:v>
                </c:pt>
                <c:pt idx="73">
                  <c:v>0.2178194158</c:v>
                </c:pt>
                <c:pt idx="74">
                  <c:v>0.2296791391</c:v>
                </c:pt>
                <c:pt idx="75">
                  <c:v>0.2191444845</c:v>
                </c:pt>
                <c:pt idx="76">
                  <c:v>0.2193957217</c:v>
                </c:pt>
                <c:pt idx="77">
                  <c:v>0.2180883497</c:v>
                </c:pt>
                <c:pt idx="78">
                  <c:v>0.2052696858</c:v>
                </c:pt>
                <c:pt idx="79">
                  <c:v>0.2173514806</c:v>
                </c:pt>
                <c:pt idx="80">
                  <c:v>0.2256056456</c:v>
                </c:pt>
                <c:pt idx="81">
                  <c:v>0.2017384019</c:v>
                </c:pt>
                <c:pt idx="82">
                  <c:v>0.2020016964</c:v>
                </c:pt>
                <c:pt idx="83">
                  <c:v>0.2262033819</c:v>
                </c:pt>
                <c:pt idx="84">
                  <c:v>0.2291589875</c:v>
                </c:pt>
                <c:pt idx="85">
                  <c:v>0.2345974718</c:v>
                </c:pt>
                <c:pt idx="86">
                  <c:v>0.2429565955</c:v>
                </c:pt>
                <c:pt idx="87">
                  <c:v>0.235424762</c:v>
                </c:pt>
                <c:pt idx="88">
                  <c:v>0.2401856459</c:v>
                </c:pt>
                <c:pt idx="89">
                  <c:v>0.2115372644</c:v>
                </c:pt>
                <c:pt idx="90">
                  <c:v>0.2169966708</c:v>
                </c:pt>
                <c:pt idx="91">
                  <c:v>0.2151291386</c:v>
                </c:pt>
                <c:pt idx="92">
                  <c:v>0.2349261476</c:v>
                </c:pt>
                <c:pt idx="93">
                  <c:v>0.23630698</c:v>
                </c:pt>
                <c:pt idx="94">
                  <c:v>0.2229961337</c:v>
                </c:pt>
                <c:pt idx="95">
                  <c:v>0.2223770824</c:v>
                </c:pt>
                <c:pt idx="96">
                  <c:v>0.2264253913</c:v>
                </c:pt>
                <c:pt idx="97">
                  <c:v>0.2201657119</c:v>
                </c:pt>
                <c:pt idx="98">
                  <c:v>0.2335391916</c:v>
                </c:pt>
                <c:pt idx="99">
                  <c:v>0.2182379054</c:v>
                </c:pt>
                <c:pt idx="100">
                  <c:v>0.2172340197</c:v>
                </c:pt>
                <c:pt idx="101">
                  <c:v>0.2195368189</c:v>
                </c:pt>
                <c:pt idx="102">
                  <c:v>0.2241899848</c:v>
                </c:pt>
                <c:pt idx="103">
                  <c:v>0.2312524351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377448"/>
        <c:axId val="-2093152040"/>
      </c:areaChart>
      <c:catAx>
        <c:axId val="-2144377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4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093152040"/>
        <c:crosses val="autoZero"/>
        <c:auto val="1"/>
        <c:lblAlgn val="ctr"/>
        <c:lblOffset val="100"/>
        <c:noMultiLvlLbl val="1"/>
      </c:catAx>
      <c:valAx>
        <c:axId val="-20931520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4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144377448"/>
        <c:crosses val="autoZero"/>
        <c:crossBetween val="midCat"/>
      </c:valAx>
      <c:spPr>
        <a:solidFill>
          <a:srgbClr val="E7E7E7"/>
        </a:solidFill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/>
      <c:areaChart>
        <c:grouping val="stacked"/>
        <c:varyColors val="1"/>
        <c:ser>
          <c:idx val="0"/>
          <c:order val="0"/>
          <c:tx>
            <c:strRef>
              <c:f>'Child benefits coverage'!$H$2:$H$2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'Child benefits coverage'!$G$3:$G$106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'Child benefits coverage'!$H$3:$H$106</c:f>
              <c:numCache>
                <c:formatCode>General</c:formatCode>
                <c:ptCount val="104"/>
                <c:pt idx="0">
                  <c:v>0.3664458286</c:v>
                </c:pt>
                <c:pt idx="1">
                  <c:v>0.3733672918</c:v>
                </c:pt>
                <c:pt idx="2">
                  <c:v>0.3303286944</c:v>
                </c:pt>
                <c:pt idx="3">
                  <c:v>0.3212222653</c:v>
                </c:pt>
                <c:pt idx="4">
                  <c:v>0.2753348244</c:v>
                </c:pt>
                <c:pt idx="5">
                  <c:v>0.3436755523</c:v>
                </c:pt>
                <c:pt idx="6">
                  <c:v>0.2916438176</c:v>
                </c:pt>
                <c:pt idx="7">
                  <c:v>0.5377745281</c:v>
                </c:pt>
                <c:pt idx="8">
                  <c:v>0.4774693996</c:v>
                </c:pt>
                <c:pt idx="9">
                  <c:v>0.5280377029</c:v>
                </c:pt>
                <c:pt idx="10">
                  <c:v>0.4877548608</c:v>
                </c:pt>
                <c:pt idx="11">
                  <c:v>0.4983233061</c:v>
                </c:pt>
                <c:pt idx="12">
                  <c:v>0.4740389287</c:v>
                </c:pt>
                <c:pt idx="13">
                  <c:v>0.4792613175</c:v>
                </c:pt>
                <c:pt idx="14">
                  <c:v>0.4497631567</c:v>
                </c:pt>
                <c:pt idx="15">
                  <c:v>0.4653955161</c:v>
                </c:pt>
                <c:pt idx="16">
                  <c:v>0.4575988776</c:v>
                </c:pt>
                <c:pt idx="17">
                  <c:v>0.4720964996</c:v>
                </c:pt>
                <c:pt idx="18">
                  <c:v>0.4605020514</c:v>
                </c:pt>
                <c:pt idx="19">
                  <c:v>0.4687843781</c:v>
                </c:pt>
                <c:pt idx="20">
                  <c:v>0.4596426747</c:v>
                </c:pt>
                <c:pt idx="21">
                  <c:v>0.4792849635</c:v>
                </c:pt>
                <c:pt idx="22">
                  <c:v>0.455790154</c:v>
                </c:pt>
                <c:pt idx="23">
                  <c:v>0.4885824079</c:v>
                </c:pt>
                <c:pt idx="24">
                  <c:v>0.4618648981</c:v>
                </c:pt>
                <c:pt idx="25">
                  <c:v>0.4750604366</c:v>
                </c:pt>
                <c:pt idx="26">
                  <c:v>0.4686360115</c:v>
                </c:pt>
                <c:pt idx="27">
                  <c:v>0.4773026713</c:v>
                </c:pt>
                <c:pt idx="28">
                  <c:v>0.466224157</c:v>
                </c:pt>
                <c:pt idx="29">
                  <c:v>0.4853450012</c:v>
                </c:pt>
                <c:pt idx="30">
                  <c:v>0.4762480887</c:v>
                </c:pt>
                <c:pt idx="31">
                  <c:v>0.487776896</c:v>
                </c:pt>
                <c:pt idx="32">
                  <c:v>0.469681441</c:v>
                </c:pt>
                <c:pt idx="33">
                  <c:v>0.4625631448</c:v>
                </c:pt>
                <c:pt idx="34">
                  <c:v>0.4638210884</c:v>
                </c:pt>
                <c:pt idx="35">
                  <c:v>0.4793996534</c:v>
                </c:pt>
                <c:pt idx="36">
                  <c:v>0.4800209476</c:v>
                </c:pt>
                <c:pt idx="37">
                  <c:v>0.4795076563</c:v>
                </c:pt>
                <c:pt idx="38">
                  <c:v>0.468814038</c:v>
                </c:pt>
                <c:pt idx="39">
                  <c:v>0.4873802589</c:v>
                </c:pt>
                <c:pt idx="40">
                  <c:v>0.4705377349</c:v>
                </c:pt>
                <c:pt idx="41">
                  <c:v>0.4781378908</c:v>
                </c:pt>
                <c:pt idx="42">
                  <c:v>0.4728925429</c:v>
                </c:pt>
                <c:pt idx="43">
                  <c:v>0.4935530892</c:v>
                </c:pt>
                <c:pt idx="44">
                  <c:v>0.4917899013</c:v>
                </c:pt>
                <c:pt idx="45">
                  <c:v>0.4944950485</c:v>
                </c:pt>
                <c:pt idx="46">
                  <c:v>0.4773115677</c:v>
                </c:pt>
                <c:pt idx="47">
                  <c:v>0.4802379795</c:v>
                </c:pt>
                <c:pt idx="48">
                  <c:v>0.4763498343</c:v>
                </c:pt>
                <c:pt idx="49">
                  <c:v>0.4871178404</c:v>
                </c:pt>
                <c:pt idx="50">
                  <c:v>0.4880320609</c:v>
                </c:pt>
                <c:pt idx="51">
                  <c:v>0.5122542141</c:v>
                </c:pt>
                <c:pt idx="52">
                  <c:v>0.501114901</c:v>
                </c:pt>
                <c:pt idx="53">
                  <c:v>0.513947757</c:v>
                </c:pt>
                <c:pt idx="54">
                  <c:v>0.5110277455</c:v>
                </c:pt>
                <c:pt idx="55">
                  <c:v>0.5152325291</c:v>
                </c:pt>
                <c:pt idx="56">
                  <c:v>0.5102094779</c:v>
                </c:pt>
                <c:pt idx="57">
                  <c:v>0.4977595553</c:v>
                </c:pt>
                <c:pt idx="58">
                  <c:v>0.4880273135</c:v>
                </c:pt>
                <c:pt idx="59">
                  <c:v>0.4942825766</c:v>
                </c:pt>
                <c:pt idx="60">
                  <c:v>0.5031143712</c:v>
                </c:pt>
                <c:pt idx="61">
                  <c:v>0.4922139828</c:v>
                </c:pt>
                <c:pt idx="62">
                  <c:v>0.4774090742</c:v>
                </c:pt>
                <c:pt idx="63">
                  <c:v>0.4869938086</c:v>
                </c:pt>
                <c:pt idx="64">
                  <c:v>0.4716166675</c:v>
                </c:pt>
                <c:pt idx="65">
                  <c:v>0.491188889</c:v>
                </c:pt>
                <c:pt idx="66">
                  <c:v>0.4781805231</c:v>
                </c:pt>
                <c:pt idx="67">
                  <c:v>0.4781197754</c:v>
                </c:pt>
                <c:pt idx="68">
                  <c:v>0.4870722204</c:v>
                </c:pt>
                <c:pt idx="69">
                  <c:v>0.4892951015</c:v>
                </c:pt>
                <c:pt idx="70">
                  <c:v>0.4968874507</c:v>
                </c:pt>
                <c:pt idx="71">
                  <c:v>0.5036492456</c:v>
                </c:pt>
                <c:pt idx="72">
                  <c:v>0.5047761594</c:v>
                </c:pt>
                <c:pt idx="73">
                  <c:v>0.4993146705</c:v>
                </c:pt>
                <c:pt idx="74">
                  <c:v>0.5116728715</c:v>
                </c:pt>
                <c:pt idx="75">
                  <c:v>0.5091705733</c:v>
                </c:pt>
                <c:pt idx="76">
                  <c:v>0.5250068814</c:v>
                </c:pt>
                <c:pt idx="77">
                  <c:v>0.5289445341</c:v>
                </c:pt>
                <c:pt idx="78">
                  <c:v>0.5260625764</c:v>
                </c:pt>
                <c:pt idx="79">
                  <c:v>0.5324761486</c:v>
                </c:pt>
                <c:pt idx="80">
                  <c:v>0.5398441001</c:v>
                </c:pt>
                <c:pt idx="81">
                  <c:v>0.5321190218</c:v>
                </c:pt>
                <c:pt idx="82">
                  <c:v>0.5352398917</c:v>
                </c:pt>
                <c:pt idx="83">
                  <c:v>0.5422242331</c:v>
                </c:pt>
                <c:pt idx="84">
                  <c:v>0.5418440955</c:v>
                </c:pt>
                <c:pt idx="85">
                  <c:v>0.5291333678</c:v>
                </c:pt>
                <c:pt idx="86">
                  <c:v>0.531666239</c:v>
                </c:pt>
                <c:pt idx="87">
                  <c:v>0.5166925293</c:v>
                </c:pt>
                <c:pt idx="88">
                  <c:v>0.5060751266</c:v>
                </c:pt>
                <c:pt idx="89">
                  <c:v>0.4869682193</c:v>
                </c:pt>
                <c:pt idx="90">
                  <c:v>0.4916041264</c:v>
                </c:pt>
                <c:pt idx="91">
                  <c:v>0.5009624502</c:v>
                </c:pt>
                <c:pt idx="92">
                  <c:v>0.5033444174</c:v>
                </c:pt>
                <c:pt idx="93">
                  <c:v>0.5045647635</c:v>
                </c:pt>
                <c:pt idx="94">
                  <c:v>0.4988034467</c:v>
                </c:pt>
                <c:pt idx="95">
                  <c:v>0.4893981239</c:v>
                </c:pt>
                <c:pt idx="96">
                  <c:v>0.4976270414</c:v>
                </c:pt>
                <c:pt idx="97">
                  <c:v>0.4769535056</c:v>
                </c:pt>
                <c:pt idx="98">
                  <c:v>0.4718174287</c:v>
                </c:pt>
                <c:pt idx="99">
                  <c:v>0.4777687746</c:v>
                </c:pt>
                <c:pt idx="100">
                  <c:v>0.4743644205</c:v>
                </c:pt>
                <c:pt idx="101">
                  <c:v>0.4877702335</c:v>
                </c:pt>
                <c:pt idx="102">
                  <c:v>0.4914075659</c:v>
                </c:pt>
                <c:pt idx="103">
                  <c:v>0.4726698925</c:v>
                </c:pt>
              </c:numCache>
            </c:numRef>
          </c:val>
        </c:ser>
        <c:ser>
          <c:idx val="1"/>
          <c:order val="1"/>
          <c:tx>
            <c:strRef>
              <c:f>'Child benefits coverage'!$I$2:$I$2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'Child benefits coverage'!$G$3:$G$106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'Child benefits coverage'!$I$3:$I$106</c:f>
              <c:numCache>
                <c:formatCode>General</c:formatCode>
                <c:ptCount val="104"/>
                <c:pt idx="0">
                  <c:v>0.2404440388</c:v>
                </c:pt>
                <c:pt idx="1">
                  <c:v>0.2269150283</c:v>
                </c:pt>
                <c:pt idx="2">
                  <c:v>0.2298393022</c:v>
                </c:pt>
                <c:pt idx="3">
                  <c:v>0.233008128</c:v>
                </c:pt>
                <c:pt idx="4">
                  <c:v>0.2325325921</c:v>
                </c:pt>
                <c:pt idx="5">
                  <c:v>0.2345358675</c:v>
                </c:pt>
                <c:pt idx="6">
                  <c:v>0.2242431513</c:v>
                </c:pt>
                <c:pt idx="7">
                  <c:v>0.2140879884</c:v>
                </c:pt>
                <c:pt idx="8">
                  <c:v>0.2386438638</c:v>
                </c:pt>
                <c:pt idx="9">
                  <c:v>0.2417763837</c:v>
                </c:pt>
                <c:pt idx="10">
                  <c:v>0.2339508339</c:v>
                </c:pt>
                <c:pt idx="11">
                  <c:v>0.2341839402</c:v>
                </c:pt>
                <c:pt idx="12">
                  <c:v>0.232262602</c:v>
                </c:pt>
                <c:pt idx="13">
                  <c:v>0.2222773032</c:v>
                </c:pt>
                <c:pt idx="14">
                  <c:v>0.2256769881</c:v>
                </c:pt>
                <c:pt idx="15">
                  <c:v>0.232948002</c:v>
                </c:pt>
                <c:pt idx="16">
                  <c:v>0.2175343561</c:v>
                </c:pt>
                <c:pt idx="17">
                  <c:v>0.2175754029</c:v>
                </c:pt>
                <c:pt idx="18">
                  <c:v>0.220942248</c:v>
                </c:pt>
                <c:pt idx="19">
                  <c:v>0.2307480594</c:v>
                </c:pt>
                <c:pt idx="20">
                  <c:v>0.2187630571</c:v>
                </c:pt>
                <c:pt idx="21">
                  <c:v>0.2074387628</c:v>
                </c:pt>
                <c:pt idx="22">
                  <c:v>0.2191791972</c:v>
                </c:pt>
                <c:pt idx="23">
                  <c:v>0.2040156629</c:v>
                </c:pt>
                <c:pt idx="24">
                  <c:v>0.2216266575</c:v>
                </c:pt>
                <c:pt idx="25">
                  <c:v>0.2120628074</c:v>
                </c:pt>
                <c:pt idx="26">
                  <c:v>0.1982123743</c:v>
                </c:pt>
                <c:pt idx="27">
                  <c:v>0.2067406179</c:v>
                </c:pt>
                <c:pt idx="28">
                  <c:v>0.2098170002</c:v>
                </c:pt>
                <c:pt idx="29">
                  <c:v>0.194525858</c:v>
                </c:pt>
                <c:pt idx="30">
                  <c:v>0.2003035935</c:v>
                </c:pt>
                <c:pt idx="31">
                  <c:v>0.2065769953</c:v>
                </c:pt>
                <c:pt idx="32">
                  <c:v>0.2124929343</c:v>
                </c:pt>
                <c:pt idx="33">
                  <c:v>0.2148604405</c:v>
                </c:pt>
                <c:pt idx="34">
                  <c:v>0.2152402758</c:v>
                </c:pt>
                <c:pt idx="35">
                  <c:v>0.2008386139</c:v>
                </c:pt>
                <c:pt idx="36">
                  <c:v>0.2037875753</c:v>
                </c:pt>
                <c:pt idx="37">
                  <c:v>0.209086514</c:v>
                </c:pt>
                <c:pt idx="38">
                  <c:v>0.2081811319</c:v>
                </c:pt>
                <c:pt idx="39">
                  <c:v>0.1985526994</c:v>
                </c:pt>
                <c:pt idx="40">
                  <c:v>0.2088418118</c:v>
                </c:pt>
                <c:pt idx="41">
                  <c:v>0.2118886086</c:v>
                </c:pt>
                <c:pt idx="42">
                  <c:v>0.2063750365</c:v>
                </c:pt>
                <c:pt idx="43">
                  <c:v>0.1913305732</c:v>
                </c:pt>
                <c:pt idx="44">
                  <c:v>0.1933883195</c:v>
                </c:pt>
                <c:pt idx="45">
                  <c:v>0.2014245413</c:v>
                </c:pt>
                <c:pt idx="46">
                  <c:v>0.2004037931</c:v>
                </c:pt>
                <c:pt idx="47">
                  <c:v>0.2072842407</c:v>
                </c:pt>
                <c:pt idx="48">
                  <c:v>0.2065213308</c:v>
                </c:pt>
                <c:pt idx="49">
                  <c:v>0.1911958035</c:v>
                </c:pt>
                <c:pt idx="50">
                  <c:v>0.1820016207</c:v>
                </c:pt>
                <c:pt idx="51">
                  <c:v>0.1771159234</c:v>
                </c:pt>
                <c:pt idx="52">
                  <c:v>0.1878807912</c:v>
                </c:pt>
                <c:pt idx="53">
                  <c:v>0.1814979903</c:v>
                </c:pt>
                <c:pt idx="54">
                  <c:v>0.181145047</c:v>
                </c:pt>
                <c:pt idx="55">
                  <c:v>0.1819512681</c:v>
                </c:pt>
                <c:pt idx="56">
                  <c:v>0.183461087</c:v>
                </c:pt>
                <c:pt idx="57">
                  <c:v>0.1780751511</c:v>
                </c:pt>
                <c:pt idx="58">
                  <c:v>0.1867184878</c:v>
                </c:pt>
                <c:pt idx="59">
                  <c:v>0.1849880808</c:v>
                </c:pt>
                <c:pt idx="60">
                  <c:v>0.1675422827</c:v>
                </c:pt>
                <c:pt idx="61">
                  <c:v>0.1758441907</c:v>
                </c:pt>
                <c:pt idx="62">
                  <c:v>0.1891488411</c:v>
                </c:pt>
                <c:pt idx="63">
                  <c:v>0.1900662224</c:v>
                </c:pt>
                <c:pt idx="64">
                  <c:v>0.1869822505</c:v>
                </c:pt>
                <c:pt idx="65">
                  <c:v>0.1769111801</c:v>
                </c:pt>
                <c:pt idx="66">
                  <c:v>0.1881124293</c:v>
                </c:pt>
                <c:pt idx="67">
                  <c:v>0.1890963255</c:v>
                </c:pt>
                <c:pt idx="68">
                  <c:v>0.1785845003</c:v>
                </c:pt>
                <c:pt idx="69">
                  <c:v>0.1866512181</c:v>
                </c:pt>
                <c:pt idx="70">
                  <c:v>0.1732760361</c:v>
                </c:pt>
                <c:pt idx="71">
                  <c:v>0.1770552297</c:v>
                </c:pt>
                <c:pt idx="72">
                  <c:v>0.1733682414</c:v>
                </c:pt>
                <c:pt idx="73">
                  <c:v>0.184653572</c:v>
                </c:pt>
                <c:pt idx="74">
                  <c:v>0.1700695611</c:v>
                </c:pt>
                <c:pt idx="75">
                  <c:v>0.1650893908</c:v>
                </c:pt>
                <c:pt idx="76">
                  <c:v>0.1651638867</c:v>
                </c:pt>
                <c:pt idx="77">
                  <c:v>0.1530843699</c:v>
                </c:pt>
                <c:pt idx="78">
                  <c:v>0.1526067665</c:v>
                </c:pt>
                <c:pt idx="79">
                  <c:v>0.1547511002</c:v>
                </c:pt>
                <c:pt idx="80">
                  <c:v>0.1618432377</c:v>
                </c:pt>
                <c:pt idx="81">
                  <c:v>0.1562791314</c:v>
                </c:pt>
                <c:pt idx="82">
                  <c:v>0.162729708</c:v>
                </c:pt>
                <c:pt idx="83">
                  <c:v>0.1547438508</c:v>
                </c:pt>
                <c:pt idx="84">
                  <c:v>0.1479579269</c:v>
                </c:pt>
                <c:pt idx="85">
                  <c:v>0.1502175993</c:v>
                </c:pt>
                <c:pt idx="86">
                  <c:v>0.1342388592</c:v>
                </c:pt>
                <c:pt idx="87">
                  <c:v>0.1401080255</c:v>
                </c:pt>
                <c:pt idx="88">
                  <c:v>0.1510864384</c:v>
                </c:pt>
                <c:pt idx="89">
                  <c:v>0.1448948346</c:v>
                </c:pt>
                <c:pt idx="90">
                  <c:v>0.1457919464</c:v>
                </c:pt>
                <c:pt idx="91">
                  <c:v>0.1386244783</c:v>
                </c:pt>
                <c:pt idx="92">
                  <c:v>0.1314501593</c:v>
                </c:pt>
                <c:pt idx="93">
                  <c:v>0.1354228168</c:v>
                </c:pt>
                <c:pt idx="94">
                  <c:v>0.1367752579</c:v>
                </c:pt>
                <c:pt idx="95">
                  <c:v>0.137118986</c:v>
                </c:pt>
                <c:pt idx="96">
                  <c:v>0.1293098186</c:v>
                </c:pt>
                <c:pt idx="97">
                  <c:v>0.1404575534</c:v>
                </c:pt>
                <c:pt idx="98">
                  <c:v>0.1409257549</c:v>
                </c:pt>
                <c:pt idx="99">
                  <c:v>0.1285528552</c:v>
                </c:pt>
                <c:pt idx="100">
                  <c:v>0.1373762895</c:v>
                </c:pt>
                <c:pt idx="101">
                  <c:v>0.1266063682</c:v>
                </c:pt>
                <c:pt idx="102">
                  <c:v>0.1249931678</c:v>
                </c:pt>
                <c:pt idx="103">
                  <c:v>0.1322826499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672392"/>
        <c:axId val="-2100295272"/>
      </c:areaChart>
      <c:catAx>
        <c:axId val="1761672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4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100295272"/>
        <c:crosses val="autoZero"/>
        <c:auto val="1"/>
        <c:lblAlgn val="ctr"/>
        <c:lblOffset val="100"/>
        <c:noMultiLvlLbl val="1"/>
      </c:catAx>
      <c:valAx>
        <c:axId val="-21002952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4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761672392"/>
        <c:crosses val="autoZero"/>
        <c:crossBetween val="midCat"/>
      </c:valAx>
      <c:spPr>
        <a:solidFill>
          <a:srgbClr val="E7E7E7"/>
        </a:solidFill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>
      <a:solidFill>
        <a:schemeClr val="tx1">
          <a:lumMod val="65000"/>
          <a:lumOff val="35000"/>
        </a:schemeClr>
      </a:solidFill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749215691473"/>
          <c:y val="0.0343411616090275"/>
          <c:w val="0.836334518950947"/>
          <c:h val="0.736107967345362"/>
        </c:manualLayout>
      </c:layout>
      <c:lineChart>
        <c:grouping val="standard"/>
        <c:varyColors val="0"/>
        <c:ser>
          <c:idx val="0"/>
          <c:order val="0"/>
          <c:tx>
            <c:strRef>
              <c:f>'Retirement benefit values'!$AC$3</c:f>
              <c:strCache>
                <c:ptCount val="1"/>
                <c:pt idx="0">
                  <c:v>Labour income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'Retirement benefit values'!$AB$4:$AB$108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values'!$AC$4:$AC$108</c:f>
              <c:numCache>
                <c:formatCode>General</c:formatCode>
                <c:ptCount val="105"/>
                <c:pt idx="0">
                  <c:v>6695.92</c:v>
                </c:pt>
                <c:pt idx="1">
                  <c:v>6248.355521284823</c:v>
                </c:pt>
                <c:pt idx="2">
                  <c:v>6398.732864689492</c:v>
                </c:pt>
                <c:pt idx="3">
                  <c:v>6562.16934766773</c:v>
                </c:pt>
                <c:pt idx="4">
                  <c:v>6461.295138755286</c:v>
                </c:pt>
                <c:pt idx="5">
                  <c:v>6070.823989787785</c:v>
                </c:pt>
                <c:pt idx="6">
                  <c:v>5894.395014186566</c:v>
                </c:pt>
                <c:pt idx="7">
                  <c:v>5954.937241266558</c:v>
                </c:pt>
                <c:pt idx="8">
                  <c:v>6014.289447131079</c:v>
                </c:pt>
                <c:pt idx="9">
                  <c:v>6104.277946976366</c:v>
                </c:pt>
                <c:pt idx="10">
                  <c:v>6074.492395672851</c:v>
                </c:pt>
                <c:pt idx="11">
                  <c:v>6241.620872575642</c:v>
                </c:pt>
                <c:pt idx="12">
                  <c:v>6232.76525663114</c:v>
                </c:pt>
                <c:pt idx="13">
                  <c:v>6162.685621912977</c:v>
                </c:pt>
                <c:pt idx="14">
                  <c:v>6129.908562498915</c:v>
                </c:pt>
                <c:pt idx="15">
                  <c:v>6190.264094586552</c:v>
                </c:pt>
                <c:pt idx="16">
                  <c:v>6209.848685303205</c:v>
                </c:pt>
                <c:pt idx="17">
                  <c:v>6223.98176301561</c:v>
                </c:pt>
                <c:pt idx="18">
                  <c:v>6248.820685712854</c:v>
                </c:pt>
                <c:pt idx="19">
                  <c:v>6250.652283027366</c:v>
                </c:pt>
                <c:pt idx="20">
                  <c:v>6273.03817058216</c:v>
                </c:pt>
                <c:pt idx="21">
                  <c:v>6254.859101705067</c:v>
                </c:pt>
                <c:pt idx="22">
                  <c:v>6289.807099058035</c:v>
                </c:pt>
                <c:pt idx="23">
                  <c:v>6272.37995914464</c:v>
                </c:pt>
                <c:pt idx="24">
                  <c:v>6257.433806692777</c:v>
                </c:pt>
                <c:pt idx="25">
                  <c:v>6267.647132866836</c:v>
                </c:pt>
                <c:pt idx="26">
                  <c:v>6297.659287353552</c:v>
                </c:pt>
                <c:pt idx="27">
                  <c:v>6316.222581022744</c:v>
                </c:pt>
                <c:pt idx="28">
                  <c:v>6322.789246624083</c:v>
                </c:pt>
                <c:pt idx="29">
                  <c:v>6322.845624256317</c:v>
                </c:pt>
                <c:pt idx="30">
                  <c:v>6355.171505419164</c:v>
                </c:pt>
                <c:pt idx="31">
                  <c:v>6331.568857514403</c:v>
                </c:pt>
                <c:pt idx="32">
                  <c:v>6354.107056003003</c:v>
                </c:pt>
                <c:pt idx="33">
                  <c:v>6374.397744435941</c:v>
                </c:pt>
                <c:pt idx="34">
                  <c:v>6395.988178290528</c:v>
                </c:pt>
                <c:pt idx="35">
                  <c:v>6390.736513170342</c:v>
                </c:pt>
                <c:pt idx="36">
                  <c:v>6399.132500839075</c:v>
                </c:pt>
                <c:pt idx="37">
                  <c:v>6433.902434901412</c:v>
                </c:pt>
                <c:pt idx="38">
                  <c:v>6428.073907495954</c:v>
                </c:pt>
                <c:pt idx="39">
                  <c:v>6434.862944446084</c:v>
                </c:pt>
                <c:pt idx="40">
                  <c:v>6441.25903078469</c:v>
                </c:pt>
                <c:pt idx="41">
                  <c:v>6458.746436211215</c:v>
                </c:pt>
                <c:pt idx="42">
                  <c:v>6450.199574043132</c:v>
                </c:pt>
                <c:pt idx="43">
                  <c:v>6460.808697368559</c:v>
                </c:pt>
                <c:pt idx="44">
                  <c:v>6479.381359268163</c:v>
                </c:pt>
                <c:pt idx="45">
                  <c:v>6512.276641326139</c:v>
                </c:pt>
                <c:pt idx="46">
                  <c:v>6539.111023508756</c:v>
                </c:pt>
                <c:pt idx="47">
                  <c:v>6534.238435649096</c:v>
                </c:pt>
                <c:pt idx="48">
                  <c:v>6578.96591720719</c:v>
                </c:pt>
                <c:pt idx="49">
                  <c:v>6586.538254959245</c:v>
                </c:pt>
                <c:pt idx="50">
                  <c:v>6593.74923775381</c:v>
                </c:pt>
                <c:pt idx="51">
                  <c:v>6602.276369436524</c:v>
                </c:pt>
                <c:pt idx="52">
                  <c:v>6601.66099495042</c:v>
                </c:pt>
                <c:pt idx="53">
                  <c:v>6642.256533118973</c:v>
                </c:pt>
                <c:pt idx="54">
                  <c:v>6660.428802619685</c:v>
                </c:pt>
                <c:pt idx="55">
                  <c:v>6665.643321598397</c:v>
                </c:pt>
                <c:pt idx="56">
                  <c:v>6703.036002213205</c:v>
                </c:pt>
                <c:pt idx="57">
                  <c:v>6706.1224549922</c:v>
                </c:pt>
                <c:pt idx="58">
                  <c:v>6703.40682350052</c:v>
                </c:pt>
                <c:pt idx="59">
                  <c:v>6709.470995881847</c:v>
                </c:pt>
                <c:pt idx="60">
                  <c:v>6725.894717733158</c:v>
                </c:pt>
                <c:pt idx="61">
                  <c:v>6740.544648972377</c:v>
                </c:pt>
                <c:pt idx="62">
                  <c:v>6726.939891890335</c:v>
                </c:pt>
                <c:pt idx="63">
                  <c:v>6743.9164509555</c:v>
                </c:pt>
                <c:pt idx="64">
                  <c:v>6765.802319840575</c:v>
                </c:pt>
                <c:pt idx="65">
                  <c:v>6758.247569182318</c:v>
                </c:pt>
                <c:pt idx="66">
                  <c:v>6787.682398516325</c:v>
                </c:pt>
                <c:pt idx="67">
                  <c:v>6804.694447492467</c:v>
                </c:pt>
                <c:pt idx="68">
                  <c:v>6821.533980675985</c:v>
                </c:pt>
                <c:pt idx="69">
                  <c:v>6783.50594796487</c:v>
                </c:pt>
                <c:pt idx="70">
                  <c:v>6864.991163714062</c:v>
                </c:pt>
                <c:pt idx="71">
                  <c:v>6853.793849046456</c:v>
                </c:pt>
                <c:pt idx="72">
                  <c:v>6845.986810462971</c:v>
                </c:pt>
                <c:pt idx="73">
                  <c:v>6889.934961633686</c:v>
                </c:pt>
                <c:pt idx="74">
                  <c:v>6903.97396380081</c:v>
                </c:pt>
                <c:pt idx="75">
                  <c:v>6908.13015386071</c:v>
                </c:pt>
                <c:pt idx="76">
                  <c:v>6919.523410651553</c:v>
                </c:pt>
                <c:pt idx="77">
                  <c:v>6913.95260119625</c:v>
                </c:pt>
                <c:pt idx="78">
                  <c:v>6938.210837834161</c:v>
                </c:pt>
                <c:pt idx="79">
                  <c:v>6904.209522628142</c:v>
                </c:pt>
                <c:pt idx="80">
                  <c:v>6937.809960491806</c:v>
                </c:pt>
                <c:pt idx="81">
                  <c:v>6952.353866056095</c:v>
                </c:pt>
                <c:pt idx="82">
                  <c:v>6955.464159592334</c:v>
                </c:pt>
                <c:pt idx="83">
                  <c:v>7003.017999681616</c:v>
                </c:pt>
                <c:pt idx="84">
                  <c:v>7023.884247044928</c:v>
                </c:pt>
                <c:pt idx="85">
                  <c:v>7043.875913432204</c:v>
                </c:pt>
                <c:pt idx="86">
                  <c:v>7076.149427733741</c:v>
                </c:pt>
                <c:pt idx="87">
                  <c:v>7067.671301190108</c:v>
                </c:pt>
                <c:pt idx="88">
                  <c:v>7066.799051235012</c:v>
                </c:pt>
                <c:pt idx="89">
                  <c:v>7100.502081969571</c:v>
                </c:pt>
                <c:pt idx="90">
                  <c:v>7131.218917780004</c:v>
                </c:pt>
                <c:pt idx="91">
                  <c:v>7092.256640944785</c:v>
                </c:pt>
                <c:pt idx="92">
                  <c:v>7119.11920196288</c:v>
                </c:pt>
                <c:pt idx="93">
                  <c:v>7121.539511502926</c:v>
                </c:pt>
                <c:pt idx="94">
                  <c:v>7175.983054516336</c:v>
                </c:pt>
                <c:pt idx="95">
                  <c:v>7150.01999875402</c:v>
                </c:pt>
                <c:pt idx="96">
                  <c:v>7154.235735854185</c:v>
                </c:pt>
                <c:pt idx="97">
                  <c:v>7143.909897564971</c:v>
                </c:pt>
                <c:pt idx="98">
                  <c:v>7149.44814146197</c:v>
                </c:pt>
                <c:pt idx="99">
                  <c:v>7140.84251303478</c:v>
                </c:pt>
                <c:pt idx="100">
                  <c:v>7153.673250493328</c:v>
                </c:pt>
                <c:pt idx="101">
                  <c:v>7159.890580394447</c:v>
                </c:pt>
                <c:pt idx="102">
                  <c:v>7183.214206681544</c:v>
                </c:pt>
                <c:pt idx="103">
                  <c:v>7205.216495305975</c:v>
                </c:pt>
                <c:pt idx="104">
                  <c:v>7227.027421764233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values'!$AD$3</c:f>
              <c:strCache>
                <c:ptCount val="1"/>
                <c:pt idx="0">
                  <c:v>All pensions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5"/>
            <c:spPr>
              <a:ln>
                <a:solidFill>
                  <a:schemeClr val="accent5"/>
                </a:solidFill>
              </a:ln>
            </c:spPr>
          </c:marker>
          <c:cat>
            <c:numRef>
              <c:f>'Retirement benefit values'!$AB$4:$AB$108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values'!$AD$4:$AD$108</c:f>
              <c:numCache>
                <c:formatCode>General</c:formatCode>
                <c:ptCount val="105"/>
                <c:pt idx="0">
                  <c:v>4210.1710123</c:v>
                </c:pt>
                <c:pt idx="1">
                  <c:v>4044.015002776143</c:v>
                </c:pt>
                <c:pt idx="2">
                  <c:v>4530.029611607184</c:v>
                </c:pt>
                <c:pt idx="3">
                  <c:v>4308.739518670392</c:v>
                </c:pt>
                <c:pt idx="4">
                  <c:v>4571.779341737902</c:v>
                </c:pt>
                <c:pt idx="5">
                  <c:v>3975.185340015043</c:v>
                </c:pt>
                <c:pt idx="6">
                  <c:v>4078.206228242599</c:v>
                </c:pt>
                <c:pt idx="7">
                  <c:v>3878.690598608753</c:v>
                </c:pt>
                <c:pt idx="8">
                  <c:v>4225.580556123034</c:v>
                </c:pt>
                <c:pt idx="9">
                  <c:v>4021.426052827718</c:v>
                </c:pt>
                <c:pt idx="10">
                  <c:v>4280.94158898737</c:v>
                </c:pt>
                <c:pt idx="11">
                  <c:v>4090.611122578186</c:v>
                </c:pt>
                <c:pt idx="12">
                  <c:v>4426.690225594968</c:v>
                </c:pt>
                <c:pt idx="13">
                  <c:v>4149.505764403485</c:v>
                </c:pt>
                <c:pt idx="14">
                  <c:v>4093.33300563036</c:v>
                </c:pt>
                <c:pt idx="15">
                  <c:v>4059.566800362471</c:v>
                </c:pt>
                <c:pt idx="16">
                  <c:v>4071.308414768649</c:v>
                </c:pt>
                <c:pt idx="17">
                  <c:v>4078.525180799605</c:v>
                </c:pt>
                <c:pt idx="18">
                  <c:v>4081.06399396713</c:v>
                </c:pt>
                <c:pt idx="19">
                  <c:v>4088.452198350406</c:v>
                </c:pt>
                <c:pt idx="20">
                  <c:v>4107.102774564084</c:v>
                </c:pt>
                <c:pt idx="21">
                  <c:v>4191.200434790522</c:v>
                </c:pt>
                <c:pt idx="22">
                  <c:v>4210.562255862854</c:v>
                </c:pt>
                <c:pt idx="23">
                  <c:v>4240.277042259287</c:v>
                </c:pt>
                <c:pt idx="24">
                  <c:v>4268.234896751078</c:v>
                </c:pt>
                <c:pt idx="25">
                  <c:v>4290.076466683383</c:v>
                </c:pt>
                <c:pt idx="26">
                  <c:v>4308.233351700087</c:v>
                </c:pt>
                <c:pt idx="27">
                  <c:v>4338.505873292746</c:v>
                </c:pt>
                <c:pt idx="28">
                  <c:v>4362.35716745915</c:v>
                </c:pt>
                <c:pt idx="29">
                  <c:v>4388.61028131751</c:v>
                </c:pt>
                <c:pt idx="30">
                  <c:v>4407.501704573042</c:v>
                </c:pt>
                <c:pt idx="31">
                  <c:v>4441.96010866019</c:v>
                </c:pt>
                <c:pt idx="32">
                  <c:v>4470.86109393286</c:v>
                </c:pt>
                <c:pt idx="33">
                  <c:v>4497.332518808344</c:v>
                </c:pt>
                <c:pt idx="34">
                  <c:v>4512.736211940942</c:v>
                </c:pt>
                <c:pt idx="35">
                  <c:v>4536.367723144403</c:v>
                </c:pt>
                <c:pt idx="36">
                  <c:v>4554.701193917555</c:v>
                </c:pt>
                <c:pt idx="37">
                  <c:v>4577.773784449331</c:v>
                </c:pt>
                <c:pt idx="38">
                  <c:v>4605.44361971806</c:v>
                </c:pt>
                <c:pt idx="39">
                  <c:v>4622.822573098227</c:v>
                </c:pt>
                <c:pt idx="40">
                  <c:v>4636.938978169796</c:v>
                </c:pt>
                <c:pt idx="41">
                  <c:v>4655.232218462022</c:v>
                </c:pt>
                <c:pt idx="42">
                  <c:v>4668.933355757093</c:v>
                </c:pt>
                <c:pt idx="43">
                  <c:v>4680.889378044011</c:v>
                </c:pt>
                <c:pt idx="44">
                  <c:v>4704.75238308168</c:v>
                </c:pt>
                <c:pt idx="45">
                  <c:v>4717.089499209867</c:v>
                </c:pt>
                <c:pt idx="46">
                  <c:v>4731.812622049393</c:v>
                </c:pt>
                <c:pt idx="47">
                  <c:v>4741.502154307371</c:v>
                </c:pt>
                <c:pt idx="48">
                  <c:v>4745.651769745294</c:v>
                </c:pt>
                <c:pt idx="49">
                  <c:v>4746.823299693105</c:v>
                </c:pt>
                <c:pt idx="50">
                  <c:v>4754.177884332358</c:v>
                </c:pt>
                <c:pt idx="51">
                  <c:v>4757.095459960135</c:v>
                </c:pt>
                <c:pt idx="52">
                  <c:v>4769.711569616496</c:v>
                </c:pt>
                <c:pt idx="53">
                  <c:v>4787.269366914386</c:v>
                </c:pt>
                <c:pt idx="54">
                  <c:v>4803.584672196289</c:v>
                </c:pt>
                <c:pt idx="55">
                  <c:v>4801.873968702218</c:v>
                </c:pt>
                <c:pt idx="56">
                  <c:v>4822.484996916539</c:v>
                </c:pt>
                <c:pt idx="57">
                  <c:v>4828.059529343678</c:v>
                </c:pt>
                <c:pt idx="58">
                  <c:v>4840.894313858191</c:v>
                </c:pt>
                <c:pt idx="59">
                  <c:v>4847.870100735736</c:v>
                </c:pt>
                <c:pt idx="60">
                  <c:v>4850.034608802505</c:v>
                </c:pt>
                <c:pt idx="61">
                  <c:v>4857.49847909132</c:v>
                </c:pt>
                <c:pt idx="62">
                  <c:v>4883.23926633286</c:v>
                </c:pt>
                <c:pt idx="63">
                  <c:v>4884.916585298147</c:v>
                </c:pt>
                <c:pt idx="64">
                  <c:v>4895.517592316801</c:v>
                </c:pt>
                <c:pt idx="65">
                  <c:v>4914.10992907089</c:v>
                </c:pt>
                <c:pt idx="66">
                  <c:v>4911.261063937733</c:v>
                </c:pt>
                <c:pt idx="67">
                  <c:v>4929.493120557058</c:v>
                </c:pt>
                <c:pt idx="68">
                  <c:v>4934.332981169936</c:v>
                </c:pt>
                <c:pt idx="69">
                  <c:v>4935.597770625773</c:v>
                </c:pt>
                <c:pt idx="70">
                  <c:v>4933.695383958397</c:v>
                </c:pt>
                <c:pt idx="71">
                  <c:v>4934.05470616017</c:v>
                </c:pt>
                <c:pt idx="72">
                  <c:v>4955.416120613503</c:v>
                </c:pt>
                <c:pt idx="73">
                  <c:v>4963.193768815397</c:v>
                </c:pt>
                <c:pt idx="74">
                  <c:v>4971.055242792186</c:v>
                </c:pt>
                <c:pt idx="75">
                  <c:v>4967.014702898933</c:v>
                </c:pt>
                <c:pt idx="76">
                  <c:v>4972.976103406492</c:v>
                </c:pt>
                <c:pt idx="77">
                  <c:v>4983.562986481253</c:v>
                </c:pt>
                <c:pt idx="78">
                  <c:v>4993.272817340245</c:v>
                </c:pt>
                <c:pt idx="79">
                  <c:v>5001.576558280483</c:v>
                </c:pt>
                <c:pt idx="80">
                  <c:v>5003.56628808261</c:v>
                </c:pt>
                <c:pt idx="81">
                  <c:v>5000.392088825185</c:v>
                </c:pt>
                <c:pt idx="82">
                  <c:v>5004.110069178163</c:v>
                </c:pt>
                <c:pt idx="83">
                  <c:v>5018.099651892643</c:v>
                </c:pt>
                <c:pt idx="84">
                  <c:v>5013.122287892573</c:v>
                </c:pt>
                <c:pt idx="85">
                  <c:v>5014.500751745847</c:v>
                </c:pt>
                <c:pt idx="86">
                  <c:v>5017.17793765657</c:v>
                </c:pt>
                <c:pt idx="87">
                  <c:v>5018.83016975798</c:v>
                </c:pt>
                <c:pt idx="88">
                  <c:v>5024.232560893136</c:v>
                </c:pt>
                <c:pt idx="89">
                  <c:v>5024.930028695631</c:v>
                </c:pt>
                <c:pt idx="90">
                  <c:v>5020.04563083923</c:v>
                </c:pt>
                <c:pt idx="91">
                  <c:v>5015.035669948712</c:v>
                </c:pt>
                <c:pt idx="92">
                  <c:v>5012.37598156315</c:v>
                </c:pt>
                <c:pt idx="93">
                  <c:v>5010.477477210845</c:v>
                </c:pt>
                <c:pt idx="94">
                  <c:v>5007.327456761158</c:v>
                </c:pt>
                <c:pt idx="95">
                  <c:v>5012.244555075107</c:v>
                </c:pt>
                <c:pt idx="96">
                  <c:v>5016.631442914201</c:v>
                </c:pt>
                <c:pt idx="97">
                  <c:v>5019.166359178638</c:v>
                </c:pt>
                <c:pt idx="98">
                  <c:v>5020.52820075759</c:v>
                </c:pt>
                <c:pt idx="99">
                  <c:v>5026.206051779225</c:v>
                </c:pt>
                <c:pt idx="100">
                  <c:v>5028.807479879898</c:v>
                </c:pt>
                <c:pt idx="101">
                  <c:v>5027.574520187596</c:v>
                </c:pt>
                <c:pt idx="102">
                  <c:v>5032.757023361762</c:v>
                </c:pt>
                <c:pt idx="103">
                  <c:v>5043.988358289868</c:v>
                </c:pt>
                <c:pt idx="104">
                  <c:v>5042.739035727584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values'!$AE$3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ln w="19050" cmpd="sng"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'Retirement benefit values'!$AB$4:$AB$108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values'!$AE$4:$AE$108</c:f>
              <c:numCache>
                <c:formatCode>General</c:formatCode>
                <c:ptCount val="105"/>
                <c:pt idx="1">
                  <c:v>4446.831883480685</c:v>
                </c:pt>
                <c:pt idx="2">
                  <c:v>4986.461393936035</c:v>
                </c:pt>
                <c:pt idx="3">
                  <c:v>4739.641927243815</c:v>
                </c:pt>
                <c:pt idx="4">
                  <c:v>5039.568602709038</c:v>
                </c:pt>
                <c:pt idx="5">
                  <c:v>4383.902607965752</c:v>
                </c:pt>
                <c:pt idx="6">
                  <c:v>4508.484853339363</c:v>
                </c:pt>
                <c:pt idx="7">
                  <c:v>4291.604486738552</c:v>
                </c:pt>
                <c:pt idx="8">
                  <c:v>4679.93580493541</c:v>
                </c:pt>
                <c:pt idx="9">
                  <c:v>4470.586980724614</c:v>
                </c:pt>
                <c:pt idx="10">
                  <c:v>4771.771376278756</c:v>
                </c:pt>
                <c:pt idx="11">
                  <c:v>4573.667775660803</c:v>
                </c:pt>
                <c:pt idx="12">
                  <c:v>4966.09800733212</c:v>
                </c:pt>
                <c:pt idx="13">
                  <c:v>4662.830857429287</c:v>
                </c:pt>
                <c:pt idx="14">
                  <c:v>4603.101067528226</c:v>
                </c:pt>
                <c:pt idx="15">
                  <c:v>4574.421817219632</c:v>
                </c:pt>
                <c:pt idx="16">
                  <c:v>4606.174939240968</c:v>
                </c:pt>
                <c:pt idx="17">
                  <c:v>4631.735253585357</c:v>
                </c:pt>
                <c:pt idx="18">
                  <c:v>4652.316218569867</c:v>
                </c:pt>
                <c:pt idx="19">
                  <c:v>4681.733024434682</c:v>
                </c:pt>
                <c:pt idx="20">
                  <c:v>4702.612958816633</c:v>
                </c:pt>
                <c:pt idx="21">
                  <c:v>4729.379296962056</c:v>
                </c:pt>
                <c:pt idx="22">
                  <c:v>4740.56891740959</c:v>
                </c:pt>
                <c:pt idx="23">
                  <c:v>4764.136363944697</c:v>
                </c:pt>
                <c:pt idx="24">
                  <c:v>4789.279505510372</c:v>
                </c:pt>
                <c:pt idx="25">
                  <c:v>4809.92912495142</c:v>
                </c:pt>
                <c:pt idx="26">
                  <c:v>4832.61860400414</c:v>
                </c:pt>
                <c:pt idx="27">
                  <c:v>4861.751879431127</c:v>
                </c:pt>
                <c:pt idx="28">
                  <c:v>4893.35792344791</c:v>
                </c:pt>
                <c:pt idx="29">
                  <c:v>4916.560039026047</c:v>
                </c:pt>
                <c:pt idx="30">
                  <c:v>4942.167703029234</c:v>
                </c:pt>
                <c:pt idx="31">
                  <c:v>4968.442217722962</c:v>
                </c:pt>
                <c:pt idx="32">
                  <c:v>5006.215141159594</c:v>
                </c:pt>
                <c:pt idx="33">
                  <c:v>5041.228271571757</c:v>
                </c:pt>
                <c:pt idx="34">
                  <c:v>5052.207410277962</c:v>
                </c:pt>
                <c:pt idx="35">
                  <c:v>5077.285449988954</c:v>
                </c:pt>
                <c:pt idx="36">
                  <c:v>5107.754814008535</c:v>
                </c:pt>
                <c:pt idx="37">
                  <c:v>5129.856284746537</c:v>
                </c:pt>
                <c:pt idx="38">
                  <c:v>5154.154132574102</c:v>
                </c:pt>
                <c:pt idx="39">
                  <c:v>5170.515537951803</c:v>
                </c:pt>
                <c:pt idx="40">
                  <c:v>5193.498905598045</c:v>
                </c:pt>
                <c:pt idx="41">
                  <c:v>5222.72455813036</c:v>
                </c:pt>
                <c:pt idx="42">
                  <c:v>5253.531781251085</c:v>
                </c:pt>
                <c:pt idx="43">
                  <c:v>5282.608805896364</c:v>
                </c:pt>
                <c:pt idx="44">
                  <c:v>5319.189521270163</c:v>
                </c:pt>
                <c:pt idx="45">
                  <c:v>5349.98804650744</c:v>
                </c:pt>
                <c:pt idx="46">
                  <c:v>5382.20521681026</c:v>
                </c:pt>
                <c:pt idx="47">
                  <c:v>5411.623577381702</c:v>
                </c:pt>
                <c:pt idx="48">
                  <c:v>5424.485915994344</c:v>
                </c:pt>
                <c:pt idx="49">
                  <c:v>5447.424792657548</c:v>
                </c:pt>
                <c:pt idx="50">
                  <c:v>5479.71365200667</c:v>
                </c:pt>
                <c:pt idx="51">
                  <c:v>5492.579395019879</c:v>
                </c:pt>
                <c:pt idx="52">
                  <c:v>5522.14186584758</c:v>
                </c:pt>
                <c:pt idx="53">
                  <c:v>5553.921640013978</c:v>
                </c:pt>
                <c:pt idx="54">
                  <c:v>5584.952620756615</c:v>
                </c:pt>
                <c:pt idx="55">
                  <c:v>5603.28707125931</c:v>
                </c:pt>
                <c:pt idx="56">
                  <c:v>5641.767342199233</c:v>
                </c:pt>
                <c:pt idx="57">
                  <c:v>5663.548856473323</c:v>
                </c:pt>
                <c:pt idx="58">
                  <c:v>5675.102644230642</c:v>
                </c:pt>
                <c:pt idx="59">
                  <c:v>5691.914432081052</c:v>
                </c:pt>
                <c:pt idx="60">
                  <c:v>5694.604414614096</c:v>
                </c:pt>
                <c:pt idx="61">
                  <c:v>5722.860496664483</c:v>
                </c:pt>
                <c:pt idx="62">
                  <c:v>5756.283417920215</c:v>
                </c:pt>
                <c:pt idx="63">
                  <c:v>5764.340109721837</c:v>
                </c:pt>
                <c:pt idx="64">
                  <c:v>5789.69586908276</c:v>
                </c:pt>
                <c:pt idx="65">
                  <c:v>5819.985078129855</c:v>
                </c:pt>
                <c:pt idx="66">
                  <c:v>5835.963221368802</c:v>
                </c:pt>
                <c:pt idx="67">
                  <c:v>5860.368348759323</c:v>
                </c:pt>
                <c:pt idx="68">
                  <c:v>5862.698271336077</c:v>
                </c:pt>
                <c:pt idx="69">
                  <c:v>5888.371062880683</c:v>
                </c:pt>
                <c:pt idx="70">
                  <c:v>5917.25990464578</c:v>
                </c:pt>
                <c:pt idx="71">
                  <c:v>5932.561990219454</c:v>
                </c:pt>
                <c:pt idx="72">
                  <c:v>5965.85472658806</c:v>
                </c:pt>
                <c:pt idx="73">
                  <c:v>5982.286867159407</c:v>
                </c:pt>
                <c:pt idx="74">
                  <c:v>6012.0914181415</c:v>
                </c:pt>
                <c:pt idx="75">
                  <c:v>6028.604357052805</c:v>
                </c:pt>
                <c:pt idx="76">
                  <c:v>6058.477515123815</c:v>
                </c:pt>
                <c:pt idx="77">
                  <c:v>6088.721923044043</c:v>
                </c:pt>
                <c:pt idx="78">
                  <c:v>6112.615323265723</c:v>
                </c:pt>
                <c:pt idx="79">
                  <c:v>6151.88021702999</c:v>
                </c:pt>
                <c:pt idx="80">
                  <c:v>6165.34873833473</c:v>
                </c:pt>
                <c:pt idx="81">
                  <c:v>6180.94196574752</c:v>
                </c:pt>
                <c:pt idx="82">
                  <c:v>6215.38641186894</c:v>
                </c:pt>
                <c:pt idx="83">
                  <c:v>6242.281604824325</c:v>
                </c:pt>
                <c:pt idx="84">
                  <c:v>6269.39904297884</c:v>
                </c:pt>
                <c:pt idx="85">
                  <c:v>6291.556631255652</c:v>
                </c:pt>
                <c:pt idx="86">
                  <c:v>6321.316018363631</c:v>
                </c:pt>
                <c:pt idx="87">
                  <c:v>6347.833909149138</c:v>
                </c:pt>
                <c:pt idx="88">
                  <c:v>6368.013585890225</c:v>
                </c:pt>
                <c:pt idx="89">
                  <c:v>6409.569421225757</c:v>
                </c:pt>
                <c:pt idx="90">
                  <c:v>6435.405617791451</c:v>
                </c:pt>
                <c:pt idx="91">
                  <c:v>6466.34812668156</c:v>
                </c:pt>
                <c:pt idx="92">
                  <c:v>6482.960103822385</c:v>
                </c:pt>
                <c:pt idx="93">
                  <c:v>6505.850930394878</c:v>
                </c:pt>
                <c:pt idx="94">
                  <c:v>6526.162525626945</c:v>
                </c:pt>
                <c:pt idx="95">
                  <c:v>6561.863129133463</c:v>
                </c:pt>
                <c:pt idx="96">
                  <c:v>6594.476667374204</c:v>
                </c:pt>
                <c:pt idx="97">
                  <c:v>6638.445060858244</c:v>
                </c:pt>
                <c:pt idx="98">
                  <c:v>6645.278326037003</c:v>
                </c:pt>
                <c:pt idx="99">
                  <c:v>6674.542484483517</c:v>
                </c:pt>
                <c:pt idx="100">
                  <c:v>6721.402757674608</c:v>
                </c:pt>
                <c:pt idx="101">
                  <c:v>6748.231201972998</c:v>
                </c:pt>
                <c:pt idx="102">
                  <c:v>6768.919585791671</c:v>
                </c:pt>
                <c:pt idx="103">
                  <c:v>6795.483386582699</c:v>
                </c:pt>
                <c:pt idx="104">
                  <c:v>6833.531088405866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values'!$AF$3</c:f>
              <c:strCache>
                <c:ptCount val="1"/>
                <c:pt idx="0">
                  <c:v>Survivors benefit</c:v>
                </c:pt>
              </c:strCache>
            </c:strRef>
          </c:tx>
          <c:spPr>
            <a:ln>
              <a:solidFill>
                <a:schemeClr val="accent5"/>
              </a:solidFill>
              <a:prstDash val="sysDot"/>
            </a:ln>
          </c:spPr>
          <c:marker>
            <c:symbol val="none"/>
          </c:marker>
          <c:cat>
            <c:numRef>
              <c:f>'Retirement benefit values'!$AB$4:$AB$108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values'!$AF$4:$AF$108</c:f>
              <c:numCache>
                <c:formatCode>General</c:formatCode>
                <c:ptCount val="105"/>
                <c:pt idx="1">
                  <c:v>3292.462346738588</c:v>
                </c:pt>
                <c:pt idx="2">
                  <c:v>3691.896404217213</c:v>
                </c:pt>
                <c:pt idx="3">
                  <c:v>3511.515900716824</c:v>
                </c:pt>
                <c:pt idx="4">
                  <c:v>3723.25127448134</c:v>
                </c:pt>
                <c:pt idx="5">
                  <c:v>3241.992744004697</c:v>
                </c:pt>
                <c:pt idx="6">
                  <c:v>3337.330952974351</c:v>
                </c:pt>
                <c:pt idx="7">
                  <c:v>3180.82996767639</c:v>
                </c:pt>
                <c:pt idx="8">
                  <c:v>3487.881681692933</c:v>
                </c:pt>
                <c:pt idx="9">
                  <c:v>3305.16489169398</c:v>
                </c:pt>
                <c:pt idx="10">
                  <c:v>3496.971042734445</c:v>
                </c:pt>
                <c:pt idx="11">
                  <c:v>3322.040057892305</c:v>
                </c:pt>
                <c:pt idx="12">
                  <c:v>3593.913144204997</c:v>
                </c:pt>
                <c:pt idx="13">
                  <c:v>3381.588642752089</c:v>
                </c:pt>
                <c:pt idx="14">
                  <c:v>3322.061769431333</c:v>
                </c:pt>
                <c:pt idx="15">
                  <c:v>3291.209814206644</c:v>
                </c:pt>
                <c:pt idx="16">
                  <c:v>3304.560948930657</c:v>
                </c:pt>
                <c:pt idx="17">
                  <c:v>3300.671916214108</c:v>
                </c:pt>
                <c:pt idx="18">
                  <c:v>3309.416274625655</c:v>
                </c:pt>
                <c:pt idx="19">
                  <c:v>3309.774875241022</c:v>
                </c:pt>
                <c:pt idx="20">
                  <c:v>3309.805912159548</c:v>
                </c:pt>
                <c:pt idx="21">
                  <c:v>3323.603916879455</c:v>
                </c:pt>
                <c:pt idx="22">
                  <c:v>3333.692263012366</c:v>
                </c:pt>
                <c:pt idx="23">
                  <c:v>3342.419295358057</c:v>
                </c:pt>
                <c:pt idx="24">
                  <c:v>3363.115450276602</c:v>
                </c:pt>
                <c:pt idx="25">
                  <c:v>3380.202549336735</c:v>
                </c:pt>
                <c:pt idx="26">
                  <c:v>3380.207108340961</c:v>
                </c:pt>
                <c:pt idx="27">
                  <c:v>3376.699945084875</c:v>
                </c:pt>
                <c:pt idx="28">
                  <c:v>3386.28806953966</c:v>
                </c:pt>
                <c:pt idx="29">
                  <c:v>3405.470567987352</c:v>
                </c:pt>
                <c:pt idx="30">
                  <c:v>3405.431723736691</c:v>
                </c:pt>
                <c:pt idx="31">
                  <c:v>3419.066864111237</c:v>
                </c:pt>
                <c:pt idx="32">
                  <c:v>3420.749596936214</c:v>
                </c:pt>
                <c:pt idx="33">
                  <c:v>3428.617214281664</c:v>
                </c:pt>
                <c:pt idx="34">
                  <c:v>3443.632225383154</c:v>
                </c:pt>
                <c:pt idx="35">
                  <c:v>3467.302583623204</c:v>
                </c:pt>
                <c:pt idx="36">
                  <c:v>3458.454310923204</c:v>
                </c:pt>
                <c:pt idx="37">
                  <c:v>3477.239710278601</c:v>
                </c:pt>
                <c:pt idx="38">
                  <c:v>3481.453890779823</c:v>
                </c:pt>
                <c:pt idx="39">
                  <c:v>3487.698520607561</c:v>
                </c:pt>
                <c:pt idx="40">
                  <c:v>3502.451502411277</c:v>
                </c:pt>
                <c:pt idx="41">
                  <c:v>3511.135976265317</c:v>
                </c:pt>
                <c:pt idx="42">
                  <c:v>3525.858328344858</c:v>
                </c:pt>
                <c:pt idx="43">
                  <c:v>3530.058045356651</c:v>
                </c:pt>
                <c:pt idx="44">
                  <c:v>3549.787968636113</c:v>
                </c:pt>
                <c:pt idx="45">
                  <c:v>3551.45355538911</c:v>
                </c:pt>
                <c:pt idx="46">
                  <c:v>3561.110039107391</c:v>
                </c:pt>
                <c:pt idx="47">
                  <c:v>3567.613568148227</c:v>
                </c:pt>
                <c:pt idx="48">
                  <c:v>3586.275099238829</c:v>
                </c:pt>
                <c:pt idx="49">
                  <c:v>3583.53209081393</c:v>
                </c:pt>
                <c:pt idx="50">
                  <c:v>3595.17588289308</c:v>
                </c:pt>
                <c:pt idx="51">
                  <c:v>3608.361495615689</c:v>
                </c:pt>
                <c:pt idx="52">
                  <c:v>3608.866218478765</c:v>
                </c:pt>
                <c:pt idx="53">
                  <c:v>3619.101813095752</c:v>
                </c:pt>
                <c:pt idx="54">
                  <c:v>3632.966223660528</c:v>
                </c:pt>
                <c:pt idx="55">
                  <c:v>3644.91162412221</c:v>
                </c:pt>
                <c:pt idx="56">
                  <c:v>3662.176832499527</c:v>
                </c:pt>
                <c:pt idx="57">
                  <c:v>3673.493114709077</c:v>
                </c:pt>
                <c:pt idx="58">
                  <c:v>3691.451095350967</c:v>
                </c:pt>
                <c:pt idx="59">
                  <c:v>3711.1941713019</c:v>
                </c:pt>
                <c:pt idx="60">
                  <c:v>3730.091088444319</c:v>
                </c:pt>
                <c:pt idx="61">
                  <c:v>3747.204261630771</c:v>
                </c:pt>
                <c:pt idx="62">
                  <c:v>3763.674965926596</c:v>
                </c:pt>
                <c:pt idx="63">
                  <c:v>3794.85428752965</c:v>
                </c:pt>
                <c:pt idx="64">
                  <c:v>3801.774050074915</c:v>
                </c:pt>
                <c:pt idx="65">
                  <c:v>3806.426411680351</c:v>
                </c:pt>
                <c:pt idx="66">
                  <c:v>3821.761853631726</c:v>
                </c:pt>
                <c:pt idx="67">
                  <c:v>3844.488982587165</c:v>
                </c:pt>
                <c:pt idx="68">
                  <c:v>3851.750081695548</c:v>
                </c:pt>
                <c:pt idx="69">
                  <c:v>3865.249498581747</c:v>
                </c:pt>
                <c:pt idx="70">
                  <c:v>3863.151420427249</c:v>
                </c:pt>
                <c:pt idx="71">
                  <c:v>3864.636792833896</c:v>
                </c:pt>
                <c:pt idx="72">
                  <c:v>3900.679439432391</c:v>
                </c:pt>
                <c:pt idx="73">
                  <c:v>3920.491693655885</c:v>
                </c:pt>
                <c:pt idx="74">
                  <c:v>3933.396545565553</c:v>
                </c:pt>
                <c:pt idx="75">
                  <c:v>3938.381918916642</c:v>
                </c:pt>
                <c:pt idx="76">
                  <c:v>3953.641138624809</c:v>
                </c:pt>
                <c:pt idx="77">
                  <c:v>3955.041824000843</c:v>
                </c:pt>
                <c:pt idx="78">
                  <c:v>3962.308148658812</c:v>
                </c:pt>
                <c:pt idx="79">
                  <c:v>3958.054756172655</c:v>
                </c:pt>
                <c:pt idx="80">
                  <c:v>3961.649519284125</c:v>
                </c:pt>
                <c:pt idx="81">
                  <c:v>3965.53647953768</c:v>
                </c:pt>
                <c:pt idx="82">
                  <c:v>3968.55276223347</c:v>
                </c:pt>
                <c:pt idx="83">
                  <c:v>3981.131296414816</c:v>
                </c:pt>
                <c:pt idx="84">
                  <c:v>3989.620064601379</c:v>
                </c:pt>
                <c:pt idx="85">
                  <c:v>4012.564049510739</c:v>
                </c:pt>
                <c:pt idx="86">
                  <c:v>4031.065900395334</c:v>
                </c:pt>
                <c:pt idx="87">
                  <c:v>4034.367895926464</c:v>
                </c:pt>
                <c:pt idx="88">
                  <c:v>4049.741771273997</c:v>
                </c:pt>
                <c:pt idx="89">
                  <c:v>4050.73303387699</c:v>
                </c:pt>
                <c:pt idx="90">
                  <c:v>4054.883629134986</c:v>
                </c:pt>
                <c:pt idx="91">
                  <c:v>4060.561222440162</c:v>
                </c:pt>
                <c:pt idx="92">
                  <c:v>4069.37274561097</c:v>
                </c:pt>
                <c:pt idx="93">
                  <c:v>4085.7699120021</c:v>
                </c:pt>
                <c:pt idx="94">
                  <c:v>4105.010917716394</c:v>
                </c:pt>
                <c:pt idx="95">
                  <c:v>4105.134842975215</c:v>
                </c:pt>
                <c:pt idx="96">
                  <c:v>4108.919846257573</c:v>
                </c:pt>
                <c:pt idx="97">
                  <c:v>4118.504920635307</c:v>
                </c:pt>
                <c:pt idx="98">
                  <c:v>4135.74841688214</c:v>
                </c:pt>
                <c:pt idx="99">
                  <c:v>4150.233876786329</c:v>
                </c:pt>
                <c:pt idx="100">
                  <c:v>4158.623717625211</c:v>
                </c:pt>
                <c:pt idx="101">
                  <c:v>4174.163735601568</c:v>
                </c:pt>
                <c:pt idx="102">
                  <c:v>4183.515005458873</c:v>
                </c:pt>
                <c:pt idx="103">
                  <c:v>4208.894648921276</c:v>
                </c:pt>
                <c:pt idx="104">
                  <c:v>4222.93813788337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values'!$AG$3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'Retirement benefit values'!$AB$4:$AB$108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values'!$AG$4:$AG$108</c:f>
              <c:numCache>
                <c:formatCode>General</c:formatCode>
                <c:ptCount val="105"/>
                <c:pt idx="1">
                  <c:v>2386.510194699325</c:v>
                </c:pt>
                <c:pt idx="2">
                  <c:v>2656.927587451283</c:v>
                </c:pt>
                <c:pt idx="3">
                  <c:v>2522.036310528617</c:v>
                </c:pt>
                <c:pt idx="4">
                  <c:v>2671.6349373711</c:v>
                </c:pt>
                <c:pt idx="5">
                  <c:v>2359.314427904096</c:v>
                </c:pt>
                <c:pt idx="6">
                  <c:v>2412.887603740078</c:v>
                </c:pt>
                <c:pt idx="7">
                  <c:v>2289.190512642594</c:v>
                </c:pt>
                <c:pt idx="8">
                  <c:v>2483.822386089335</c:v>
                </c:pt>
                <c:pt idx="9">
                  <c:v>2366.356618304255</c:v>
                </c:pt>
                <c:pt idx="10">
                  <c:v>2507.652169608594</c:v>
                </c:pt>
                <c:pt idx="11">
                  <c:v>2402.397986374397</c:v>
                </c:pt>
                <c:pt idx="12">
                  <c:v>2595.496821489965</c:v>
                </c:pt>
                <c:pt idx="13">
                  <c:v>2415.467874125042</c:v>
                </c:pt>
                <c:pt idx="14">
                  <c:v>2417.98889809937</c:v>
                </c:pt>
                <c:pt idx="15">
                  <c:v>2394.356309309235</c:v>
                </c:pt>
                <c:pt idx="16">
                  <c:v>2380.960731238705</c:v>
                </c:pt>
                <c:pt idx="17">
                  <c:v>2383.370701524413</c:v>
                </c:pt>
                <c:pt idx="18">
                  <c:v>2387.359141200118</c:v>
                </c:pt>
                <c:pt idx="19">
                  <c:v>2389.646452251136</c:v>
                </c:pt>
                <c:pt idx="20">
                  <c:v>2423.872924055308</c:v>
                </c:pt>
                <c:pt idx="21">
                  <c:v>2678.963270083556</c:v>
                </c:pt>
                <c:pt idx="22">
                  <c:v>2697.542858312378</c:v>
                </c:pt>
                <c:pt idx="23">
                  <c:v>2712.750959135828</c:v>
                </c:pt>
                <c:pt idx="24">
                  <c:v>2734.720190586181</c:v>
                </c:pt>
                <c:pt idx="25">
                  <c:v>2756.138029015158</c:v>
                </c:pt>
                <c:pt idx="26">
                  <c:v>2775.049286393557</c:v>
                </c:pt>
                <c:pt idx="27">
                  <c:v>2789.48700672356</c:v>
                </c:pt>
                <c:pt idx="28">
                  <c:v>2801.66604740175</c:v>
                </c:pt>
                <c:pt idx="29">
                  <c:v>2816.781147755965</c:v>
                </c:pt>
                <c:pt idx="30">
                  <c:v>2830.45717817811</c:v>
                </c:pt>
                <c:pt idx="31">
                  <c:v>2846.461486664751</c:v>
                </c:pt>
                <c:pt idx="32">
                  <c:v>2864.676685030759</c:v>
                </c:pt>
                <c:pt idx="33">
                  <c:v>2877.490931941232</c:v>
                </c:pt>
                <c:pt idx="34">
                  <c:v>2894.35720086524</c:v>
                </c:pt>
                <c:pt idx="35">
                  <c:v>2906.201868204438</c:v>
                </c:pt>
                <c:pt idx="36">
                  <c:v>2925.727705765532</c:v>
                </c:pt>
                <c:pt idx="37">
                  <c:v>2943.741111953724</c:v>
                </c:pt>
                <c:pt idx="38">
                  <c:v>2964.866883314971</c:v>
                </c:pt>
                <c:pt idx="39">
                  <c:v>2979.053386972666</c:v>
                </c:pt>
                <c:pt idx="40">
                  <c:v>2980.720685280763</c:v>
                </c:pt>
                <c:pt idx="41">
                  <c:v>2982.050763000163</c:v>
                </c:pt>
                <c:pt idx="42">
                  <c:v>2983.720551567616</c:v>
                </c:pt>
                <c:pt idx="43">
                  <c:v>2985.390709469293</c:v>
                </c:pt>
                <c:pt idx="44">
                  <c:v>2987.058567979926</c:v>
                </c:pt>
                <c:pt idx="45">
                  <c:v>2988.727563044733</c:v>
                </c:pt>
                <c:pt idx="46">
                  <c:v>2990.399120017167</c:v>
                </c:pt>
                <c:pt idx="47">
                  <c:v>2992.071545425656</c:v>
                </c:pt>
                <c:pt idx="48">
                  <c:v>2993.745994520833</c:v>
                </c:pt>
                <c:pt idx="49">
                  <c:v>2995.421131879816</c:v>
                </c:pt>
                <c:pt idx="50">
                  <c:v>2997.094990418793</c:v>
                </c:pt>
                <c:pt idx="51">
                  <c:v>2998.769736648396</c:v>
                </c:pt>
                <c:pt idx="52">
                  <c:v>3000.444230215907</c:v>
                </c:pt>
                <c:pt idx="53">
                  <c:v>3002.118682179656</c:v>
                </c:pt>
                <c:pt idx="54">
                  <c:v>3003.791406618597</c:v>
                </c:pt>
                <c:pt idx="55">
                  <c:v>3005.467869922281</c:v>
                </c:pt>
                <c:pt idx="56">
                  <c:v>3007.342231703466</c:v>
                </c:pt>
                <c:pt idx="57">
                  <c:v>3009.821210702261</c:v>
                </c:pt>
                <c:pt idx="58">
                  <c:v>3011.0063722418</c:v>
                </c:pt>
                <c:pt idx="59">
                  <c:v>3013.525730827923</c:v>
                </c:pt>
                <c:pt idx="60">
                  <c:v>3015.440462909706</c:v>
                </c:pt>
                <c:pt idx="61">
                  <c:v>3018.045286170871</c:v>
                </c:pt>
                <c:pt idx="62">
                  <c:v>3020.608032206628</c:v>
                </c:pt>
                <c:pt idx="63">
                  <c:v>3022.32711384675</c:v>
                </c:pt>
                <c:pt idx="64">
                  <c:v>3024.92403525425</c:v>
                </c:pt>
                <c:pt idx="65">
                  <c:v>3027.620806573536</c:v>
                </c:pt>
                <c:pt idx="66">
                  <c:v>3030.217655470043</c:v>
                </c:pt>
                <c:pt idx="67">
                  <c:v>3032.897796453675</c:v>
                </c:pt>
                <c:pt idx="68">
                  <c:v>3030.525179505596</c:v>
                </c:pt>
                <c:pt idx="69">
                  <c:v>3033.280689918165</c:v>
                </c:pt>
                <c:pt idx="70">
                  <c:v>3035.974972757618</c:v>
                </c:pt>
                <c:pt idx="71">
                  <c:v>3036.375633925871</c:v>
                </c:pt>
                <c:pt idx="72">
                  <c:v>3038.688234619044</c:v>
                </c:pt>
                <c:pt idx="73">
                  <c:v>3041.31492062596</c:v>
                </c:pt>
                <c:pt idx="74">
                  <c:v>3044.145632800397</c:v>
                </c:pt>
                <c:pt idx="75">
                  <c:v>3043.38374118244</c:v>
                </c:pt>
                <c:pt idx="76">
                  <c:v>3043.68576478244</c:v>
                </c:pt>
                <c:pt idx="77">
                  <c:v>3050.80067185145</c:v>
                </c:pt>
                <c:pt idx="78">
                  <c:v>3053.531052188641</c:v>
                </c:pt>
                <c:pt idx="79">
                  <c:v>3048.536496196988</c:v>
                </c:pt>
                <c:pt idx="80">
                  <c:v>3048.624441273649</c:v>
                </c:pt>
                <c:pt idx="81">
                  <c:v>3050.1429924755</c:v>
                </c:pt>
                <c:pt idx="82">
                  <c:v>3052.978685043153</c:v>
                </c:pt>
                <c:pt idx="83">
                  <c:v>3056.037531611463</c:v>
                </c:pt>
                <c:pt idx="84">
                  <c:v>3056.472011088485</c:v>
                </c:pt>
                <c:pt idx="85">
                  <c:v>3058.944185595961</c:v>
                </c:pt>
                <c:pt idx="86">
                  <c:v>3061.145252812896</c:v>
                </c:pt>
                <c:pt idx="87">
                  <c:v>3064.078783599187</c:v>
                </c:pt>
                <c:pt idx="88">
                  <c:v>3066.776902863044</c:v>
                </c:pt>
                <c:pt idx="89">
                  <c:v>3069.317489063518</c:v>
                </c:pt>
                <c:pt idx="90">
                  <c:v>3072.320321205148</c:v>
                </c:pt>
                <c:pt idx="91">
                  <c:v>3076.256556755331</c:v>
                </c:pt>
                <c:pt idx="92">
                  <c:v>3078.9679860837</c:v>
                </c:pt>
                <c:pt idx="93">
                  <c:v>3080.177466724542</c:v>
                </c:pt>
                <c:pt idx="94">
                  <c:v>3082.856921164064</c:v>
                </c:pt>
                <c:pt idx="95">
                  <c:v>3081.842505215298</c:v>
                </c:pt>
                <c:pt idx="96">
                  <c:v>3081.949983390212</c:v>
                </c:pt>
                <c:pt idx="97">
                  <c:v>3080.591662815041</c:v>
                </c:pt>
                <c:pt idx="98">
                  <c:v>3083.605957939718</c:v>
                </c:pt>
                <c:pt idx="99">
                  <c:v>3077.26280332697</c:v>
                </c:pt>
                <c:pt idx="100">
                  <c:v>3081.443434489506</c:v>
                </c:pt>
                <c:pt idx="101">
                  <c:v>3070.768495318411</c:v>
                </c:pt>
                <c:pt idx="102">
                  <c:v>3072.708929108896</c:v>
                </c:pt>
                <c:pt idx="103">
                  <c:v>3075.067979316076</c:v>
                </c:pt>
                <c:pt idx="104">
                  <c:v>3075.721577197424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values'!$AH$3</c:f>
              <c:strCache>
                <c:ptCount val="1"/>
                <c:pt idx="0">
                  <c:v>Universal pension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cat>
            <c:numRef>
              <c:f>'Retirement benefit values'!$AB$4:$AB$108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values'!$AH$4:$AH$108</c:f>
              <c:numCache>
                <c:formatCode>General</c:formatCode>
                <c:ptCount val="105"/>
                <c:pt idx="8">
                  <c:v>2483.822386089335</c:v>
                </c:pt>
                <c:pt idx="9">
                  <c:v>2366.96015683595</c:v>
                </c:pt>
                <c:pt idx="10">
                  <c:v>2508.27697393641</c:v>
                </c:pt>
                <c:pt idx="11">
                  <c:v>2402.98409305137</c:v>
                </c:pt>
                <c:pt idx="12">
                  <c:v>2596.109875243173</c:v>
                </c:pt>
                <c:pt idx="13">
                  <c:v>2416.031176295997</c:v>
                </c:pt>
                <c:pt idx="14">
                  <c:v>2379.611056682086</c:v>
                </c:pt>
                <c:pt idx="15">
                  <c:v>2355.342945559515</c:v>
                </c:pt>
                <c:pt idx="16">
                  <c:v>2353.223775869488</c:v>
                </c:pt>
                <c:pt idx="17">
                  <c:v>2354.54375757393</c:v>
                </c:pt>
                <c:pt idx="18">
                  <c:v>2355.864479688866</c:v>
                </c:pt>
                <c:pt idx="19">
                  <c:v>2357.185942629753</c:v>
                </c:pt>
                <c:pt idx="20">
                  <c:v>2358.508146811951</c:v>
                </c:pt>
                <c:pt idx="21">
                  <c:v>2356.831134583933</c:v>
                </c:pt>
                <c:pt idx="22">
                  <c:v>2358.262550583206</c:v>
                </c:pt>
                <c:pt idx="23">
                  <c:v>2362.47921096615</c:v>
                </c:pt>
                <c:pt idx="24">
                  <c:v>2363.804384274071</c:v>
                </c:pt>
                <c:pt idx="25">
                  <c:v>2365.13030090475</c:v>
                </c:pt>
                <c:pt idx="26">
                  <c:v>2366.45696127503</c:v>
                </c:pt>
                <c:pt idx="27">
                  <c:v>2367.784365802035</c:v>
                </c:pt>
                <c:pt idx="28">
                  <c:v>2369.112514903353</c:v>
                </c:pt>
                <c:pt idx="29">
                  <c:v>2370.441408996388</c:v>
                </c:pt>
                <c:pt idx="30">
                  <c:v>2371.771048499095</c:v>
                </c:pt>
                <c:pt idx="31">
                  <c:v>2373.101433829807</c:v>
                </c:pt>
                <c:pt idx="32">
                  <c:v>2374.432565406573</c:v>
                </c:pt>
                <c:pt idx="33">
                  <c:v>2375.76444364828</c:v>
                </c:pt>
                <c:pt idx="34">
                  <c:v>2377.097068973443</c:v>
                </c:pt>
                <c:pt idx="35">
                  <c:v>2363.160514882295</c:v>
                </c:pt>
                <c:pt idx="36">
                  <c:v>2365.118823761755</c:v>
                </c:pt>
                <c:pt idx="37">
                  <c:v>2366.937867341502</c:v>
                </c:pt>
                <c:pt idx="38">
                  <c:v>2368.744247808593</c:v>
                </c:pt>
                <c:pt idx="39">
                  <c:v>2370.423192973504</c:v>
                </c:pt>
                <c:pt idx="40">
                  <c:v>2373.087758133243</c:v>
                </c:pt>
                <c:pt idx="41">
                  <c:v>2375.387973747311</c:v>
                </c:pt>
                <c:pt idx="42">
                  <c:v>2377.544826278088</c:v>
                </c:pt>
                <c:pt idx="43">
                  <c:v>2370.297673486295</c:v>
                </c:pt>
                <c:pt idx="44">
                  <c:v>2372.494218379183</c:v>
                </c:pt>
                <c:pt idx="45">
                  <c:v>2376.345173147387</c:v>
                </c:pt>
                <c:pt idx="46">
                  <c:v>2378.583764272375</c:v>
                </c:pt>
                <c:pt idx="47">
                  <c:v>2380.817637201742</c:v>
                </c:pt>
                <c:pt idx="48">
                  <c:v>2382.800532896391</c:v>
                </c:pt>
                <c:pt idx="49">
                  <c:v>2384.915151551324</c:v>
                </c:pt>
                <c:pt idx="50">
                  <c:v>2386.859410530121</c:v>
                </c:pt>
                <c:pt idx="51">
                  <c:v>2388.913113298206</c:v>
                </c:pt>
                <c:pt idx="52">
                  <c:v>2390.073938801701</c:v>
                </c:pt>
                <c:pt idx="53">
                  <c:v>2391.935278356236</c:v>
                </c:pt>
                <c:pt idx="54">
                  <c:v>2393.808343310133</c:v>
                </c:pt>
                <c:pt idx="55">
                  <c:v>2399.582022705328</c:v>
                </c:pt>
                <c:pt idx="56">
                  <c:v>2401.131193686516</c:v>
                </c:pt>
                <c:pt idx="57">
                  <c:v>2402.737180960193</c:v>
                </c:pt>
                <c:pt idx="58">
                  <c:v>2404.235954126512</c:v>
                </c:pt>
                <c:pt idx="59">
                  <c:v>2401.333634836044</c:v>
                </c:pt>
                <c:pt idx="60">
                  <c:v>2402.983805808877</c:v>
                </c:pt>
                <c:pt idx="61">
                  <c:v>2404.63102285916</c:v>
                </c:pt>
                <c:pt idx="62">
                  <c:v>2405.793599429588</c:v>
                </c:pt>
                <c:pt idx="63">
                  <c:v>2407.338524312652</c:v>
                </c:pt>
                <c:pt idx="64">
                  <c:v>2408.826732471802</c:v>
                </c:pt>
                <c:pt idx="65">
                  <c:v>2410.371793494629</c:v>
                </c:pt>
                <c:pt idx="66">
                  <c:v>2411.752224374671</c:v>
                </c:pt>
                <c:pt idx="67">
                  <c:v>2413.307997297913</c:v>
                </c:pt>
                <c:pt idx="68">
                  <c:v>2414.777957227158</c:v>
                </c:pt>
                <c:pt idx="69">
                  <c:v>2415.842584019344</c:v>
                </c:pt>
                <c:pt idx="70">
                  <c:v>2417.425485478821</c:v>
                </c:pt>
                <c:pt idx="71">
                  <c:v>2418.917703224307</c:v>
                </c:pt>
                <c:pt idx="72">
                  <c:v>2420.492313294841</c:v>
                </c:pt>
                <c:pt idx="73">
                  <c:v>2421.81732415953</c:v>
                </c:pt>
                <c:pt idx="74">
                  <c:v>2420.952192767331</c:v>
                </c:pt>
                <c:pt idx="75">
                  <c:v>2422.502915731925</c:v>
                </c:pt>
                <c:pt idx="76">
                  <c:v>2423.968697155094</c:v>
                </c:pt>
                <c:pt idx="77">
                  <c:v>2422.546334356112</c:v>
                </c:pt>
                <c:pt idx="78">
                  <c:v>2423.784770981172</c:v>
                </c:pt>
                <c:pt idx="79">
                  <c:v>2424.185813472361</c:v>
                </c:pt>
                <c:pt idx="80">
                  <c:v>2424.642487750159</c:v>
                </c:pt>
                <c:pt idx="81">
                  <c:v>2427.81757559479</c:v>
                </c:pt>
                <c:pt idx="82">
                  <c:v>2429.407649597455</c:v>
                </c:pt>
                <c:pt idx="83">
                  <c:v>2430.638853606822</c:v>
                </c:pt>
                <c:pt idx="84">
                  <c:v>2432.2486685863</c:v>
                </c:pt>
                <c:pt idx="85">
                  <c:v>2433.706108846446</c:v>
                </c:pt>
                <c:pt idx="86">
                  <c:v>2434.920444890014</c:v>
                </c:pt>
                <c:pt idx="87">
                  <c:v>2436.523441234274</c:v>
                </c:pt>
                <c:pt idx="88">
                  <c:v>2437.100204291019</c:v>
                </c:pt>
                <c:pt idx="89">
                  <c:v>2438.369957323591</c:v>
                </c:pt>
                <c:pt idx="90">
                  <c:v>2439.98575191331</c:v>
                </c:pt>
                <c:pt idx="91">
                  <c:v>2441.596213466108</c:v>
                </c:pt>
                <c:pt idx="92">
                  <c:v>2442.729671578845</c:v>
                </c:pt>
                <c:pt idx="93">
                  <c:v>2444.037316915372</c:v>
                </c:pt>
                <c:pt idx="94">
                  <c:v>2443.930590089393</c:v>
                </c:pt>
                <c:pt idx="95">
                  <c:v>2445.701798610521</c:v>
                </c:pt>
                <c:pt idx="96">
                  <c:v>2446.526586689576</c:v>
                </c:pt>
                <c:pt idx="97">
                  <c:v>2448.17804691756</c:v>
                </c:pt>
                <c:pt idx="98">
                  <c:v>2449.542942577838</c:v>
                </c:pt>
                <c:pt idx="99">
                  <c:v>2449.700280716501</c:v>
                </c:pt>
                <c:pt idx="100">
                  <c:v>2448.338332540392</c:v>
                </c:pt>
                <c:pt idx="101">
                  <c:v>2448.086371113455</c:v>
                </c:pt>
                <c:pt idx="102">
                  <c:v>2449.724898020779</c:v>
                </c:pt>
                <c:pt idx="103">
                  <c:v>2451.277829976683</c:v>
                </c:pt>
                <c:pt idx="104">
                  <c:v>2452.840390071285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011752"/>
        <c:axId val="-2077022632"/>
      </c:lineChart>
      <c:lineChart>
        <c:grouping val="standard"/>
        <c:varyColors val="0"/>
        <c:ser>
          <c:idx val="6"/>
          <c:order val="6"/>
          <c:tx>
            <c:strRef>
              <c:f>'Retirement benefit values'!$AM$3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'Retirement benefit values'!$AM$4:$AM$108</c:f>
              <c:numCache>
                <c:formatCode>General</c:formatCode>
                <c:ptCount val="105"/>
                <c:pt idx="1">
                  <c:v>0.5569620733</c:v>
                </c:pt>
                <c:pt idx="2">
                  <c:v>0.616270079</c:v>
                </c:pt>
                <c:pt idx="3">
                  <c:v>0.5691940707</c:v>
                </c:pt>
                <c:pt idx="4">
                  <c:v>0.6085050127</c:v>
                </c:pt>
                <c:pt idx="5">
                  <c:v>0.5620608723</c:v>
                </c:pt>
                <c:pt idx="6">
                  <c:v>0.594901906</c:v>
                </c:pt>
                <c:pt idx="7">
                  <c:v>0.5543697443</c:v>
                </c:pt>
                <c:pt idx="8">
                  <c:v>0.5960566576</c:v>
                </c:pt>
                <c:pt idx="9">
                  <c:v>0.5586825946</c:v>
                </c:pt>
                <c:pt idx="10">
                  <c:v>0.5979770176</c:v>
                </c:pt>
                <c:pt idx="11">
                  <c:v>0.5524564945</c:v>
                </c:pt>
                <c:pt idx="12">
                  <c:v>0.598055612</c:v>
                </c:pt>
                <c:pt idx="13">
                  <c:v>0.5634311796</c:v>
                </c:pt>
                <c:pt idx="14">
                  <c:v>0.5553131947</c:v>
                </c:pt>
                <c:pt idx="15">
                  <c:v>0.5424042504</c:v>
                </c:pt>
                <c:pt idx="16">
                  <c:v>0.5409508971</c:v>
                </c:pt>
                <c:pt idx="17">
                  <c:v>0.5422742131</c:v>
                </c:pt>
                <c:pt idx="18">
                  <c:v>0.5386014951</c:v>
                </c:pt>
                <c:pt idx="19">
                  <c:v>0.5378978509</c:v>
                </c:pt>
                <c:pt idx="20">
                  <c:v>0.53571802</c:v>
                </c:pt>
                <c:pt idx="21">
                  <c:v>0.5395576959</c:v>
                </c:pt>
                <c:pt idx="22">
                  <c:v>0.5385366933</c:v>
                </c:pt>
                <c:pt idx="23">
                  <c:v>0.541889784</c:v>
                </c:pt>
                <c:pt idx="24">
                  <c:v>0.5425969634</c:v>
                </c:pt>
                <c:pt idx="25">
                  <c:v>0.5412129981</c:v>
                </c:pt>
                <c:pt idx="26">
                  <c:v>0.5427871921</c:v>
                </c:pt>
                <c:pt idx="27">
                  <c:v>0.5398755228</c:v>
                </c:pt>
                <c:pt idx="28">
                  <c:v>0.5338240044</c:v>
                </c:pt>
                <c:pt idx="29">
                  <c:v>0.5383864568</c:v>
                </c:pt>
                <c:pt idx="30">
                  <c:v>0.53313663</c:v>
                </c:pt>
                <c:pt idx="31">
                  <c:v>0.5383220071</c:v>
                </c:pt>
                <c:pt idx="32">
                  <c:v>0.5353618955</c:v>
                </c:pt>
                <c:pt idx="33">
                  <c:v>0.5356244665</c:v>
                </c:pt>
                <c:pt idx="34">
                  <c:v>0.5383676781</c:v>
                </c:pt>
                <c:pt idx="35">
                  <c:v>0.5347840527</c:v>
                </c:pt>
                <c:pt idx="36">
                  <c:v>0.5365855824</c:v>
                </c:pt>
                <c:pt idx="37">
                  <c:v>0.5333877009</c:v>
                </c:pt>
                <c:pt idx="38">
                  <c:v>0.5309874134</c:v>
                </c:pt>
                <c:pt idx="39">
                  <c:v>0.5312900371</c:v>
                </c:pt>
                <c:pt idx="40">
                  <c:v>0.5283730139</c:v>
                </c:pt>
                <c:pt idx="41">
                  <c:v>0.5276827569</c:v>
                </c:pt>
                <c:pt idx="42">
                  <c:v>0.5282181563</c:v>
                </c:pt>
                <c:pt idx="43">
                  <c:v>0.529220483</c:v>
                </c:pt>
                <c:pt idx="44">
                  <c:v>0.527435863</c:v>
                </c:pt>
                <c:pt idx="45">
                  <c:v>0.5249307345</c:v>
                </c:pt>
                <c:pt idx="46">
                  <c:v>0.5242449744</c:v>
                </c:pt>
                <c:pt idx="47">
                  <c:v>0.5235601102</c:v>
                </c:pt>
                <c:pt idx="48">
                  <c:v>0.5140423276</c:v>
                </c:pt>
                <c:pt idx="49">
                  <c:v>0.5217339171</c:v>
                </c:pt>
                <c:pt idx="50">
                  <c:v>0.514667718</c:v>
                </c:pt>
                <c:pt idx="51">
                  <c:v>0.5208295887</c:v>
                </c:pt>
                <c:pt idx="52">
                  <c:v>0.5201491863</c:v>
                </c:pt>
                <c:pt idx="53">
                  <c:v>0.5182001856</c:v>
                </c:pt>
                <c:pt idx="54">
                  <c:v>0.5172825544</c:v>
                </c:pt>
                <c:pt idx="55">
                  <c:v>0.5156864911</c:v>
                </c:pt>
                <c:pt idx="56">
                  <c:v>0.5086945422</c:v>
                </c:pt>
                <c:pt idx="57">
                  <c:v>0.5096820413</c:v>
                </c:pt>
                <c:pt idx="58">
                  <c:v>0.5150283445</c:v>
                </c:pt>
                <c:pt idx="59">
                  <c:v>0.5086480685</c:v>
                </c:pt>
                <c:pt idx="60">
                  <c:v>0.5065700642</c:v>
                </c:pt>
                <c:pt idx="61">
                  <c:v>0.5006461124</c:v>
                </c:pt>
                <c:pt idx="62">
                  <c:v>0.5066572055</c:v>
                </c:pt>
                <c:pt idx="63">
                  <c:v>0.50441528</c:v>
                </c:pt>
                <c:pt idx="64">
                  <c:v>0.5043839933</c:v>
                </c:pt>
                <c:pt idx="65">
                  <c:v>0.5046741349</c:v>
                </c:pt>
                <c:pt idx="66">
                  <c:v>0.5003439262</c:v>
                </c:pt>
                <c:pt idx="67">
                  <c:v>0.5014320607</c:v>
                </c:pt>
                <c:pt idx="68">
                  <c:v>0.498495337</c:v>
                </c:pt>
                <c:pt idx="69">
                  <c:v>0.5045739894</c:v>
                </c:pt>
                <c:pt idx="70">
                  <c:v>0.4937318965</c:v>
                </c:pt>
                <c:pt idx="71">
                  <c:v>0.4945228082</c:v>
                </c:pt>
                <c:pt idx="72">
                  <c:v>0.4953070621</c:v>
                </c:pt>
                <c:pt idx="73">
                  <c:v>0.4915774041</c:v>
                </c:pt>
                <c:pt idx="74">
                  <c:v>0.4953670186</c:v>
                </c:pt>
                <c:pt idx="75">
                  <c:v>0.4939545865</c:v>
                </c:pt>
                <c:pt idx="76">
                  <c:v>0.486980828</c:v>
                </c:pt>
                <c:pt idx="77">
                  <c:v>0.492947388</c:v>
                </c:pt>
                <c:pt idx="78">
                  <c:v>0.4869576311</c:v>
                </c:pt>
                <c:pt idx="79">
                  <c:v>0.4951647291</c:v>
                </c:pt>
                <c:pt idx="80">
                  <c:v>0.4928893011</c:v>
                </c:pt>
                <c:pt idx="81">
                  <c:v>0.4951259034</c:v>
                </c:pt>
                <c:pt idx="82">
                  <c:v>0.4928507028</c:v>
                </c:pt>
                <c:pt idx="83">
                  <c:v>0.4950670282</c:v>
                </c:pt>
                <c:pt idx="84">
                  <c:v>0.489470309</c:v>
                </c:pt>
                <c:pt idx="85">
                  <c:v>0.4860088826</c:v>
                </c:pt>
                <c:pt idx="86">
                  <c:v>0.4758814222</c:v>
                </c:pt>
                <c:pt idx="87">
                  <c:v>0.4927098088</c:v>
                </c:pt>
                <c:pt idx="88">
                  <c:v>0.4845355523</c:v>
                </c:pt>
                <c:pt idx="89">
                  <c:v>0.4819154242</c:v>
                </c:pt>
                <c:pt idx="90">
                  <c:v>0.4776532441</c:v>
                </c:pt>
                <c:pt idx="91">
                  <c:v>0.4883926504</c:v>
                </c:pt>
                <c:pt idx="92">
                  <c:v>0.4756180766</c:v>
                </c:pt>
                <c:pt idx="93">
                  <c:v>0.4817180173</c:v>
                </c:pt>
                <c:pt idx="94">
                  <c:v>0.463405733</c:v>
                </c:pt>
                <c:pt idx="95">
                  <c:v>0.4755472262</c:v>
                </c:pt>
                <c:pt idx="96">
                  <c:v>0.4748584755</c:v>
                </c:pt>
                <c:pt idx="97">
                  <c:v>0.4862183724</c:v>
                </c:pt>
                <c:pt idx="98">
                  <c:v>0.4902000118</c:v>
                </c:pt>
                <c:pt idx="99">
                  <c:v>0.4851995877</c:v>
                </c:pt>
                <c:pt idx="100">
                  <c:v>0.4764600095</c:v>
                </c:pt>
                <c:pt idx="101">
                  <c:v>0.4741708525</c:v>
                </c:pt>
                <c:pt idx="102">
                  <c:v>0.4671690103</c:v>
                </c:pt>
                <c:pt idx="103">
                  <c:v>0.4666050089</c:v>
                </c:pt>
                <c:pt idx="104">
                  <c:v>0.4634291008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041672"/>
        <c:axId val="-2077038760"/>
      </c:lineChart>
      <c:catAx>
        <c:axId val="-2077011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77022632"/>
        <c:crosses val="autoZero"/>
        <c:auto val="1"/>
        <c:lblAlgn val="ctr"/>
        <c:lblOffset val="100"/>
        <c:noMultiLvlLbl val="0"/>
      </c:catAx>
      <c:valAx>
        <c:axId val="-2077022632"/>
        <c:scaling>
          <c:orientation val="minMax"/>
          <c:min val="2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77011752"/>
        <c:crosses val="autoZero"/>
        <c:crossBetween val="between"/>
      </c:valAx>
      <c:valAx>
        <c:axId val="-2077038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77041672"/>
        <c:crosses val="max"/>
        <c:crossBetween val="between"/>
      </c:valAx>
      <c:catAx>
        <c:axId val="-207704167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703876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0500815793925981"/>
          <c:y val="0.842780900684417"/>
          <c:w val="0.949918420607402"/>
          <c:h val="0.143595121113948"/>
        </c:manualLayout>
      </c:layout>
      <c:overlay val="0"/>
      <c:txPr>
        <a:bodyPr/>
        <a:lstStyle/>
        <a:p>
          <a:pPr>
            <a:defRPr sz="1600" spc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749215691473"/>
          <c:y val="0.0343411616090275"/>
          <c:w val="0.836334518950947"/>
          <c:h val="0.736107967345362"/>
        </c:manualLayout>
      </c:layout>
      <c:lineChart>
        <c:grouping val="standard"/>
        <c:varyColors val="0"/>
        <c:ser>
          <c:idx val="0"/>
          <c:order val="0"/>
          <c:tx>
            <c:strRef>
              <c:f>'Retirement benefit values'!$J$3</c:f>
              <c:strCache>
                <c:ptCount val="1"/>
                <c:pt idx="0">
                  <c:v>Labour income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'Retirement benefit values'!$I$4:$I$108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values'!$J$4:$J$108</c:f>
              <c:numCache>
                <c:formatCode>0.00</c:formatCode>
                <c:ptCount val="105"/>
                <c:pt idx="0" formatCode="General">
                  <c:v>6695.92</c:v>
                </c:pt>
                <c:pt idx="1">
                  <c:v>6248.355521284823</c:v>
                </c:pt>
                <c:pt idx="2">
                  <c:v>6398.732864689492</c:v>
                </c:pt>
                <c:pt idx="3">
                  <c:v>6562.16934766773</c:v>
                </c:pt>
                <c:pt idx="4">
                  <c:v>6461.295138755286</c:v>
                </c:pt>
                <c:pt idx="5">
                  <c:v>6070.823989787785</c:v>
                </c:pt>
                <c:pt idx="6">
                  <c:v>5894.395014186566</c:v>
                </c:pt>
                <c:pt idx="7">
                  <c:v>5954.937241266558</c:v>
                </c:pt>
                <c:pt idx="8">
                  <c:v>6014.289447131079</c:v>
                </c:pt>
                <c:pt idx="9">
                  <c:v>6104.277946976366</c:v>
                </c:pt>
                <c:pt idx="10">
                  <c:v>6074.492395672851</c:v>
                </c:pt>
                <c:pt idx="11">
                  <c:v>6241.620872575642</c:v>
                </c:pt>
                <c:pt idx="12">
                  <c:v>6232.76525663114</c:v>
                </c:pt>
                <c:pt idx="13">
                  <c:v>6162.685621912977</c:v>
                </c:pt>
                <c:pt idx="14">
                  <c:v>6129.908562498915</c:v>
                </c:pt>
                <c:pt idx="15">
                  <c:v>6190.264094586552</c:v>
                </c:pt>
                <c:pt idx="16">
                  <c:v>6198.259492619914</c:v>
                </c:pt>
                <c:pt idx="17">
                  <c:v>6200.772303323858</c:v>
                </c:pt>
                <c:pt idx="18">
                  <c:v>6209.585758188815</c:v>
                </c:pt>
                <c:pt idx="19">
                  <c:v>6192.282096072927</c:v>
                </c:pt>
                <c:pt idx="20">
                  <c:v>6200.135499235686</c:v>
                </c:pt>
                <c:pt idx="21">
                  <c:v>6171.044460492636</c:v>
                </c:pt>
                <c:pt idx="22">
                  <c:v>6191.012603947715</c:v>
                </c:pt>
                <c:pt idx="23">
                  <c:v>6169.644564063165</c:v>
                </c:pt>
                <c:pt idx="24">
                  <c:v>6135.563229625307</c:v>
                </c:pt>
                <c:pt idx="25">
                  <c:v>6125.908811238196</c:v>
                </c:pt>
                <c:pt idx="26">
                  <c:v>6142.088571092221</c:v>
                </c:pt>
                <c:pt idx="27">
                  <c:v>6141.57409137599</c:v>
                </c:pt>
                <c:pt idx="28">
                  <c:v>6135.013204093307</c:v>
                </c:pt>
                <c:pt idx="29">
                  <c:v>6085.979294496015</c:v>
                </c:pt>
                <c:pt idx="30">
                  <c:v>6110.057009627616</c:v>
                </c:pt>
                <c:pt idx="31">
                  <c:v>6084.26126446142</c:v>
                </c:pt>
                <c:pt idx="32">
                  <c:v>6119.96971608415</c:v>
                </c:pt>
                <c:pt idx="33">
                  <c:v>6128.423263887003</c:v>
                </c:pt>
                <c:pt idx="34">
                  <c:v>6095.56054243555</c:v>
                </c:pt>
                <c:pt idx="35">
                  <c:v>6082.107947109768</c:v>
                </c:pt>
                <c:pt idx="36">
                  <c:v>6071.403566726232</c:v>
                </c:pt>
                <c:pt idx="37">
                  <c:v>6077.922683806374</c:v>
                </c:pt>
                <c:pt idx="38">
                  <c:v>6056.412734190203</c:v>
                </c:pt>
                <c:pt idx="39">
                  <c:v>6050.457711019166</c:v>
                </c:pt>
                <c:pt idx="40">
                  <c:v>6065.597469334566</c:v>
                </c:pt>
                <c:pt idx="41">
                  <c:v>6065.252246674897</c:v>
                </c:pt>
                <c:pt idx="42">
                  <c:v>6061.141746442604</c:v>
                </c:pt>
                <c:pt idx="43">
                  <c:v>6035.211454976975</c:v>
                </c:pt>
                <c:pt idx="44">
                  <c:v>6025.10652305124</c:v>
                </c:pt>
                <c:pt idx="45">
                  <c:v>6022.565242290403</c:v>
                </c:pt>
                <c:pt idx="46">
                  <c:v>6017.322008939354</c:v>
                </c:pt>
                <c:pt idx="47">
                  <c:v>5995.582402215716</c:v>
                </c:pt>
                <c:pt idx="48">
                  <c:v>6018.490569843808</c:v>
                </c:pt>
                <c:pt idx="49">
                  <c:v>6015.860831972712</c:v>
                </c:pt>
                <c:pt idx="50">
                  <c:v>6003.955536190316</c:v>
                </c:pt>
                <c:pt idx="51">
                  <c:v>6020.111474745824</c:v>
                </c:pt>
                <c:pt idx="52">
                  <c:v>6036.338447474232</c:v>
                </c:pt>
                <c:pt idx="53">
                  <c:v>6022.416874374726</c:v>
                </c:pt>
                <c:pt idx="54">
                  <c:v>6024.29546773568</c:v>
                </c:pt>
                <c:pt idx="55">
                  <c:v>6026.887722470092</c:v>
                </c:pt>
                <c:pt idx="56">
                  <c:v>6015.672641065334</c:v>
                </c:pt>
                <c:pt idx="57">
                  <c:v>6007.943856370583</c:v>
                </c:pt>
                <c:pt idx="58">
                  <c:v>6008.327542749647</c:v>
                </c:pt>
                <c:pt idx="59">
                  <c:v>6000.90800442927</c:v>
                </c:pt>
                <c:pt idx="60">
                  <c:v>5996.08454191158</c:v>
                </c:pt>
                <c:pt idx="61">
                  <c:v>5995.05887652266</c:v>
                </c:pt>
                <c:pt idx="62">
                  <c:v>5986.712246328116</c:v>
                </c:pt>
                <c:pt idx="63">
                  <c:v>5984.892754764654</c:v>
                </c:pt>
                <c:pt idx="64">
                  <c:v>5978.073441831451</c:v>
                </c:pt>
                <c:pt idx="65">
                  <c:v>5963.909010799835</c:v>
                </c:pt>
                <c:pt idx="66">
                  <c:v>5985.129706824401</c:v>
                </c:pt>
                <c:pt idx="67">
                  <c:v>5960.681419174887</c:v>
                </c:pt>
                <c:pt idx="68">
                  <c:v>5954.118784195652</c:v>
                </c:pt>
                <c:pt idx="69">
                  <c:v>5967.885300150681</c:v>
                </c:pt>
                <c:pt idx="70">
                  <c:v>5951.240485445845</c:v>
                </c:pt>
                <c:pt idx="71">
                  <c:v>5961.296260449247</c:v>
                </c:pt>
                <c:pt idx="72">
                  <c:v>5947.353630765235</c:v>
                </c:pt>
                <c:pt idx="73">
                  <c:v>5915.132916210735</c:v>
                </c:pt>
                <c:pt idx="74">
                  <c:v>5921.880963361317</c:v>
                </c:pt>
                <c:pt idx="75">
                  <c:v>5907.85120195549</c:v>
                </c:pt>
                <c:pt idx="76">
                  <c:v>5887.135574836631</c:v>
                </c:pt>
                <c:pt idx="77">
                  <c:v>5899.787445373224</c:v>
                </c:pt>
                <c:pt idx="78">
                  <c:v>5885.224304307126</c:v>
                </c:pt>
                <c:pt idx="79">
                  <c:v>5912.149338279987</c:v>
                </c:pt>
                <c:pt idx="80">
                  <c:v>5884.151542043475</c:v>
                </c:pt>
                <c:pt idx="81">
                  <c:v>5891.42239187477</c:v>
                </c:pt>
                <c:pt idx="82">
                  <c:v>5895.689668808978</c:v>
                </c:pt>
                <c:pt idx="83">
                  <c:v>5879.479199791096</c:v>
                </c:pt>
                <c:pt idx="84">
                  <c:v>5844.87026168734</c:v>
                </c:pt>
                <c:pt idx="85">
                  <c:v>5844.929975528426</c:v>
                </c:pt>
                <c:pt idx="86">
                  <c:v>5843.930029020315</c:v>
                </c:pt>
                <c:pt idx="87">
                  <c:v>5841.730592877056</c:v>
                </c:pt>
                <c:pt idx="88">
                  <c:v>5824.183528545678</c:v>
                </c:pt>
                <c:pt idx="89">
                  <c:v>5829.363115752035</c:v>
                </c:pt>
                <c:pt idx="90">
                  <c:v>5820.011955939907</c:v>
                </c:pt>
                <c:pt idx="91">
                  <c:v>5798.350187083153</c:v>
                </c:pt>
                <c:pt idx="92">
                  <c:v>5769.243343456442</c:v>
                </c:pt>
                <c:pt idx="93">
                  <c:v>5777.11461268153</c:v>
                </c:pt>
                <c:pt idx="94">
                  <c:v>5775.708300174691</c:v>
                </c:pt>
                <c:pt idx="95">
                  <c:v>5784.172045514331</c:v>
                </c:pt>
                <c:pt idx="96">
                  <c:v>5785.726736314762</c:v>
                </c:pt>
                <c:pt idx="97">
                  <c:v>5797.10444010405</c:v>
                </c:pt>
                <c:pt idx="98">
                  <c:v>5782.65801146139</c:v>
                </c:pt>
                <c:pt idx="99">
                  <c:v>5763.50008550226</c:v>
                </c:pt>
                <c:pt idx="100">
                  <c:v>5758.98483436175</c:v>
                </c:pt>
                <c:pt idx="101">
                  <c:v>5774.932507515001</c:v>
                </c:pt>
                <c:pt idx="102">
                  <c:v>5788.51968845235</c:v>
                </c:pt>
                <c:pt idx="103">
                  <c:v>5777.674042967458</c:v>
                </c:pt>
                <c:pt idx="104">
                  <c:v>5773.267938018774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values'!$K$3</c:f>
              <c:strCache>
                <c:ptCount val="1"/>
                <c:pt idx="0">
                  <c:v>All pensions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5"/>
            <c:spPr>
              <a:ln>
                <a:solidFill>
                  <a:schemeClr val="accent5"/>
                </a:solidFill>
              </a:ln>
            </c:spPr>
          </c:marker>
          <c:cat>
            <c:numRef>
              <c:f>'Retirement benefit values'!$I$4:$I$108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values'!$K$4:$K$108</c:f>
              <c:numCache>
                <c:formatCode>General</c:formatCode>
                <c:ptCount val="105"/>
                <c:pt idx="0">
                  <c:v>4210.1710123</c:v>
                </c:pt>
                <c:pt idx="1">
                  <c:v>4044.015002776143</c:v>
                </c:pt>
                <c:pt idx="2">
                  <c:v>4530.029611607184</c:v>
                </c:pt>
                <c:pt idx="3">
                  <c:v>4308.739518670392</c:v>
                </c:pt>
                <c:pt idx="4">
                  <c:v>4571.779341737902</c:v>
                </c:pt>
                <c:pt idx="5">
                  <c:v>3975.185340015043</c:v>
                </c:pt>
                <c:pt idx="6">
                  <c:v>4078.206228242599</c:v>
                </c:pt>
                <c:pt idx="7">
                  <c:v>3878.690598608753</c:v>
                </c:pt>
                <c:pt idx="8">
                  <c:v>4225.580556123034</c:v>
                </c:pt>
                <c:pt idx="9">
                  <c:v>4021.426052827718</c:v>
                </c:pt>
                <c:pt idx="10">
                  <c:v>4280.94158898737</c:v>
                </c:pt>
                <c:pt idx="11">
                  <c:v>4090.611122578186</c:v>
                </c:pt>
                <c:pt idx="12">
                  <c:v>4426.690225594968</c:v>
                </c:pt>
                <c:pt idx="13">
                  <c:v>4149.505764403485</c:v>
                </c:pt>
                <c:pt idx="14">
                  <c:v>4093.33300563036</c:v>
                </c:pt>
                <c:pt idx="15">
                  <c:v>4059.566800362471</c:v>
                </c:pt>
                <c:pt idx="16">
                  <c:v>4057.34635462954</c:v>
                </c:pt>
                <c:pt idx="17">
                  <c:v>4062.335596191498</c:v>
                </c:pt>
                <c:pt idx="18">
                  <c:v>4062.618771190973</c:v>
                </c:pt>
                <c:pt idx="19">
                  <c:v>4067.787517687661</c:v>
                </c:pt>
                <c:pt idx="20">
                  <c:v>4084.010314526267</c:v>
                </c:pt>
                <c:pt idx="21">
                  <c:v>4165.631933828447</c:v>
                </c:pt>
                <c:pt idx="22">
                  <c:v>4182.695651403642</c:v>
                </c:pt>
                <c:pt idx="23">
                  <c:v>4209.68462335081</c:v>
                </c:pt>
                <c:pt idx="24">
                  <c:v>4234.676389728435</c:v>
                </c:pt>
                <c:pt idx="25">
                  <c:v>4253.605864675126</c:v>
                </c:pt>
                <c:pt idx="26">
                  <c:v>4269.060985942564</c:v>
                </c:pt>
                <c:pt idx="27">
                  <c:v>4296.737019830075</c:v>
                </c:pt>
                <c:pt idx="28">
                  <c:v>4317.574728640907</c:v>
                </c:pt>
                <c:pt idx="29">
                  <c:v>4340.038774345759</c:v>
                </c:pt>
                <c:pt idx="30">
                  <c:v>4358.156023476148</c:v>
                </c:pt>
                <c:pt idx="31">
                  <c:v>4386.893747149766</c:v>
                </c:pt>
                <c:pt idx="32">
                  <c:v>4416.355497490022</c:v>
                </c:pt>
                <c:pt idx="33">
                  <c:v>4437.026807137466</c:v>
                </c:pt>
                <c:pt idx="34">
                  <c:v>4458.811921932745</c:v>
                </c:pt>
                <c:pt idx="35">
                  <c:v>4476.144643143682</c:v>
                </c:pt>
                <c:pt idx="36">
                  <c:v>4486.626403356895</c:v>
                </c:pt>
                <c:pt idx="37">
                  <c:v>4510.267465657486</c:v>
                </c:pt>
                <c:pt idx="38">
                  <c:v>4530.435290716076</c:v>
                </c:pt>
                <c:pt idx="39">
                  <c:v>4542.201007388842</c:v>
                </c:pt>
                <c:pt idx="40">
                  <c:v>4550.643077202675</c:v>
                </c:pt>
                <c:pt idx="41">
                  <c:v>4562.00423543679</c:v>
                </c:pt>
                <c:pt idx="42">
                  <c:v>4567.404472659988</c:v>
                </c:pt>
                <c:pt idx="43">
                  <c:v>4584.609145317746</c:v>
                </c:pt>
                <c:pt idx="44">
                  <c:v>4587.999056041313</c:v>
                </c:pt>
                <c:pt idx="45">
                  <c:v>4593.551125404766</c:v>
                </c:pt>
                <c:pt idx="46">
                  <c:v>4605.36812420736</c:v>
                </c:pt>
                <c:pt idx="47">
                  <c:v>4610.784113513603</c:v>
                </c:pt>
                <c:pt idx="48">
                  <c:v>4624.21974034796</c:v>
                </c:pt>
                <c:pt idx="49">
                  <c:v>4620.79423445213</c:v>
                </c:pt>
                <c:pt idx="50">
                  <c:v>4617.455484419621</c:v>
                </c:pt>
                <c:pt idx="51">
                  <c:v>4614.285235147046</c:v>
                </c:pt>
                <c:pt idx="52">
                  <c:v>4624.791776861136</c:v>
                </c:pt>
                <c:pt idx="53">
                  <c:v>4639.26224474991</c:v>
                </c:pt>
                <c:pt idx="54">
                  <c:v>4640.911904016386</c:v>
                </c:pt>
                <c:pt idx="55">
                  <c:v>4645.44945668942</c:v>
                </c:pt>
                <c:pt idx="56">
                  <c:v>4654.490378540445</c:v>
                </c:pt>
                <c:pt idx="57">
                  <c:v>4658.28773719902</c:v>
                </c:pt>
                <c:pt idx="58">
                  <c:v>4667.300908004557</c:v>
                </c:pt>
                <c:pt idx="59">
                  <c:v>4666.564208777414</c:v>
                </c:pt>
                <c:pt idx="60">
                  <c:v>4664.32178684811</c:v>
                </c:pt>
                <c:pt idx="61">
                  <c:v>4672.483038165242</c:v>
                </c:pt>
                <c:pt idx="62">
                  <c:v>4687.847251121786</c:v>
                </c:pt>
                <c:pt idx="63">
                  <c:v>4693.130567320785</c:v>
                </c:pt>
                <c:pt idx="64">
                  <c:v>4704.495939157717</c:v>
                </c:pt>
                <c:pt idx="65">
                  <c:v>4702.57228707226</c:v>
                </c:pt>
                <c:pt idx="66">
                  <c:v>4694.274898643323</c:v>
                </c:pt>
                <c:pt idx="67">
                  <c:v>4707.84629883871</c:v>
                </c:pt>
                <c:pt idx="68">
                  <c:v>4707.439302962372</c:v>
                </c:pt>
                <c:pt idx="69">
                  <c:v>4708.928263051108</c:v>
                </c:pt>
                <c:pt idx="70">
                  <c:v>4707.762590384867</c:v>
                </c:pt>
                <c:pt idx="71">
                  <c:v>4707.078141611351</c:v>
                </c:pt>
                <c:pt idx="72">
                  <c:v>4710.477082998837</c:v>
                </c:pt>
                <c:pt idx="73">
                  <c:v>4717.357746486828</c:v>
                </c:pt>
                <c:pt idx="74">
                  <c:v>4722.399933142548</c:v>
                </c:pt>
                <c:pt idx="75">
                  <c:v>4717.264385649909</c:v>
                </c:pt>
                <c:pt idx="76">
                  <c:v>4719.511002819216</c:v>
                </c:pt>
                <c:pt idx="77">
                  <c:v>4724.378964484421</c:v>
                </c:pt>
                <c:pt idx="78">
                  <c:v>4718.475415457711</c:v>
                </c:pt>
                <c:pt idx="79">
                  <c:v>4724.046094769743</c:v>
                </c:pt>
                <c:pt idx="80">
                  <c:v>4726.837831603118</c:v>
                </c:pt>
                <c:pt idx="81">
                  <c:v>4727.529679725248</c:v>
                </c:pt>
                <c:pt idx="82">
                  <c:v>4727.051283414427</c:v>
                </c:pt>
                <c:pt idx="83">
                  <c:v>4721.537799022237</c:v>
                </c:pt>
                <c:pt idx="84">
                  <c:v>4715.471636144735</c:v>
                </c:pt>
                <c:pt idx="85">
                  <c:v>4702.289373614223</c:v>
                </c:pt>
                <c:pt idx="86">
                  <c:v>4698.865949488525</c:v>
                </c:pt>
                <c:pt idx="87">
                  <c:v>4694.650507897515</c:v>
                </c:pt>
                <c:pt idx="88">
                  <c:v>4693.465345435981</c:v>
                </c:pt>
                <c:pt idx="89">
                  <c:v>4674.168954834702</c:v>
                </c:pt>
                <c:pt idx="90">
                  <c:v>4671.441527790618</c:v>
                </c:pt>
                <c:pt idx="91">
                  <c:v>4670.687099561233</c:v>
                </c:pt>
                <c:pt idx="92">
                  <c:v>4654.442841259236</c:v>
                </c:pt>
                <c:pt idx="93">
                  <c:v>4655.109299060073</c:v>
                </c:pt>
                <c:pt idx="94">
                  <c:v>4640.964122786878</c:v>
                </c:pt>
                <c:pt idx="95">
                  <c:v>4627.501053213458</c:v>
                </c:pt>
                <c:pt idx="96">
                  <c:v>4642.178339971407</c:v>
                </c:pt>
                <c:pt idx="97">
                  <c:v>4633.114232196935</c:v>
                </c:pt>
                <c:pt idx="98">
                  <c:v>4620.25060939167</c:v>
                </c:pt>
                <c:pt idx="99">
                  <c:v>4624.093516376236</c:v>
                </c:pt>
                <c:pt idx="100">
                  <c:v>4625.14674831374</c:v>
                </c:pt>
                <c:pt idx="101">
                  <c:v>4607.176162404625</c:v>
                </c:pt>
                <c:pt idx="102">
                  <c:v>4603.968926011205</c:v>
                </c:pt>
                <c:pt idx="103">
                  <c:v>4609.069216454332</c:v>
                </c:pt>
                <c:pt idx="104">
                  <c:v>4611.948199990804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values'!$L$3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ln w="19050" cmpd="sng"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'Retirement benefit values'!$I$4:$I$108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values'!$L$4:$L$108</c:f>
              <c:numCache>
                <c:formatCode>General</c:formatCode>
                <c:ptCount val="105"/>
                <c:pt idx="1">
                  <c:v>4446.831883480685</c:v>
                </c:pt>
                <c:pt idx="2">
                  <c:v>4986.461393936035</c:v>
                </c:pt>
                <c:pt idx="3">
                  <c:v>4739.641927243815</c:v>
                </c:pt>
                <c:pt idx="4">
                  <c:v>5039.568602709038</c:v>
                </c:pt>
                <c:pt idx="5">
                  <c:v>4383.902607965752</c:v>
                </c:pt>
                <c:pt idx="6">
                  <c:v>4508.484853339363</c:v>
                </c:pt>
                <c:pt idx="7">
                  <c:v>4291.604486738552</c:v>
                </c:pt>
                <c:pt idx="8">
                  <c:v>4679.93580493541</c:v>
                </c:pt>
                <c:pt idx="9">
                  <c:v>4470.586980724614</c:v>
                </c:pt>
                <c:pt idx="10">
                  <c:v>4771.771376278756</c:v>
                </c:pt>
                <c:pt idx="11">
                  <c:v>4573.667775660803</c:v>
                </c:pt>
                <c:pt idx="12">
                  <c:v>4966.09800733212</c:v>
                </c:pt>
                <c:pt idx="13">
                  <c:v>4662.830857429287</c:v>
                </c:pt>
                <c:pt idx="14">
                  <c:v>4603.101067528226</c:v>
                </c:pt>
                <c:pt idx="15">
                  <c:v>4574.421817219632</c:v>
                </c:pt>
                <c:pt idx="16">
                  <c:v>4588.562807944806</c:v>
                </c:pt>
                <c:pt idx="17">
                  <c:v>4611.486922777585</c:v>
                </c:pt>
                <c:pt idx="18">
                  <c:v>4629.3978572987</c:v>
                </c:pt>
                <c:pt idx="19">
                  <c:v>4656.20184398843</c:v>
                </c:pt>
                <c:pt idx="20">
                  <c:v>4674.286485346975</c:v>
                </c:pt>
                <c:pt idx="21">
                  <c:v>4698.085075064521</c:v>
                </c:pt>
                <c:pt idx="22">
                  <c:v>4706.563243627927</c:v>
                </c:pt>
                <c:pt idx="23">
                  <c:v>4726.786211304626</c:v>
                </c:pt>
                <c:pt idx="24">
                  <c:v>4748.842975850242</c:v>
                </c:pt>
                <c:pt idx="25">
                  <c:v>4765.907623684952</c:v>
                </c:pt>
                <c:pt idx="26">
                  <c:v>4785.3855839238</c:v>
                </c:pt>
                <c:pt idx="27">
                  <c:v>4811.609191510463</c:v>
                </c:pt>
                <c:pt idx="28">
                  <c:v>4839.401865058866</c:v>
                </c:pt>
                <c:pt idx="29">
                  <c:v>4858.575161348183</c:v>
                </c:pt>
                <c:pt idx="30">
                  <c:v>4878.532313831353</c:v>
                </c:pt>
                <c:pt idx="31">
                  <c:v>4904.865735034248</c:v>
                </c:pt>
                <c:pt idx="32">
                  <c:v>4931.667449488092</c:v>
                </c:pt>
                <c:pt idx="33">
                  <c:v>4952.499091849391</c:v>
                </c:pt>
                <c:pt idx="34">
                  <c:v>4973.224582270339</c:v>
                </c:pt>
                <c:pt idx="35">
                  <c:v>4989.433322742818</c:v>
                </c:pt>
                <c:pt idx="36">
                  <c:v>4998.686700427447</c:v>
                </c:pt>
                <c:pt idx="37">
                  <c:v>5027.595807875563</c:v>
                </c:pt>
                <c:pt idx="38">
                  <c:v>5057.565445573825</c:v>
                </c:pt>
                <c:pt idx="39">
                  <c:v>5083.406259136382</c:v>
                </c:pt>
                <c:pt idx="40">
                  <c:v>5098.266310050977</c:v>
                </c:pt>
                <c:pt idx="41">
                  <c:v>5131.693432168097</c:v>
                </c:pt>
                <c:pt idx="42">
                  <c:v>5151.52300437942</c:v>
                </c:pt>
                <c:pt idx="43">
                  <c:v>5181.251683533543</c:v>
                </c:pt>
                <c:pt idx="44">
                  <c:v>5205.656735945206</c:v>
                </c:pt>
                <c:pt idx="45">
                  <c:v>5232.823398970379</c:v>
                </c:pt>
                <c:pt idx="46">
                  <c:v>5263.00687052518</c:v>
                </c:pt>
                <c:pt idx="47">
                  <c:v>5275.858156727486</c:v>
                </c:pt>
                <c:pt idx="48">
                  <c:v>5293.971939242976</c:v>
                </c:pt>
                <c:pt idx="49">
                  <c:v>5311.734062794217</c:v>
                </c:pt>
                <c:pt idx="50">
                  <c:v>5336.875651065844</c:v>
                </c:pt>
                <c:pt idx="51">
                  <c:v>5356.692289133296</c:v>
                </c:pt>
                <c:pt idx="52">
                  <c:v>5376.48228723316</c:v>
                </c:pt>
                <c:pt idx="53">
                  <c:v>5394.077131942095</c:v>
                </c:pt>
                <c:pt idx="54">
                  <c:v>5414.153008027246</c:v>
                </c:pt>
                <c:pt idx="55">
                  <c:v>5427.201935387034</c:v>
                </c:pt>
                <c:pt idx="56">
                  <c:v>5443.129481426495</c:v>
                </c:pt>
                <c:pt idx="57">
                  <c:v>5464.988959154753</c:v>
                </c:pt>
                <c:pt idx="58">
                  <c:v>5483.78723378818</c:v>
                </c:pt>
                <c:pt idx="59">
                  <c:v>5500.882040984476</c:v>
                </c:pt>
                <c:pt idx="60">
                  <c:v>5505.699918061106</c:v>
                </c:pt>
                <c:pt idx="61">
                  <c:v>5520.932843456133</c:v>
                </c:pt>
                <c:pt idx="62">
                  <c:v>5549.96218115745</c:v>
                </c:pt>
                <c:pt idx="63">
                  <c:v>5564.188920970326</c:v>
                </c:pt>
                <c:pt idx="64">
                  <c:v>5580.475263562678</c:v>
                </c:pt>
                <c:pt idx="65">
                  <c:v>5595.041012138321</c:v>
                </c:pt>
                <c:pt idx="66">
                  <c:v>5616.34982705736</c:v>
                </c:pt>
                <c:pt idx="67">
                  <c:v>5637.882402254656</c:v>
                </c:pt>
                <c:pt idx="68">
                  <c:v>5638.44497038699</c:v>
                </c:pt>
                <c:pt idx="69">
                  <c:v>5656.836434269684</c:v>
                </c:pt>
                <c:pt idx="70">
                  <c:v>5678.66175050797</c:v>
                </c:pt>
                <c:pt idx="71">
                  <c:v>5693.063548620436</c:v>
                </c:pt>
                <c:pt idx="72">
                  <c:v>5704.310491265571</c:v>
                </c:pt>
                <c:pt idx="73">
                  <c:v>5725.53185456595</c:v>
                </c:pt>
                <c:pt idx="74">
                  <c:v>5725.75106467694</c:v>
                </c:pt>
                <c:pt idx="75">
                  <c:v>5746.404861311103</c:v>
                </c:pt>
                <c:pt idx="76">
                  <c:v>5761.139262197386</c:v>
                </c:pt>
                <c:pt idx="77">
                  <c:v>5786.741003746494</c:v>
                </c:pt>
                <c:pt idx="78">
                  <c:v>5820.912343416953</c:v>
                </c:pt>
                <c:pt idx="79">
                  <c:v>5859.488423126823</c:v>
                </c:pt>
                <c:pt idx="80">
                  <c:v>5864.58122705647</c:v>
                </c:pt>
                <c:pt idx="81">
                  <c:v>5902.245802901795</c:v>
                </c:pt>
                <c:pt idx="82">
                  <c:v>5923.739808692103</c:v>
                </c:pt>
                <c:pt idx="83">
                  <c:v>5924.650864976512</c:v>
                </c:pt>
                <c:pt idx="84">
                  <c:v>5940.180871354416</c:v>
                </c:pt>
                <c:pt idx="85">
                  <c:v>5971.152569703976</c:v>
                </c:pt>
                <c:pt idx="86">
                  <c:v>5967.980990826083</c:v>
                </c:pt>
                <c:pt idx="87">
                  <c:v>5969.637322137662</c:v>
                </c:pt>
                <c:pt idx="88">
                  <c:v>5987.449348773438</c:v>
                </c:pt>
                <c:pt idx="89">
                  <c:v>5986.16387483822</c:v>
                </c:pt>
                <c:pt idx="90">
                  <c:v>6000.58090091588</c:v>
                </c:pt>
                <c:pt idx="91">
                  <c:v>6023.952051144757</c:v>
                </c:pt>
                <c:pt idx="92">
                  <c:v>6014.590078694731</c:v>
                </c:pt>
                <c:pt idx="93">
                  <c:v>6031.463794880193</c:v>
                </c:pt>
                <c:pt idx="94">
                  <c:v>6021.073903553857</c:v>
                </c:pt>
                <c:pt idx="95">
                  <c:v>6032.046107952065</c:v>
                </c:pt>
                <c:pt idx="96">
                  <c:v>6047.131531420101</c:v>
                </c:pt>
                <c:pt idx="97">
                  <c:v>6057.159760632417</c:v>
                </c:pt>
                <c:pt idx="98">
                  <c:v>6066.77788257888</c:v>
                </c:pt>
                <c:pt idx="99">
                  <c:v>6087.724215252855</c:v>
                </c:pt>
                <c:pt idx="100">
                  <c:v>6113.608870454322</c:v>
                </c:pt>
                <c:pt idx="101">
                  <c:v>6113.638888102438</c:v>
                </c:pt>
                <c:pt idx="102">
                  <c:v>6127.566800925346</c:v>
                </c:pt>
                <c:pt idx="103">
                  <c:v>6151.870180270076</c:v>
                </c:pt>
                <c:pt idx="104">
                  <c:v>6151.043908083776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values'!$M$3</c:f>
              <c:strCache>
                <c:ptCount val="1"/>
                <c:pt idx="0">
                  <c:v>Survivors benefit</c:v>
                </c:pt>
              </c:strCache>
            </c:strRef>
          </c:tx>
          <c:spPr>
            <a:ln>
              <a:solidFill>
                <a:schemeClr val="accent5"/>
              </a:solidFill>
              <a:prstDash val="sysDot"/>
            </a:ln>
          </c:spPr>
          <c:marker>
            <c:symbol val="none"/>
          </c:marker>
          <c:cat>
            <c:numRef>
              <c:f>'Retirement benefit values'!$I$4:$I$108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values'!$M$4:$M$108</c:f>
              <c:numCache>
                <c:formatCode>General</c:formatCode>
                <c:ptCount val="105"/>
                <c:pt idx="1">
                  <c:v>3292.462346738588</c:v>
                </c:pt>
                <c:pt idx="2">
                  <c:v>3691.896404217213</c:v>
                </c:pt>
                <c:pt idx="3">
                  <c:v>3511.515900716824</c:v>
                </c:pt>
                <c:pt idx="4">
                  <c:v>3723.25127448134</c:v>
                </c:pt>
                <c:pt idx="5">
                  <c:v>3241.992744004697</c:v>
                </c:pt>
                <c:pt idx="6">
                  <c:v>3337.330952974351</c:v>
                </c:pt>
                <c:pt idx="7">
                  <c:v>3180.82996767639</c:v>
                </c:pt>
                <c:pt idx="8">
                  <c:v>3487.881681692933</c:v>
                </c:pt>
                <c:pt idx="9">
                  <c:v>3305.16489169398</c:v>
                </c:pt>
                <c:pt idx="10">
                  <c:v>3496.971042734445</c:v>
                </c:pt>
                <c:pt idx="11">
                  <c:v>3322.040057892305</c:v>
                </c:pt>
                <c:pt idx="12">
                  <c:v>3593.913144204997</c:v>
                </c:pt>
                <c:pt idx="13">
                  <c:v>3381.588642752089</c:v>
                </c:pt>
                <c:pt idx="14">
                  <c:v>3322.061769431333</c:v>
                </c:pt>
                <c:pt idx="15">
                  <c:v>3291.209814206644</c:v>
                </c:pt>
                <c:pt idx="16">
                  <c:v>3288.961535247045</c:v>
                </c:pt>
                <c:pt idx="17">
                  <c:v>3283.439121155393</c:v>
                </c:pt>
                <c:pt idx="18">
                  <c:v>3290.424104592655</c:v>
                </c:pt>
                <c:pt idx="19">
                  <c:v>3289.022297151028</c:v>
                </c:pt>
                <c:pt idx="20">
                  <c:v>3287.274692841781</c:v>
                </c:pt>
                <c:pt idx="21">
                  <c:v>3299.211061293654</c:v>
                </c:pt>
                <c:pt idx="22">
                  <c:v>3307.477324318538</c:v>
                </c:pt>
                <c:pt idx="23">
                  <c:v>3314.358254240201</c:v>
                </c:pt>
                <c:pt idx="24">
                  <c:v>3332.979100404406</c:v>
                </c:pt>
                <c:pt idx="25">
                  <c:v>3348.337868883895</c:v>
                </c:pt>
                <c:pt idx="26">
                  <c:v>3346.517337871415</c:v>
                </c:pt>
                <c:pt idx="27">
                  <c:v>3341.216757936189</c:v>
                </c:pt>
                <c:pt idx="28">
                  <c:v>3348.961939561392</c:v>
                </c:pt>
                <c:pt idx="29">
                  <c:v>3365.868896059794</c:v>
                </c:pt>
                <c:pt idx="30">
                  <c:v>3364.733646089925</c:v>
                </c:pt>
                <c:pt idx="31">
                  <c:v>3369.094061346149</c:v>
                </c:pt>
                <c:pt idx="32">
                  <c:v>3374.553215883198</c:v>
                </c:pt>
                <c:pt idx="33">
                  <c:v>3397.796539960176</c:v>
                </c:pt>
                <c:pt idx="34">
                  <c:v>3406.064166511343</c:v>
                </c:pt>
                <c:pt idx="35">
                  <c:v>3422.047756396353</c:v>
                </c:pt>
                <c:pt idx="36">
                  <c:v>3428.114393452611</c:v>
                </c:pt>
                <c:pt idx="37">
                  <c:v>3424.066214229696</c:v>
                </c:pt>
                <c:pt idx="38">
                  <c:v>3425.519504804914</c:v>
                </c:pt>
                <c:pt idx="39">
                  <c:v>3424.341799045912</c:v>
                </c:pt>
                <c:pt idx="40">
                  <c:v>3442.681600346728</c:v>
                </c:pt>
                <c:pt idx="41">
                  <c:v>3445.52833322683</c:v>
                </c:pt>
                <c:pt idx="42">
                  <c:v>3449.285315397148</c:v>
                </c:pt>
                <c:pt idx="43">
                  <c:v>3453.29621973686</c:v>
                </c:pt>
                <c:pt idx="44">
                  <c:v>3451.584283394053</c:v>
                </c:pt>
                <c:pt idx="45">
                  <c:v>3453.741964136683</c:v>
                </c:pt>
                <c:pt idx="46">
                  <c:v>3468.366631356113</c:v>
                </c:pt>
                <c:pt idx="47">
                  <c:v>3476.64587130125</c:v>
                </c:pt>
                <c:pt idx="48">
                  <c:v>3497.427685919363</c:v>
                </c:pt>
                <c:pt idx="49">
                  <c:v>3500.96311079641</c:v>
                </c:pt>
                <c:pt idx="50">
                  <c:v>3495.67676600924</c:v>
                </c:pt>
                <c:pt idx="51">
                  <c:v>3486.938957239825</c:v>
                </c:pt>
                <c:pt idx="52">
                  <c:v>3494.472354043263</c:v>
                </c:pt>
                <c:pt idx="53">
                  <c:v>3512.262761842459</c:v>
                </c:pt>
                <c:pt idx="54">
                  <c:v>3530.000373580652</c:v>
                </c:pt>
                <c:pt idx="55">
                  <c:v>3541.349969351731</c:v>
                </c:pt>
                <c:pt idx="56">
                  <c:v>3557.846338064538</c:v>
                </c:pt>
                <c:pt idx="57">
                  <c:v>3558.374976635613</c:v>
                </c:pt>
                <c:pt idx="58">
                  <c:v>3570.623920969181</c:v>
                </c:pt>
                <c:pt idx="59">
                  <c:v>3566.968775119624</c:v>
                </c:pt>
                <c:pt idx="60">
                  <c:v>3583.380154737317</c:v>
                </c:pt>
                <c:pt idx="61">
                  <c:v>3606.570485640084</c:v>
                </c:pt>
                <c:pt idx="62">
                  <c:v>3619.595253110463</c:v>
                </c:pt>
                <c:pt idx="63">
                  <c:v>3623.97129123402</c:v>
                </c:pt>
                <c:pt idx="64">
                  <c:v>3631.504817125909</c:v>
                </c:pt>
                <c:pt idx="65">
                  <c:v>3630.11455445012</c:v>
                </c:pt>
                <c:pt idx="66">
                  <c:v>3638.153809996936</c:v>
                </c:pt>
                <c:pt idx="67">
                  <c:v>3646.626955012297</c:v>
                </c:pt>
                <c:pt idx="68">
                  <c:v>3667.384301001963</c:v>
                </c:pt>
                <c:pt idx="69">
                  <c:v>3671.226346820875</c:v>
                </c:pt>
                <c:pt idx="70">
                  <c:v>3680.177125488105</c:v>
                </c:pt>
                <c:pt idx="71">
                  <c:v>3693.849430592337</c:v>
                </c:pt>
                <c:pt idx="72">
                  <c:v>3716.135602645206</c:v>
                </c:pt>
                <c:pt idx="73">
                  <c:v>3725.141601723901</c:v>
                </c:pt>
                <c:pt idx="74">
                  <c:v>3739.989830197887</c:v>
                </c:pt>
                <c:pt idx="75">
                  <c:v>3741.587414076767</c:v>
                </c:pt>
                <c:pt idx="76">
                  <c:v>3748.673066112184</c:v>
                </c:pt>
                <c:pt idx="77">
                  <c:v>3750.690085522938</c:v>
                </c:pt>
                <c:pt idx="78">
                  <c:v>3748.701395820047</c:v>
                </c:pt>
                <c:pt idx="79">
                  <c:v>3746.189683957816</c:v>
                </c:pt>
                <c:pt idx="80">
                  <c:v>3749.436414269</c:v>
                </c:pt>
                <c:pt idx="81">
                  <c:v>3751.805773609024</c:v>
                </c:pt>
                <c:pt idx="82">
                  <c:v>3750.929362660836</c:v>
                </c:pt>
                <c:pt idx="83">
                  <c:v>3750.56851835367</c:v>
                </c:pt>
                <c:pt idx="84">
                  <c:v>3759.7535984595</c:v>
                </c:pt>
                <c:pt idx="85">
                  <c:v>3762.103268753369</c:v>
                </c:pt>
                <c:pt idx="86">
                  <c:v>3768.718550251158</c:v>
                </c:pt>
                <c:pt idx="87">
                  <c:v>3776.045121188092</c:v>
                </c:pt>
                <c:pt idx="88">
                  <c:v>3769.031031318677</c:v>
                </c:pt>
                <c:pt idx="89">
                  <c:v>3765.63588150723</c:v>
                </c:pt>
                <c:pt idx="90">
                  <c:v>3765.875322088736</c:v>
                </c:pt>
                <c:pt idx="91">
                  <c:v>3767.370109949087</c:v>
                </c:pt>
                <c:pt idx="92">
                  <c:v>3774.437392520264</c:v>
                </c:pt>
                <c:pt idx="93">
                  <c:v>3790.277094341502</c:v>
                </c:pt>
                <c:pt idx="94">
                  <c:v>3801.173908580545</c:v>
                </c:pt>
                <c:pt idx="95">
                  <c:v>3791.102164854176</c:v>
                </c:pt>
                <c:pt idx="96">
                  <c:v>3810.214128189248</c:v>
                </c:pt>
                <c:pt idx="97">
                  <c:v>3818.449409264489</c:v>
                </c:pt>
                <c:pt idx="98">
                  <c:v>3809.516892799928</c:v>
                </c:pt>
                <c:pt idx="99">
                  <c:v>3814.357983524314</c:v>
                </c:pt>
                <c:pt idx="100">
                  <c:v>3818.156023140863</c:v>
                </c:pt>
                <c:pt idx="101">
                  <c:v>3811.32696038949</c:v>
                </c:pt>
                <c:pt idx="102">
                  <c:v>3818.964558669394</c:v>
                </c:pt>
                <c:pt idx="103">
                  <c:v>3818.5742476135</c:v>
                </c:pt>
                <c:pt idx="104">
                  <c:v>3836.93869104205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values'!$N$3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'Retirement benefit values'!$I$4:$I$108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values'!$N$4:$N$108</c:f>
              <c:numCache>
                <c:formatCode>General</c:formatCode>
                <c:ptCount val="105"/>
                <c:pt idx="1">
                  <c:v>2386.510194699325</c:v>
                </c:pt>
                <c:pt idx="2">
                  <c:v>2656.927587451283</c:v>
                </c:pt>
                <c:pt idx="3">
                  <c:v>2522.036310528617</c:v>
                </c:pt>
                <c:pt idx="4">
                  <c:v>2671.6349373711</c:v>
                </c:pt>
                <c:pt idx="5">
                  <c:v>2359.314427904096</c:v>
                </c:pt>
                <c:pt idx="6">
                  <c:v>2412.887603740078</c:v>
                </c:pt>
                <c:pt idx="7">
                  <c:v>2289.190512642594</c:v>
                </c:pt>
                <c:pt idx="8">
                  <c:v>2483.822386089335</c:v>
                </c:pt>
                <c:pt idx="9">
                  <c:v>2366.356618304255</c:v>
                </c:pt>
                <c:pt idx="10">
                  <c:v>2507.652169608594</c:v>
                </c:pt>
                <c:pt idx="11">
                  <c:v>2402.397986374397</c:v>
                </c:pt>
                <c:pt idx="12">
                  <c:v>2595.496821489965</c:v>
                </c:pt>
                <c:pt idx="13">
                  <c:v>2415.467874125042</c:v>
                </c:pt>
                <c:pt idx="14">
                  <c:v>2417.98889809937</c:v>
                </c:pt>
                <c:pt idx="15">
                  <c:v>2394.356309309235</c:v>
                </c:pt>
                <c:pt idx="16">
                  <c:v>2380.960731238705</c:v>
                </c:pt>
                <c:pt idx="17">
                  <c:v>2381.792888010327</c:v>
                </c:pt>
                <c:pt idx="18">
                  <c:v>2384.160335833602</c:v>
                </c:pt>
                <c:pt idx="19">
                  <c:v>2384.828572110496</c:v>
                </c:pt>
                <c:pt idx="20">
                  <c:v>2417.377598883476</c:v>
                </c:pt>
                <c:pt idx="21">
                  <c:v>2671.252498457451</c:v>
                </c:pt>
                <c:pt idx="22">
                  <c:v>2688.171969807298</c:v>
                </c:pt>
                <c:pt idx="23">
                  <c:v>2701.645003371037</c:v>
                </c:pt>
                <c:pt idx="24">
                  <c:v>2722.294539111842</c:v>
                </c:pt>
                <c:pt idx="25">
                  <c:v>2742.052794569073</c:v>
                </c:pt>
                <c:pt idx="26">
                  <c:v>2759.282773657362</c:v>
                </c:pt>
                <c:pt idx="27">
                  <c:v>2771.779477051792</c:v>
                </c:pt>
                <c:pt idx="28">
                  <c:v>2782.276766073751</c:v>
                </c:pt>
                <c:pt idx="29">
                  <c:v>2795.827086639493</c:v>
                </c:pt>
                <c:pt idx="30">
                  <c:v>2807.435528769717</c:v>
                </c:pt>
                <c:pt idx="31">
                  <c:v>2820.973999190483</c:v>
                </c:pt>
                <c:pt idx="32">
                  <c:v>2837.228125878619</c:v>
                </c:pt>
                <c:pt idx="33">
                  <c:v>2848.721439929061</c:v>
                </c:pt>
                <c:pt idx="34">
                  <c:v>2864.10865332105</c:v>
                </c:pt>
                <c:pt idx="35">
                  <c:v>2876.052326333798</c:v>
                </c:pt>
                <c:pt idx="36">
                  <c:v>2892.281670612417</c:v>
                </c:pt>
                <c:pt idx="37">
                  <c:v>2907.888466590337</c:v>
                </c:pt>
                <c:pt idx="38">
                  <c:v>2928.011449917744</c:v>
                </c:pt>
                <c:pt idx="39">
                  <c:v>2940.53985254425</c:v>
                </c:pt>
                <c:pt idx="40">
                  <c:v>2938.901125074403</c:v>
                </c:pt>
                <c:pt idx="41">
                  <c:v>2938.877267963347</c:v>
                </c:pt>
                <c:pt idx="42">
                  <c:v>2938.871270876853</c:v>
                </c:pt>
                <c:pt idx="43">
                  <c:v>2938.860911797864</c:v>
                </c:pt>
                <c:pt idx="44">
                  <c:v>2938.84845651702</c:v>
                </c:pt>
                <c:pt idx="45">
                  <c:v>2938.822436635715</c:v>
                </c:pt>
                <c:pt idx="46">
                  <c:v>2938.807201905176</c:v>
                </c:pt>
                <c:pt idx="47">
                  <c:v>2938.207357268728</c:v>
                </c:pt>
                <c:pt idx="48">
                  <c:v>2938.877371668651</c:v>
                </c:pt>
                <c:pt idx="49">
                  <c:v>2938.860613328586</c:v>
                </c:pt>
                <c:pt idx="50">
                  <c:v>2938.841586583088</c:v>
                </c:pt>
                <c:pt idx="51">
                  <c:v>2938.834522216784</c:v>
                </c:pt>
                <c:pt idx="52">
                  <c:v>2938.821037106</c:v>
                </c:pt>
                <c:pt idx="53">
                  <c:v>2938.795008356478</c:v>
                </c:pt>
                <c:pt idx="54">
                  <c:v>2938.776488879331</c:v>
                </c:pt>
                <c:pt idx="55">
                  <c:v>2938.748228287498</c:v>
                </c:pt>
                <c:pt idx="56">
                  <c:v>2938.726779218909</c:v>
                </c:pt>
                <c:pt idx="57">
                  <c:v>2938.701777994711</c:v>
                </c:pt>
                <c:pt idx="58">
                  <c:v>2938.68461288651</c:v>
                </c:pt>
                <c:pt idx="59">
                  <c:v>2938.665301483753</c:v>
                </c:pt>
                <c:pt idx="60">
                  <c:v>2937.857531409656</c:v>
                </c:pt>
                <c:pt idx="61">
                  <c:v>2937.826177620357</c:v>
                </c:pt>
                <c:pt idx="62">
                  <c:v>2938.452589855502</c:v>
                </c:pt>
                <c:pt idx="63">
                  <c:v>2938.430013402413</c:v>
                </c:pt>
                <c:pt idx="64">
                  <c:v>2938.402034105061</c:v>
                </c:pt>
                <c:pt idx="65">
                  <c:v>2938.375208569516</c:v>
                </c:pt>
                <c:pt idx="66">
                  <c:v>2937.878280735324</c:v>
                </c:pt>
                <c:pt idx="67">
                  <c:v>2937.847281286517</c:v>
                </c:pt>
                <c:pt idx="68">
                  <c:v>2937.792240667928</c:v>
                </c:pt>
                <c:pt idx="69">
                  <c:v>2938.152883501799</c:v>
                </c:pt>
                <c:pt idx="70">
                  <c:v>2930.881689750873</c:v>
                </c:pt>
                <c:pt idx="71">
                  <c:v>2930.715570521701</c:v>
                </c:pt>
                <c:pt idx="72">
                  <c:v>2930.612145989912</c:v>
                </c:pt>
                <c:pt idx="73">
                  <c:v>2930.53065969855</c:v>
                </c:pt>
                <c:pt idx="74">
                  <c:v>2930.851039940013</c:v>
                </c:pt>
                <c:pt idx="75">
                  <c:v>2930.777188229946</c:v>
                </c:pt>
                <c:pt idx="76">
                  <c:v>2930.70757109242</c:v>
                </c:pt>
                <c:pt idx="77">
                  <c:v>2930.620855228367</c:v>
                </c:pt>
                <c:pt idx="78">
                  <c:v>2930.294662346391</c:v>
                </c:pt>
                <c:pt idx="79">
                  <c:v>2928.945741727528</c:v>
                </c:pt>
                <c:pt idx="80">
                  <c:v>2925.873502128162</c:v>
                </c:pt>
                <c:pt idx="81">
                  <c:v>2925.588540762525</c:v>
                </c:pt>
                <c:pt idx="82">
                  <c:v>2922.422746395864</c:v>
                </c:pt>
                <c:pt idx="83">
                  <c:v>2922.263021716225</c:v>
                </c:pt>
                <c:pt idx="84">
                  <c:v>2921.480945653564</c:v>
                </c:pt>
                <c:pt idx="85">
                  <c:v>2921.21579019766</c:v>
                </c:pt>
                <c:pt idx="86">
                  <c:v>2917.876196786484</c:v>
                </c:pt>
                <c:pt idx="87">
                  <c:v>2910.345611606742</c:v>
                </c:pt>
                <c:pt idx="88">
                  <c:v>2909.569618073889</c:v>
                </c:pt>
                <c:pt idx="89">
                  <c:v>2909.131544841764</c:v>
                </c:pt>
                <c:pt idx="90">
                  <c:v>2908.15961923959</c:v>
                </c:pt>
                <c:pt idx="91">
                  <c:v>2907.101512772884</c:v>
                </c:pt>
                <c:pt idx="92">
                  <c:v>2906.534702058528</c:v>
                </c:pt>
                <c:pt idx="93">
                  <c:v>2906.092520548502</c:v>
                </c:pt>
                <c:pt idx="94">
                  <c:v>2900.920635518271</c:v>
                </c:pt>
                <c:pt idx="95">
                  <c:v>2900.418735946668</c:v>
                </c:pt>
                <c:pt idx="96">
                  <c:v>2885.444128406412</c:v>
                </c:pt>
                <c:pt idx="97">
                  <c:v>2883.468749905964</c:v>
                </c:pt>
                <c:pt idx="98">
                  <c:v>2885.62318470535</c:v>
                </c:pt>
                <c:pt idx="99">
                  <c:v>2874.374533236317</c:v>
                </c:pt>
                <c:pt idx="100">
                  <c:v>2862.48540707658</c:v>
                </c:pt>
                <c:pt idx="101">
                  <c:v>2860.092477196963</c:v>
                </c:pt>
                <c:pt idx="102">
                  <c:v>2858.492910156497</c:v>
                </c:pt>
                <c:pt idx="103">
                  <c:v>2853.776038480391</c:v>
                </c:pt>
                <c:pt idx="104">
                  <c:v>2848.231703694688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values'!$O$3</c:f>
              <c:strCache>
                <c:ptCount val="1"/>
                <c:pt idx="0">
                  <c:v>Universal pension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cat>
            <c:numRef>
              <c:f>'Retirement benefit values'!$I$4:$I$108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values'!$O$4:$O$108</c:f>
              <c:numCache>
                <c:formatCode>General</c:formatCode>
                <c:ptCount val="105"/>
                <c:pt idx="8">
                  <c:v>2483.822386089335</c:v>
                </c:pt>
                <c:pt idx="9">
                  <c:v>2366.96015683595</c:v>
                </c:pt>
                <c:pt idx="10">
                  <c:v>2508.27697393641</c:v>
                </c:pt>
                <c:pt idx="11">
                  <c:v>2402.98409305137</c:v>
                </c:pt>
                <c:pt idx="12">
                  <c:v>2596.109875243173</c:v>
                </c:pt>
                <c:pt idx="13">
                  <c:v>2416.031176295997</c:v>
                </c:pt>
                <c:pt idx="14">
                  <c:v>2379.611056682086</c:v>
                </c:pt>
                <c:pt idx="15">
                  <c:v>2355.342945559515</c:v>
                </c:pt>
                <c:pt idx="16">
                  <c:v>2353.223775869488</c:v>
                </c:pt>
                <c:pt idx="17">
                  <c:v>2353.223775869488</c:v>
                </c:pt>
                <c:pt idx="18">
                  <c:v>2353.223775869488</c:v>
                </c:pt>
                <c:pt idx="19">
                  <c:v>2353.223775869488</c:v>
                </c:pt>
                <c:pt idx="20">
                  <c:v>2353.223775869488</c:v>
                </c:pt>
                <c:pt idx="21">
                  <c:v>2350.232217417217</c:v>
                </c:pt>
                <c:pt idx="22">
                  <c:v>2350.336264341573</c:v>
                </c:pt>
                <c:pt idx="23">
                  <c:v>2353.223775869488</c:v>
                </c:pt>
                <c:pt idx="24">
                  <c:v>2353.223775869488</c:v>
                </c:pt>
                <c:pt idx="25">
                  <c:v>2353.223775869488</c:v>
                </c:pt>
                <c:pt idx="26">
                  <c:v>2353.223775869488</c:v>
                </c:pt>
                <c:pt idx="27">
                  <c:v>2353.223775869488</c:v>
                </c:pt>
                <c:pt idx="28">
                  <c:v>2353.223775869488</c:v>
                </c:pt>
                <c:pt idx="29">
                  <c:v>2353.223775869488</c:v>
                </c:pt>
                <c:pt idx="30">
                  <c:v>2353.223775869488</c:v>
                </c:pt>
                <c:pt idx="31">
                  <c:v>2353.223775869488</c:v>
                </c:pt>
                <c:pt idx="32">
                  <c:v>2353.223775869488</c:v>
                </c:pt>
                <c:pt idx="33">
                  <c:v>2353.223775869488</c:v>
                </c:pt>
                <c:pt idx="34">
                  <c:v>2353.223775869488</c:v>
                </c:pt>
                <c:pt idx="35">
                  <c:v>2338.2712385431</c:v>
                </c:pt>
                <c:pt idx="36">
                  <c:v>2338.86594956963</c:v>
                </c:pt>
                <c:pt idx="37">
                  <c:v>2339.080777981089</c:v>
                </c:pt>
                <c:pt idx="38">
                  <c:v>2339.703512016984</c:v>
                </c:pt>
                <c:pt idx="39">
                  <c:v>2353.223775869488</c:v>
                </c:pt>
                <c:pt idx="40">
                  <c:v>2353.223775869488</c:v>
                </c:pt>
                <c:pt idx="41">
                  <c:v>2353.223775869488</c:v>
                </c:pt>
                <c:pt idx="42">
                  <c:v>2353.223775869488</c:v>
                </c:pt>
                <c:pt idx="43">
                  <c:v>2351.221677837849</c:v>
                </c:pt>
                <c:pt idx="44">
                  <c:v>2351.324729337326</c:v>
                </c:pt>
                <c:pt idx="45">
                  <c:v>2344.954268794047</c:v>
                </c:pt>
                <c:pt idx="46">
                  <c:v>2345.390720315104</c:v>
                </c:pt>
                <c:pt idx="47">
                  <c:v>2345.978462167952</c:v>
                </c:pt>
                <c:pt idx="48">
                  <c:v>2346.302582261453</c:v>
                </c:pt>
                <c:pt idx="49">
                  <c:v>2346.728648358217</c:v>
                </c:pt>
                <c:pt idx="50">
                  <c:v>2347.043187455615</c:v>
                </c:pt>
                <c:pt idx="51">
                  <c:v>2347.352045701636</c:v>
                </c:pt>
                <c:pt idx="52">
                  <c:v>2338.625121910255</c:v>
                </c:pt>
                <c:pt idx="53">
                  <c:v>2343.468278860163</c:v>
                </c:pt>
                <c:pt idx="54">
                  <c:v>2343.876620643963</c:v>
                </c:pt>
                <c:pt idx="55">
                  <c:v>2341.044810939568</c:v>
                </c:pt>
                <c:pt idx="56">
                  <c:v>2341.506579814381</c:v>
                </c:pt>
                <c:pt idx="57">
                  <c:v>2341.960548538973</c:v>
                </c:pt>
                <c:pt idx="58">
                  <c:v>2342.301666512808</c:v>
                </c:pt>
                <c:pt idx="59">
                  <c:v>2338.915670494713</c:v>
                </c:pt>
                <c:pt idx="60">
                  <c:v>2339.392183344975</c:v>
                </c:pt>
                <c:pt idx="61">
                  <c:v>2339.827603498197</c:v>
                </c:pt>
                <c:pt idx="62">
                  <c:v>2340.224739081172</c:v>
                </c:pt>
                <c:pt idx="63">
                  <c:v>2340.432780221653</c:v>
                </c:pt>
                <c:pt idx="64">
                  <c:v>2340.60666060577</c:v>
                </c:pt>
                <c:pt idx="65">
                  <c:v>2340.924077652143</c:v>
                </c:pt>
                <c:pt idx="66">
                  <c:v>2341.35403209488</c:v>
                </c:pt>
                <c:pt idx="67">
                  <c:v>2341.621235138191</c:v>
                </c:pt>
                <c:pt idx="68">
                  <c:v>2341.846109497697</c:v>
                </c:pt>
                <c:pt idx="69">
                  <c:v>2342.874766803791</c:v>
                </c:pt>
                <c:pt idx="70">
                  <c:v>2343.139661795523</c:v>
                </c:pt>
                <c:pt idx="71">
                  <c:v>2343.365089180013</c:v>
                </c:pt>
                <c:pt idx="72">
                  <c:v>2343.459576264058</c:v>
                </c:pt>
                <c:pt idx="73">
                  <c:v>2343.628631737598</c:v>
                </c:pt>
                <c:pt idx="74">
                  <c:v>2343.492689796225</c:v>
                </c:pt>
                <c:pt idx="75">
                  <c:v>2343.698285205707</c:v>
                </c:pt>
                <c:pt idx="76">
                  <c:v>2343.902603484638</c:v>
                </c:pt>
                <c:pt idx="77">
                  <c:v>2344.065902665087</c:v>
                </c:pt>
                <c:pt idx="78">
                  <c:v>2345.986065404486</c:v>
                </c:pt>
                <c:pt idx="79">
                  <c:v>2345.698453290533</c:v>
                </c:pt>
                <c:pt idx="80">
                  <c:v>2345.779117896448</c:v>
                </c:pt>
                <c:pt idx="81">
                  <c:v>2345.41368047496</c:v>
                </c:pt>
                <c:pt idx="82">
                  <c:v>2345.585363521261</c:v>
                </c:pt>
                <c:pt idx="83">
                  <c:v>2345.702080485293</c:v>
                </c:pt>
                <c:pt idx="84">
                  <c:v>2345.768930009626</c:v>
                </c:pt>
                <c:pt idx="85">
                  <c:v>2345.17094354613</c:v>
                </c:pt>
                <c:pt idx="86">
                  <c:v>2345.249057238231</c:v>
                </c:pt>
                <c:pt idx="87">
                  <c:v>2345.123459141229</c:v>
                </c:pt>
                <c:pt idx="88">
                  <c:v>2345.238836733664</c:v>
                </c:pt>
                <c:pt idx="89">
                  <c:v>2345.114088129898</c:v>
                </c:pt>
                <c:pt idx="90">
                  <c:v>2345.203404372876</c:v>
                </c:pt>
                <c:pt idx="91">
                  <c:v>2345.320727454878</c:v>
                </c:pt>
                <c:pt idx="92">
                  <c:v>2345.382527472005</c:v>
                </c:pt>
                <c:pt idx="93">
                  <c:v>2345.525934967711</c:v>
                </c:pt>
                <c:pt idx="94">
                  <c:v>2345.144199639122</c:v>
                </c:pt>
                <c:pt idx="95">
                  <c:v>2345.057060966077</c:v>
                </c:pt>
                <c:pt idx="96">
                  <c:v>2343.612318878042</c:v>
                </c:pt>
                <c:pt idx="97">
                  <c:v>2342.752683794312</c:v>
                </c:pt>
                <c:pt idx="98">
                  <c:v>2341.76047248653</c:v>
                </c:pt>
                <c:pt idx="99">
                  <c:v>2341.183551655238</c:v>
                </c:pt>
                <c:pt idx="100">
                  <c:v>2341.270194680035</c:v>
                </c:pt>
                <c:pt idx="101">
                  <c:v>2340.607658163853</c:v>
                </c:pt>
                <c:pt idx="102">
                  <c:v>2341.526550188225</c:v>
                </c:pt>
                <c:pt idx="103">
                  <c:v>2340.174693211648</c:v>
                </c:pt>
                <c:pt idx="104">
                  <c:v>2339.60030246052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589624"/>
        <c:axId val="-2144418632"/>
      </c:lineChart>
      <c:lineChart>
        <c:grouping val="standard"/>
        <c:varyColors val="0"/>
        <c:ser>
          <c:idx val="7"/>
          <c:order val="6"/>
          <c:tx>
            <c:strRef>
              <c:f>'Retirement benefit values'!$Q$3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'Retirement benefit values'!$I$4:$I$108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values'!$Q$4:$Q$108</c:f>
              <c:numCache>
                <c:formatCode>General</c:formatCode>
                <c:ptCount val="105"/>
                <c:pt idx="1">
                  <c:v>0.5569620733</c:v>
                </c:pt>
                <c:pt idx="2">
                  <c:v>0.616270079</c:v>
                </c:pt>
                <c:pt idx="3">
                  <c:v>0.5691940707</c:v>
                </c:pt>
                <c:pt idx="4">
                  <c:v>0.6085050127</c:v>
                </c:pt>
                <c:pt idx="5">
                  <c:v>0.5620608723</c:v>
                </c:pt>
                <c:pt idx="6">
                  <c:v>0.594901906</c:v>
                </c:pt>
                <c:pt idx="7">
                  <c:v>0.5543697443</c:v>
                </c:pt>
                <c:pt idx="8">
                  <c:v>0.5960566576</c:v>
                </c:pt>
                <c:pt idx="9">
                  <c:v>0.5586825946</c:v>
                </c:pt>
                <c:pt idx="10">
                  <c:v>0.5979770176</c:v>
                </c:pt>
                <c:pt idx="11">
                  <c:v>0.5524564945</c:v>
                </c:pt>
                <c:pt idx="12">
                  <c:v>0.598055612</c:v>
                </c:pt>
                <c:pt idx="13">
                  <c:v>0.5634311796</c:v>
                </c:pt>
                <c:pt idx="14">
                  <c:v>0.5553131947</c:v>
                </c:pt>
                <c:pt idx="15">
                  <c:v>0.5424042504</c:v>
                </c:pt>
                <c:pt idx="16">
                  <c:v>0.539905076</c:v>
                </c:pt>
                <c:pt idx="17">
                  <c:v>0.5419338062</c:v>
                </c:pt>
                <c:pt idx="18">
                  <c:v>0.5402007692</c:v>
                </c:pt>
                <c:pt idx="19">
                  <c:v>0.5419338062</c:v>
                </c:pt>
                <c:pt idx="20">
                  <c:v>0.540057083</c:v>
                </c:pt>
                <c:pt idx="21">
                  <c:v>0.5466962526</c:v>
                </c:pt>
                <c:pt idx="22">
                  <c:v>0.5465553153</c:v>
                </c:pt>
                <c:pt idx="23">
                  <c:v>0.548160417</c:v>
                </c:pt>
                <c:pt idx="24">
                  <c:v>0.5524625462</c:v>
                </c:pt>
                <c:pt idx="25">
                  <c:v>0.5526824029</c:v>
                </c:pt>
                <c:pt idx="26">
                  <c:v>0.5550466792</c:v>
                </c:pt>
                <c:pt idx="27">
                  <c:v>0.5523439031</c:v>
                </c:pt>
                <c:pt idx="28">
                  <c:v>0.5488020908</c:v>
                </c:pt>
                <c:pt idx="29">
                  <c:v>0.5629379027</c:v>
                </c:pt>
                <c:pt idx="30">
                  <c:v>0.5534089901</c:v>
                </c:pt>
                <c:pt idx="31">
                  <c:v>0.560709704</c:v>
                </c:pt>
                <c:pt idx="32">
                  <c:v>0.556184192</c:v>
                </c:pt>
                <c:pt idx="33">
                  <c:v>0.5498791039</c:v>
                </c:pt>
                <c:pt idx="34">
                  <c:v>0.5580736328</c:v>
                </c:pt>
                <c:pt idx="35">
                  <c:v>0.55213683</c:v>
                </c:pt>
                <c:pt idx="36">
                  <c:v>0.5656754765</c:v>
                </c:pt>
                <c:pt idx="37">
                  <c:v>0.5674911497</c:v>
                </c:pt>
                <c:pt idx="38">
                  <c:v>0.5670523209</c:v>
                </c:pt>
                <c:pt idx="39">
                  <c:v>0.5696993333</c:v>
                </c:pt>
                <c:pt idx="40">
                  <c:v>0.5602319484</c:v>
                </c:pt>
                <c:pt idx="41">
                  <c:v>0.5624640348</c:v>
                </c:pt>
                <c:pt idx="42">
                  <c:v>0.5623869825</c:v>
                </c:pt>
                <c:pt idx="43">
                  <c:v>0.5708942103</c:v>
                </c:pt>
                <c:pt idx="44">
                  <c:v>0.5687448795</c:v>
                </c:pt>
                <c:pt idx="45">
                  <c:v>0.5665763873</c:v>
                </c:pt>
                <c:pt idx="46">
                  <c:v>0.5651117617</c:v>
                </c:pt>
                <c:pt idx="47">
                  <c:v>0.5688893412</c:v>
                </c:pt>
                <c:pt idx="48">
                  <c:v>0.5655664895</c:v>
                </c:pt>
                <c:pt idx="49">
                  <c:v>0.5656970248</c:v>
                </c:pt>
                <c:pt idx="50">
                  <c:v>0.5637246674</c:v>
                </c:pt>
                <c:pt idx="51">
                  <c:v>0.5655664895</c:v>
                </c:pt>
                <c:pt idx="52">
                  <c:v>0.5586933195</c:v>
                </c:pt>
                <c:pt idx="53">
                  <c:v>0.5618359286</c:v>
                </c:pt>
                <c:pt idx="54">
                  <c:v>0.5630699498</c:v>
                </c:pt>
                <c:pt idx="55">
                  <c:v>0.5618359286</c:v>
                </c:pt>
                <c:pt idx="56">
                  <c:v>0.5630699498</c:v>
                </c:pt>
                <c:pt idx="57">
                  <c:v>0.5621048439</c:v>
                </c:pt>
                <c:pt idx="58">
                  <c:v>0.5673785148</c:v>
                </c:pt>
                <c:pt idx="59">
                  <c:v>0.5708081522</c:v>
                </c:pt>
                <c:pt idx="60">
                  <c:v>0.5743300813</c:v>
                </c:pt>
                <c:pt idx="61">
                  <c:v>0.5731143283</c:v>
                </c:pt>
                <c:pt idx="62">
                  <c:v>0.5765821568</c:v>
                </c:pt>
                <c:pt idx="63">
                  <c:v>0.5723397394</c:v>
                </c:pt>
                <c:pt idx="64">
                  <c:v>0.5793384207</c:v>
                </c:pt>
                <c:pt idx="65">
                  <c:v>0.5810467358</c:v>
                </c:pt>
                <c:pt idx="66">
                  <c:v>0.5672056241</c:v>
                </c:pt>
                <c:pt idx="67">
                  <c:v>0.5809299712</c:v>
                </c:pt>
                <c:pt idx="68">
                  <c:v>0.5810467358</c:v>
                </c:pt>
                <c:pt idx="69">
                  <c:v>0.573753671</c:v>
                </c:pt>
                <c:pt idx="70">
                  <c:v>0.5723110957</c:v>
                </c:pt>
                <c:pt idx="71">
                  <c:v>0.5748682133</c:v>
                </c:pt>
                <c:pt idx="72">
                  <c:v>0.5754836774</c:v>
                </c:pt>
                <c:pt idx="73">
                  <c:v>0.5782766591</c:v>
                </c:pt>
                <c:pt idx="74">
                  <c:v>0.5811033114</c:v>
                </c:pt>
                <c:pt idx="75">
                  <c:v>0.5773764156</c:v>
                </c:pt>
                <c:pt idx="76">
                  <c:v>0.5757596492</c:v>
                </c:pt>
                <c:pt idx="77">
                  <c:v>0.5756486661</c:v>
                </c:pt>
                <c:pt idx="78">
                  <c:v>0.5832379774</c:v>
                </c:pt>
                <c:pt idx="79">
                  <c:v>0.5756486661</c:v>
                </c:pt>
                <c:pt idx="80">
                  <c:v>0.5840558886</c:v>
                </c:pt>
                <c:pt idx="81">
                  <c:v>0.5775323942</c:v>
                </c:pt>
                <c:pt idx="82">
                  <c:v>0.5775227872</c:v>
                </c:pt>
                <c:pt idx="83">
                  <c:v>0.5773157121</c:v>
                </c:pt>
                <c:pt idx="84">
                  <c:v>0.5848471435</c:v>
                </c:pt>
                <c:pt idx="85">
                  <c:v>0.5848471435</c:v>
                </c:pt>
                <c:pt idx="86">
                  <c:v>0.5774184055</c:v>
                </c:pt>
                <c:pt idx="87">
                  <c:v>0.583862072</c:v>
                </c:pt>
                <c:pt idx="88">
                  <c:v>0.5864332584</c:v>
                </c:pt>
                <c:pt idx="89">
                  <c:v>0.5756486661</c:v>
                </c:pt>
                <c:pt idx="90">
                  <c:v>0.5807672762</c:v>
                </c:pt>
                <c:pt idx="91">
                  <c:v>0.5864332584</c:v>
                </c:pt>
                <c:pt idx="92">
                  <c:v>0.5864332584</c:v>
                </c:pt>
                <c:pt idx="93">
                  <c:v>0.5864332584</c:v>
                </c:pt>
                <c:pt idx="94">
                  <c:v>0.5864332584</c:v>
                </c:pt>
                <c:pt idx="95">
                  <c:v>0.5864332584</c:v>
                </c:pt>
                <c:pt idx="96">
                  <c:v>0.5864332584</c:v>
                </c:pt>
                <c:pt idx="97">
                  <c:v>0.5864332584</c:v>
                </c:pt>
                <c:pt idx="98">
                  <c:v>0.5870516849</c:v>
                </c:pt>
                <c:pt idx="99">
                  <c:v>0.5870516849</c:v>
                </c:pt>
                <c:pt idx="100">
                  <c:v>0.589130635</c:v>
                </c:pt>
                <c:pt idx="101">
                  <c:v>0.5796205621</c:v>
                </c:pt>
                <c:pt idx="102">
                  <c:v>0.5788984266</c:v>
                </c:pt>
                <c:pt idx="103">
                  <c:v>0.5788984266</c:v>
                </c:pt>
                <c:pt idx="104">
                  <c:v>0.5788984266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473848"/>
        <c:axId val="-2093606936"/>
      </c:lineChart>
      <c:catAx>
        <c:axId val="-2117589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44418632"/>
        <c:crosses val="autoZero"/>
        <c:auto val="1"/>
        <c:lblAlgn val="ctr"/>
        <c:lblOffset val="100"/>
        <c:noMultiLvlLbl val="0"/>
      </c:catAx>
      <c:valAx>
        <c:axId val="-2144418632"/>
        <c:scaling>
          <c:orientation val="minMax"/>
          <c:min val="2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17589624"/>
        <c:crosses val="autoZero"/>
        <c:crossBetween val="between"/>
      </c:valAx>
      <c:valAx>
        <c:axId val="-2093606936"/>
        <c:scaling>
          <c:orientation val="minMax"/>
          <c:max val="0.7"/>
          <c:min val="0.0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93473848"/>
        <c:crosses val="max"/>
        <c:crossBetween val="between"/>
      </c:valAx>
      <c:catAx>
        <c:axId val="-2093473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9360693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0500815793925981"/>
          <c:y val="0.838483146067416"/>
          <c:w val="0.949918420607402"/>
          <c:h val="0.159761235955056"/>
        </c:manualLayout>
      </c:layout>
      <c:overlay val="0"/>
      <c:txPr>
        <a:bodyPr/>
        <a:lstStyle/>
        <a:p>
          <a:pPr>
            <a:defRPr sz="1600" spc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224867</xdr:colOff>
      <xdr:row>55</xdr:row>
      <xdr:rowOff>44823</xdr:rowOff>
    </xdr:from>
    <xdr:to>
      <xdr:col>51</xdr:col>
      <xdr:colOff>567766</xdr:colOff>
      <xdr:row>101</xdr:row>
      <xdr:rowOff>179292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54536</xdr:colOff>
      <xdr:row>111</xdr:row>
      <xdr:rowOff>74706</xdr:rowOff>
    </xdr:from>
    <xdr:to>
      <xdr:col>45</xdr:col>
      <xdr:colOff>134471</xdr:colOff>
      <xdr:row>145</xdr:row>
      <xdr:rowOff>162111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164352</xdr:colOff>
      <xdr:row>1</xdr:row>
      <xdr:rowOff>298824</xdr:rowOff>
    </xdr:from>
    <xdr:to>
      <xdr:col>25</xdr:col>
      <xdr:colOff>193486</xdr:colOff>
      <xdr:row>44</xdr:row>
      <xdr:rowOff>179293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62</xdr:col>
      <xdr:colOff>0</xdr:colOff>
      <xdr:row>3</xdr:row>
      <xdr:rowOff>0</xdr:rowOff>
    </xdr:from>
    <xdr:to>
      <xdr:col>76</xdr:col>
      <xdr:colOff>298075</xdr:colOff>
      <xdr:row>49</xdr:row>
      <xdr:rowOff>134470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325500</xdr:colOff>
      <xdr:row>108</xdr:row>
      <xdr:rowOff>76200</xdr:rowOff>
    </xdr:from>
    <xdr:to>
      <xdr:col>10</xdr:col>
      <xdr:colOff>355600</xdr:colOff>
      <xdr:row>141</xdr:row>
      <xdr:rowOff>117500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306400</xdr:colOff>
      <xdr:row>8</xdr:row>
      <xdr:rowOff>114300</xdr:rowOff>
    </xdr:from>
    <xdr:to>
      <xdr:col>14</xdr:col>
      <xdr:colOff>177800</xdr:colOff>
      <xdr:row>36</xdr:row>
      <xdr:rowOff>92000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401740</xdr:colOff>
      <xdr:row>65</xdr:row>
      <xdr:rowOff>76200</xdr:rowOff>
    </xdr:from>
    <xdr:to>
      <xdr:col>11</xdr:col>
      <xdr:colOff>635000</xdr:colOff>
      <xdr:row>94</xdr:row>
      <xdr:rowOff>168460</xdr:rowOff>
    </xdr:to>
    <xdr:graphicFrame macro="">
      <xdr:nvGraphicFramePr>
        <xdr:cNvPr id="4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485140</xdr:colOff>
      <xdr:row>2</xdr:row>
      <xdr:rowOff>904240</xdr:rowOff>
    </xdr:from>
    <xdr:to>
      <xdr:col>37</xdr:col>
      <xdr:colOff>690880</xdr:colOff>
      <xdr:row>39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426720</xdr:colOff>
      <xdr:row>62</xdr:row>
      <xdr:rowOff>111760</xdr:rowOff>
    </xdr:from>
    <xdr:to>
      <xdr:col>17</xdr:col>
      <xdr:colOff>652780</xdr:colOff>
      <xdr:row>100</xdr:row>
      <xdr:rowOff>10160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59</xdr:col>
      <xdr:colOff>447040</xdr:colOff>
      <xdr:row>2</xdr:row>
      <xdr:rowOff>0</xdr:rowOff>
    </xdr:from>
    <xdr:to>
      <xdr:col>74</xdr:col>
      <xdr:colOff>500380</xdr:colOff>
      <xdr:row>34</xdr:row>
      <xdr:rowOff>91440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635000</xdr:colOff>
      <xdr:row>32</xdr:row>
      <xdr:rowOff>12700</xdr:rowOff>
    </xdr:from>
    <xdr:to>
      <xdr:col>34</xdr:col>
      <xdr:colOff>685800</xdr:colOff>
      <xdr:row>61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7</xdr:row>
      <xdr:rowOff>0</xdr:rowOff>
    </xdr:from>
    <xdr:to>
      <xdr:col>27</xdr:col>
      <xdr:colOff>50800</xdr:colOff>
      <xdr:row>36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53</xdr:col>
      <xdr:colOff>0</xdr:colOff>
      <xdr:row>12</xdr:row>
      <xdr:rowOff>0</xdr:rowOff>
    </xdr:from>
    <xdr:to>
      <xdr:col>63</xdr:col>
      <xdr:colOff>50800</xdr:colOff>
      <xdr:row>41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622300</xdr:colOff>
      <xdr:row>63</xdr:row>
      <xdr:rowOff>38100</xdr:rowOff>
    </xdr:from>
    <xdr:to>
      <xdr:col>17</xdr:col>
      <xdr:colOff>190500</xdr:colOff>
      <xdr:row>93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254000</xdr:colOff>
      <xdr:row>65</xdr:row>
      <xdr:rowOff>38100</xdr:rowOff>
    </xdr:from>
    <xdr:to>
      <xdr:col>28</xdr:col>
      <xdr:colOff>660400</xdr:colOff>
      <xdr:row>98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814320</xdr:colOff>
      <xdr:row>56</xdr:row>
      <xdr:rowOff>181440</xdr:rowOff>
    </xdr:from>
    <xdr:to>
      <xdr:col>10</xdr:col>
      <xdr:colOff>1000</xdr:colOff>
      <xdr:row>83</xdr:row>
      <xdr:rowOff>92160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388800</xdr:colOff>
      <xdr:row>54</xdr:row>
      <xdr:rowOff>3600</xdr:rowOff>
    </xdr:from>
    <xdr:to>
      <xdr:col>15</xdr:col>
      <xdr:colOff>1160</xdr:colOff>
      <xdr:row>83</xdr:row>
      <xdr:rowOff>66600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08"/>
  <sheetViews>
    <sheetView topLeftCell="BA1" zoomScale="85" zoomScaleNormal="85" zoomScalePageLayoutView="85" workbookViewId="0">
      <pane ySplit="2" topLeftCell="A72" activePane="bottomLeft" state="frozen"/>
      <selection pane="bottomLeft" activeCell="BG107" sqref="BG107"/>
    </sheetView>
  </sheetViews>
  <sheetFormatPr baseColWidth="10" defaultColWidth="8.83203125" defaultRowHeight="15" x14ac:dyDescent="0"/>
  <cols>
    <col min="2" max="2" width="10" customWidth="1"/>
    <col min="9" max="9" width="14" customWidth="1"/>
    <col min="18" max="18" width="20" customWidth="1"/>
    <col min="34" max="34" width="20.33203125" customWidth="1"/>
    <col min="43" max="43" width="15.83203125" customWidth="1"/>
    <col min="58" max="58" width="20.6640625" customWidth="1"/>
    <col min="67" max="67" width="16.5" customWidth="1"/>
  </cols>
  <sheetData>
    <row r="1" spans="1:70">
      <c r="B1" s="50" t="s">
        <v>0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Z1" s="24" t="s">
        <v>1</v>
      </c>
      <c r="AA1" s="24"/>
      <c r="AB1" s="24"/>
      <c r="AC1" s="24"/>
      <c r="AD1" s="24"/>
      <c r="AE1" s="24"/>
      <c r="AF1" s="24"/>
      <c r="AG1" s="24"/>
      <c r="AH1" s="24" t="s">
        <v>40</v>
      </c>
      <c r="AI1" s="24"/>
      <c r="AJ1" s="24"/>
      <c r="AK1" s="24"/>
      <c r="AL1" s="24"/>
      <c r="AM1" s="24"/>
      <c r="AN1" s="24"/>
      <c r="AQ1" t="s">
        <v>39</v>
      </c>
      <c r="AX1" s="24" t="s">
        <v>2</v>
      </c>
      <c r="AY1" s="24"/>
      <c r="AZ1" s="24"/>
      <c r="BA1" s="24"/>
      <c r="BB1" s="24"/>
      <c r="BC1" s="24"/>
      <c r="BD1" s="24"/>
      <c r="BE1" s="24"/>
      <c r="BF1" s="24" t="s">
        <v>40</v>
      </c>
      <c r="BG1" s="24"/>
      <c r="BH1" s="24"/>
      <c r="BI1" s="24"/>
      <c r="BJ1" s="24"/>
      <c r="BK1" s="24"/>
      <c r="BL1" s="24"/>
      <c r="BO1" t="s">
        <v>39</v>
      </c>
    </row>
    <row r="2" spans="1:70" s="30" customFormat="1" ht="81" customHeight="1">
      <c r="A2" s="30" t="s">
        <v>3</v>
      </c>
      <c r="B2" s="30" t="s">
        <v>4</v>
      </c>
      <c r="C2" s="30" t="s">
        <v>5</v>
      </c>
      <c r="D2" s="30" t="s">
        <v>6</v>
      </c>
      <c r="E2" s="30" t="s">
        <v>7</v>
      </c>
      <c r="F2" s="30" t="s">
        <v>9</v>
      </c>
      <c r="G2" s="30" t="s">
        <v>13</v>
      </c>
      <c r="I2" s="30" t="s">
        <v>11</v>
      </c>
      <c r="J2" s="30" t="s">
        <v>15</v>
      </c>
      <c r="K2" s="30" t="s">
        <v>17</v>
      </c>
      <c r="L2" s="30" t="s">
        <v>34</v>
      </c>
      <c r="N2" s="30" t="s">
        <v>8</v>
      </c>
      <c r="O2" s="30" t="s">
        <v>10</v>
      </c>
      <c r="P2" s="30" t="s">
        <v>14</v>
      </c>
      <c r="Q2" s="30" t="s">
        <v>3</v>
      </c>
      <c r="R2" s="30" t="s">
        <v>12</v>
      </c>
      <c r="S2" s="30" t="s">
        <v>16</v>
      </c>
      <c r="T2" s="30" t="s">
        <v>18</v>
      </c>
      <c r="U2" s="30" t="s">
        <v>34</v>
      </c>
      <c r="Z2" s="30" t="s">
        <v>3</v>
      </c>
      <c r="AA2" s="30" t="s">
        <v>4</v>
      </c>
      <c r="AB2" s="30" t="s">
        <v>5</v>
      </c>
      <c r="AC2" s="30" t="s">
        <v>6</v>
      </c>
      <c r="AD2" s="30" t="s">
        <v>7</v>
      </c>
      <c r="AE2" s="30" t="s">
        <v>9</v>
      </c>
      <c r="AF2" s="30" t="s">
        <v>13</v>
      </c>
      <c r="AG2" s="30" t="s">
        <v>3</v>
      </c>
      <c r="AH2" s="30" t="s">
        <v>38</v>
      </c>
      <c r="AI2" s="30" t="s">
        <v>36</v>
      </c>
      <c r="AJ2" s="30" t="s">
        <v>37</v>
      </c>
      <c r="AK2" s="30" t="s">
        <v>35</v>
      </c>
      <c r="AM2" s="30" t="s">
        <v>8</v>
      </c>
      <c r="AN2" s="30" t="s">
        <v>10</v>
      </c>
      <c r="AO2" s="30" t="s">
        <v>14</v>
      </c>
      <c r="AP2" s="30" t="s">
        <v>3</v>
      </c>
      <c r="AQ2" s="30" t="s">
        <v>38</v>
      </c>
      <c r="AR2" s="30" t="s">
        <v>36</v>
      </c>
      <c r="AS2" s="30" t="s">
        <v>37</v>
      </c>
      <c r="AT2" s="30" t="s">
        <v>35</v>
      </c>
      <c r="AX2" s="30" t="s">
        <v>60</v>
      </c>
      <c r="AY2" s="30" t="s">
        <v>4</v>
      </c>
      <c r="AZ2" s="30" t="s">
        <v>5</v>
      </c>
      <c r="BA2" s="30" t="s">
        <v>6</v>
      </c>
      <c r="BB2" s="30" t="s">
        <v>7</v>
      </c>
      <c r="BC2" s="30" t="s">
        <v>9</v>
      </c>
      <c r="BD2" s="30" t="s">
        <v>13</v>
      </c>
      <c r="BF2" s="30" t="s">
        <v>38</v>
      </c>
      <c r="BG2" s="30" t="s">
        <v>36</v>
      </c>
      <c r="BH2" s="30" t="s">
        <v>37</v>
      </c>
      <c r="BI2" s="30" t="s">
        <v>35</v>
      </c>
      <c r="BK2" s="30" t="s">
        <v>8</v>
      </c>
      <c r="BL2" s="30" t="s">
        <v>10</v>
      </c>
      <c r="BM2" s="30" t="s">
        <v>14</v>
      </c>
      <c r="BN2" s="30" t="s">
        <v>3</v>
      </c>
      <c r="BO2" s="30" t="s">
        <v>38</v>
      </c>
      <c r="BP2" s="30" t="s">
        <v>36</v>
      </c>
      <c r="BQ2" s="30" t="s">
        <v>37</v>
      </c>
      <c r="BR2" s="30" t="s">
        <v>35</v>
      </c>
    </row>
    <row r="3" spans="1:70">
      <c r="A3">
        <v>49</v>
      </c>
      <c r="B3" s="26">
        <v>0.82345780359999998</v>
      </c>
      <c r="C3" s="26">
        <v>0.17654219639999999</v>
      </c>
      <c r="D3" s="26">
        <v>0</v>
      </c>
      <c r="E3" s="26">
        <v>0.99350467419999999</v>
      </c>
      <c r="F3" s="26">
        <v>0.99716128680000005</v>
      </c>
      <c r="G3" s="26">
        <v>3.0579160899999999E-2</v>
      </c>
      <c r="H3">
        <v>2015</v>
      </c>
      <c r="I3" s="26">
        <v>0.8070012781</v>
      </c>
      <c r="J3" s="26">
        <v>0.1865033961</v>
      </c>
      <c r="K3" s="26">
        <v>0</v>
      </c>
      <c r="L3">
        <f>F3-E3</f>
        <v>3.6566126000000532E-3</v>
      </c>
      <c r="N3" s="26">
        <v>0.99403723759999996</v>
      </c>
      <c r="O3" s="26">
        <v>0.99857361509999998</v>
      </c>
      <c r="P3" s="26">
        <v>3.0731580599999999E-2</v>
      </c>
      <c r="Q3">
        <v>2015</v>
      </c>
      <c r="R3" s="26">
        <v>0.8969479736</v>
      </c>
      <c r="S3" s="26">
        <v>9.7089263999999995E-2</v>
      </c>
      <c r="T3" s="26">
        <v>0</v>
      </c>
      <c r="U3">
        <f>O3-N3</f>
        <v>4.5363775000000217E-3</v>
      </c>
      <c r="Z3">
        <v>49</v>
      </c>
      <c r="AA3" s="26">
        <v>0.82345780359999998</v>
      </c>
      <c r="AB3" s="26">
        <v>0.17654219639999999</v>
      </c>
      <c r="AC3" s="26">
        <v>0</v>
      </c>
      <c r="AD3" s="26">
        <v>0.99350467419999999</v>
      </c>
      <c r="AE3" s="26">
        <v>0.99716128680000005</v>
      </c>
      <c r="AF3" s="26">
        <v>3.0579160899999999E-2</v>
      </c>
      <c r="AG3">
        <v>2015</v>
      </c>
      <c r="AH3" s="26">
        <v>0.8070012781</v>
      </c>
      <c r="AI3" s="26">
        <v>0.1865033961</v>
      </c>
      <c r="AJ3" s="26">
        <v>0</v>
      </c>
      <c r="AK3">
        <f>AE3-AD3</f>
        <v>3.6566126000000532E-3</v>
      </c>
      <c r="AM3" s="26">
        <v>0.99403723759999996</v>
      </c>
      <c r="AN3" s="26">
        <v>0.99857361509999998</v>
      </c>
      <c r="AO3" s="26">
        <v>3.0731580599999999E-2</v>
      </c>
      <c r="AP3">
        <v>2015</v>
      </c>
      <c r="AQ3" s="26">
        <v>0.8969479736</v>
      </c>
      <c r="AR3" s="26">
        <v>9.7089263999999995E-2</v>
      </c>
      <c r="AS3" s="26">
        <v>0</v>
      </c>
      <c r="AT3">
        <f>AN3-AM3</f>
        <v>4.5363775000000217E-3</v>
      </c>
      <c r="AX3">
        <v>49</v>
      </c>
      <c r="AY3" s="26">
        <v>0.82345780359999998</v>
      </c>
      <c r="AZ3" s="26">
        <v>0.17654219639999999</v>
      </c>
      <c r="BA3" s="26">
        <v>0</v>
      </c>
      <c r="BB3" s="26">
        <v>0.99350467419999999</v>
      </c>
      <c r="BC3" s="26">
        <v>0.99716128680000005</v>
      </c>
      <c r="BD3" s="26">
        <v>3.0579160899999999E-2</v>
      </c>
      <c r="BE3">
        <v>2015</v>
      </c>
      <c r="BF3" s="26">
        <v>0.8070012781</v>
      </c>
      <c r="BG3" s="26">
        <v>0.1865033961</v>
      </c>
      <c r="BH3" s="26">
        <v>0</v>
      </c>
      <c r="BI3">
        <f>BC3-BB3</f>
        <v>3.6566126000000532E-3</v>
      </c>
      <c r="BK3" s="26">
        <v>0.99403723759999996</v>
      </c>
      <c r="BL3" s="26">
        <v>0.99857361509999998</v>
      </c>
      <c r="BM3" s="26">
        <v>3.0731580599999999E-2</v>
      </c>
      <c r="BN3">
        <v>2015</v>
      </c>
      <c r="BO3" s="26">
        <v>0.8969479736</v>
      </c>
      <c r="BP3" s="26">
        <v>9.7089263999999995E-2</v>
      </c>
      <c r="BQ3" s="26">
        <v>0</v>
      </c>
      <c r="BR3">
        <f>BL3-BK3</f>
        <v>4.5363775000000217E-3</v>
      </c>
    </row>
    <row r="4" spans="1:70">
      <c r="A4">
        <v>50</v>
      </c>
      <c r="B4" s="26">
        <v>0.81584125809999997</v>
      </c>
      <c r="C4" s="26">
        <v>0.18415874190000001</v>
      </c>
      <c r="D4" s="26">
        <v>0</v>
      </c>
      <c r="E4" s="26">
        <v>0.99332857450000001</v>
      </c>
      <c r="F4" s="26">
        <v>0.99697261569999995</v>
      </c>
      <c r="G4" s="26">
        <v>3.53718716E-2</v>
      </c>
      <c r="H4">
        <v>2015</v>
      </c>
      <c r="I4" s="26">
        <v>0.79954583379999999</v>
      </c>
      <c r="J4" s="26">
        <v>0.19378274070000001</v>
      </c>
      <c r="K4" s="26">
        <v>0</v>
      </c>
      <c r="L4">
        <f t="shared" ref="L4:L67" si="0">F4-E4</f>
        <v>3.6440411999999478E-3</v>
      </c>
      <c r="N4" s="26">
        <v>0.99409174339999995</v>
      </c>
      <c r="O4" s="26">
        <v>0.99860928839999996</v>
      </c>
      <c r="P4" s="26">
        <v>3.5363549699999997E-2</v>
      </c>
      <c r="Q4">
        <v>2015</v>
      </c>
      <c r="R4" s="26">
        <v>0.89150998329999998</v>
      </c>
      <c r="S4" s="26">
        <v>0.1025817601</v>
      </c>
      <c r="T4" s="26">
        <v>0</v>
      </c>
      <c r="U4">
        <f t="shared" ref="U4:U67" si="1">O4-N4</f>
        <v>4.5175450000000117E-3</v>
      </c>
      <c r="Z4">
        <v>50</v>
      </c>
      <c r="AA4" s="26">
        <v>0.81584125809999997</v>
      </c>
      <c r="AB4" s="26">
        <v>0.18415874190000001</v>
      </c>
      <c r="AC4" s="26">
        <v>0</v>
      </c>
      <c r="AD4" s="26">
        <v>0.99332857450000001</v>
      </c>
      <c r="AE4" s="26">
        <v>0.99697261569999995</v>
      </c>
      <c r="AF4" s="26">
        <v>3.53718716E-2</v>
      </c>
      <c r="AG4">
        <v>2015</v>
      </c>
      <c r="AH4" s="26">
        <v>0.79954583379999999</v>
      </c>
      <c r="AI4" s="26">
        <v>0.19378274070000001</v>
      </c>
      <c r="AJ4" s="26">
        <v>0</v>
      </c>
      <c r="AK4">
        <f t="shared" ref="AK4:AK67" si="2">AE4-AD4</f>
        <v>3.6440411999999478E-3</v>
      </c>
      <c r="AM4" s="26">
        <v>0.99409174339999995</v>
      </c>
      <c r="AN4" s="26">
        <v>0.99860928839999996</v>
      </c>
      <c r="AO4" s="26">
        <v>3.5363549699999997E-2</v>
      </c>
      <c r="AP4">
        <v>2015</v>
      </c>
      <c r="AQ4" s="26">
        <v>0.89150998329999998</v>
      </c>
      <c r="AR4" s="26">
        <v>0.1025817601</v>
      </c>
      <c r="AS4" s="26">
        <v>0</v>
      </c>
      <c r="AT4">
        <f t="shared" ref="AT4:AT67" si="3">AN4-AM4</f>
        <v>4.5175450000000117E-3</v>
      </c>
      <c r="AX4">
        <v>50</v>
      </c>
      <c r="AY4" s="26">
        <v>0.81584125809999997</v>
      </c>
      <c r="AZ4" s="26">
        <v>0.18415874190000001</v>
      </c>
      <c r="BA4" s="26">
        <v>0</v>
      </c>
      <c r="BB4" s="26">
        <v>0.99332857450000001</v>
      </c>
      <c r="BC4" s="26">
        <v>0.99697261569999995</v>
      </c>
      <c r="BD4" s="26">
        <v>3.53718716E-2</v>
      </c>
      <c r="BE4">
        <v>2015</v>
      </c>
      <c r="BF4" s="26">
        <v>0.79954583379999999</v>
      </c>
      <c r="BG4" s="26">
        <v>0.19378274070000001</v>
      </c>
      <c r="BH4" s="26">
        <v>0</v>
      </c>
      <c r="BI4">
        <f t="shared" ref="BI4:BI67" si="4">BC4-BB4</f>
        <v>3.6440411999999478E-3</v>
      </c>
      <c r="BK4" s="26">
        <v>0.99409174339999995</v>
      </c>
      <c r="BL4" s="26">
        <v>0.99860928839999996</v>
      </c>
      <c r="BM4" s="26">
        <v>3.5363549699999997E-2</v>
      </c>
      <c r="BN4">
        <v>2015</v>
      </c>
      <c r="BO4" s="26">
        <v>0.89150998329999998</v>
      </c>
      <c r="BP4" s="26">
        <v>0.1025817601</v>
      </c>
      <c r="BQ4" s="26">
        <v>0</v>
      </c>
      <c r="BR4">
        <f t="shared" ref="BR4:BR67" si="5">BL4-BK4</f>
        <v>4.5175450000000117E-3</v>
      </c>
    </row>
    <row r="5" spans="1:70">
      <c r="A5">
        <v>51</v>
      </c>
      <c r="B5" s="26">
        <v>0.80904504219999995</v>
      </c>
      <c r="C5" s="26">
        <v>0.19095495779999999</v>
      </c>
      <c r="D5" s="26">
        <v>0</v>
      </c>
      <c r="E5" s="26">
        <v>0.99368103890000004</v>
      </c>
      <c r="F5" s="26">
        <v>0.99699506559999995</v>
      </c>
      <c r="G5" s="26">
        <v>4.05256544E-2</v>
      </c>
      <c r="H5">
        <v>2015</v>
      </c>
      <c r="I5" s="26">
        <v>0.79357634259999998</v>
      </c>
      <c r="J5" s="26">
        <v>0.2001046963</v>
      </c>
      <c r="K5" s="26">
        <v>0</v>
      </c>
      <c r="L5">
        <f t="shared" si="0"/>
        <v>3.3140266999999168E-3</v>
      </c>
      <c r="N5" s="26">
        <v>0.99454116370000001</v>
      </c>
      <c r="O5" s="26">
        <v>0.99862714259999996</v>
      </c>
      <c r="P5" s="26">
        <v>4.0302838100000002E-2</v>
      </c>
      <c r="Q5">
        <v>2015</v>
      </c>
      <c r="R5" s="26">
        <v>0.88515096950000005</v>
      </c>
      <c r="S5" s="26">
        <v>0.1093901942</v>
      </c>
      <c r="T5" s="26">
        <v>0</v>
      </c>
      <c r="U5">
        <f t="shared" si="1"/>
        <v>4.0859788999999536E-3</v>
      </c>
      <c r="Z5">
        <v>51</v>
      </c>
      <c r="AA5" s="26">
        <v>0.80904504219999995</v>
      </c>
      <c r="AB5" s="26">
        <v>0.19095495779999999</v>
      </c>
      <c r="AC5" s="26">
        <v>0</v>
      </c>
      <c r="AD5" s="26">
        <v>0.99368103890000004</v>
      </c>
      <c r="AE5" s="26">
        <v>0.99699506559999995</v>
      </c>
      <c r="AF5" s="26">
        <v>4.05256544E-2</v>
      </c>
      <c r="AG5">
        <v>2015</v>
      </c>
      <c r="AH5" s="26">
        <v>0.79357634259999998</v>
      </c>
      <c r="AI5" s="26">
        <v>0.2001046963</v>
      </c>
      <c r="AJ5" s="26">
        <v>0</v>
      </c>
      <c r="AK5">
        <f t="shared" si="2"/>
        <v>3.3140266999999168E-3</v>
      </c>
      <c r="AM5" s="26">
        <v>0.99454116370000001</v>
      </c>
      <c r="AN5" s="26">
        <v>0.99862714259999996</v>
      </c>
      <c r="AO5" s="26">
        <v>4.0302838100000002E-2</v>
      </c>
      <c r="AP5">
        <v>2015</v>
      </c>
      <c r="AQ5" s="26">
        <v>0.88515096950000005</v>
      </c>
      <c r="AR5" s="26">
        <v>0.1093901942</v>
      </c>
      <c r="AS5" s="26">
        <v>0</v>
      </c>
      <c r="AT5">
        <f t="shared" si="3"/>
        <v>4.0859788999999536E-3</v>
      </c>
      <c r="AX5">
        <v>51</v>
      </c>
      <c r="AY5" s="26">
        <v>0.80904504219999995</v>
      </c>
      <c r="AZ5" s="26">
        <v>0.19095495779999999</v>
      </c>
      <c r="BA5" s="26">
        <v>0</v>
      </c>
      <c r="BB5" s="26">
        <v>0.99368103890000004</v>
      </c>
      <c r="BC5" s="26">
        <v>0.99699506559999995</v>
      </c>
      <c r="BD5" s="26">
        <v>4.05256544E-2</v>
      </c>
      <c r="BE5">
        <v>2015</v>
      </c>
      <c r="BF5" s="26">
        <v>0.79357634259999998</v>
      </c>
      <c r="BG5" s="26">
        <v>0.2001046963</v>
      </c>
      <c r="BH5" s="26">
        <v>0</v>
      </c>
      <c r="BI5">
        <f t="shared" si="4"/>
        <v>3.3140266999999168E-3</v>
      </c>
      <c r="BK5" s="26">
        <v>0.99454116370000001</v>
      </c>
      <c r="BL5" s="26">
        <v>0.99862714259999996</v>
      </c>
      <c r="BM5" s="26">
        <v>4.0302838100000002E-2</v>
      </c>
      <c r="BN5">
        <v>2015</v>
      </c>
      <c r="BO5" s="26">
        <v>0.88515096950000005</v>
      </c>
      <c r="BP5" s="26">
        <v>0.1093901942</v>
      </c>
      <c r="BQ5" s="26">
        <v>0</v>
      </c>
      <c r="BR5">
        <f t="shared" si="5"/>
        <v>4.0859788999999536E-3</v>
      </c>
    </row>
    <row r="6" spans="1:70">
      <c r="A6">
        <v>52</v>
      </c>
      <c r="B6" s="26">
        <v>0.79887089030000002</v>
      </c>
      <c r="C6" s="26">
        <v>0.2011291097</v>
      </c>
      <c r="D6" s="26">
        <v>0</v>
      </c>
      <c r="E6" s="26">
        <v>0.99463948479999997</v>
      </c>
      <c r="F6" s="26">
        <v>0.9974475934</v>
      </c>
      <c r="G6" s="26">
        <v>4.4318588999999999E-2</v>
      </c>
      <c r="H6">
        <v>2015</v>
      </c>
      <c r="I6" s="26">
        <v>0.78437756479999998</v>
      </c>
      <c r="J6" s="26">
        <v>0.21026191999999999</v>
      </c>
      <c r="K6" s="26">
        <v>0</v>
      </c>
      <c r="L6">
        <f t="shared" si="0"/>
        <v>2.8081086000000255E-3</v>
      </c>
      <c r="N6" s="26">
        <v>0.99571439360000003</v>
      </c>
      <c r="O6" s="26">
        <v>0.99916905199999995</v>
      </c>
      <c r="P6" s="26">
        <v>4.4664785399999997E-2</v>
      </c>
      <c r="Q6">
        <v>2015</v>
      </c>
      <c r="R6" s="26">
        <v>0.87732398570000003</v>
      </c>
      <c r="S6" s="26">
        <v>0.118390408</v>
      </c>
      <c r="T6" s="26">
        <v>0</v>
      </c>
      <c r="U6">
        <f t="shared" si="1"/>
        <v>3.4546583999999214E-3</v>
      </c>
      <c r="Z6">
        <v>52</v>
      </c>
      <c r="AA6" s="26">
        <v>0.79887089030000002</v>
      </c>
      <c r="AB6" s="26">
        <v>0.2011291097</v>
      </c>
      <c r="AC6" s="26">
        <v>0</v>
      </c>
      <c r="AD6" s="26">
        <v>0.99463948479999997</v>
      </c>
      <c r="AE6" s="26">
        <v>0.9974475934</v>
      </c>
      <c r="AF6" s="26">
        <v>4.4318588999999999E-2</v>
      </c>
      <c r="AG6">
        <v>2015</v>
      </c>
      <c r="AH6" s="26">
        <v>0.78437756479999998</v>
      </c>
      <c r="AI6" s="26">
        <v>0.21026191999999999</v>
      </c>
      <c r="AJ6" s="26">
        <v>0</v>
      </c>
      <c r="AK6">
        <f t="shared" si="2"/>
        <v>2.8081086000000255E-3</v>
      </c>
      <c r="AM6" s="26">
        <v>0.99571439360000003</v>
      </c>
      <c r="AN6" s="26">
        <v>0.99916905199999995</v>
      </c>
      <c r="AO6" s="26">
        <v>4.4664785399999997E-2</v>
      </c>
      <c r="AP6">
        <v>2015</v>
      </c>
      <c r="AQ6" s="26">
        <v>0.87732398570000003</v>
      </c>
      <c r="AR6" s="26">
        <v>0.118390408</v>
      </c>
      <c r="AS6" s="26">
        <v>0</v>
      </c>
      <c r="AT6">
        <f t="shared" si="3"/>
        <v>3.4546583999999214E-3</v>
      </c>
      <c r="AX6">
        <v>52</v>
      </c>
      <c r="AY6" s="26">
        <v>0.79887089030000002</v>
      </c>
      <c r="AZ6" s="26">
        <v>0.2011291097</v>
      </c>
      <c r="BA6" s="26">
        <v>0</v>
      </c>
      <c r="BB6" s="26">
        <v>0.99463948479999997</v>
      </c>
      <c r="BC6" s="26">
        <v>0.9974475934</v>
      </c>
      <c r="BD6" s="26">
        <v>4.4318588999999999E-2</v>
      </c>
      <c r="BE6">
        <v>2015</v>
      </c>
      <c r="BF6" s="26">
        <v>0.78437756479999998</v>
      </c>
      <c r="BG6" s="26">
        <v>0.21026191999999999</v>
      </c>
      <c r="BH6" s="26">
        <v>0</v>
      </c>
      <c r="BI6">
        <f t="shared" si="4"/>
        <v>2.8081086000000255E-3</v>
      </c>
      <c r="BK6" s="26">
        <v>0.99571439360000003</v>
      </c>
      <c r="BL6" s="26">
        <v>0.99916905199999995</v>
      </c>
      <c r="BM6" s="26">
        <v>4.4664785399999997E-2</v>
      </c>
      <c r="BN6">
        <v>2015</v>
      </c>
      <c r="BO6" s="26">
        <v>0.87732398570000003</v>
      </c>
      <c r="BP6" s="26">
        <v>0.118390408</v>
      </c>
      <c r="BQ6" s="26">
        <v>0</v>
      </c>
      <c r="BR6">
        <f t="shared" si="5"/>
        <v>3.4546583999999214E-3</v>
      </c>
    </row>
    <row r="7" spans="1:70">
      <c r="A7">
        <v>53</v>
      </c>
      <c r="B7" s="26">
        <v>0.78873907980000002</v>
      </c>
      <c r="C7" s="26">
        <v>0.21126092020000001</v>
      </c>
      <c r="D7" s="26">
        <v>0</v>
      </c>
      <c r="E7" s="26">
        <v>0.99495748399999995</v>
      </c>
      <c r="F7" s="26">
        <v>0.99735197799999997</v>
      </c>
      <c r="G7" s="26">
        <v>4.7485838500000002E-2</v>
      </c>
      <c r="H7">
        <f>H3+1</f>
        <v>2016</v>
      </c>
      <c r="I7" s="26">
        <v>0.77501256190000001</v>
      </c>
      <c r="J7" s="26">
        <v>0.2199449221</v>
      </c>
      <c r="K7" s="26">
        <v>0</v>
      </c>
      <c r="L7">
        <f t="shared" si="0"/>
        <v>2.3944940000000248E-3</v>
      </c>
      <c r="N7" s="26">
        <v>0.99519030330000002</v>
      </c>
      <c r="O7" s="26">
        <v>0.99813431190000002</v>
      </c>
      <c r="P7" s="26">
        <v>4.9021542799999998E-2</v>
      </c>
      <c r="Q7">
        <f>Q3+1</f>
        <v>2016</v>
      </c>
      <c r="R7" s="26">
        <v>0.86817399340000001</v>
      </c>
      <c r="S7" s="26">
        <v>0.12701630990000001</v>
      </c>
      <c r="T7" s="26">
        <v>0</v>
      </c>
      <c r="U7">
        <f t="shared" si="1"/>
        <v>2.9440085999999921E-3</v>
      </c>
      <c r="Z7">
        <v>53</v>
      </c>
      <c r="AA7" s="26">
        <v>0.78873907980000002</v>
      </c>
      <c r="AB7" s="26">
        <v>0.21126092020000001</v>
      </c>
      <c r="AC7" s="26">
        <v>0</v>
      </c>
      <c r="AD7" s="26">
        <v>0.99495748399999995</v>
      </c>
      <c r="AE7" s="26">
        <v>0.99735197799999997</v>
      </c>
      <c r="AF7" s="26">
        <v>4.7485838500000002E-2</v>
      </c>
      <c r="AG7">
        <f>AG3+1</f>
        <v>2016</v>
      </c>
      <c r="AH7" s="26">
        <v>0.77501256190000001</v>
      </c>
      <c r="AI7" s="26">
        <v>0.2199449221</v>
      </c>
      <c r="AJ7" s="26">
        <v>0</v>
      </c>
      <c r="AK7">
        <f t="shared" si="2"/>
        <v>2.3944940000000248E-3</v>
      </c>
      <c r="AM7" s="26">
        <v>0.99519030330000002</v>
      </c>
      <c r="AN7" s="26">
        <v>0.99813431190000002</v>
      </c>
      <c r="AO7" s="26">
        <v>4.9021542799999998E-2</v>
      </c>
      <c r="AP7">
        <f>AP3+1</f>
        <v>2016</v>
      </c>
      <c r="AQ7" s="26">
        <v>0.86817399340000001</v>
      </c>
      <c r="AR7" s="26">
        <v>0.12701630990000001</v>
      </c>
      <c r="AS7" s="26">
        <v>0</v>
      </c>
      <c r="AT7">
        <f t="shared" si="3"/>
        <v>2.9440085999999921E-3</v>
      </c>
      <c r="AX7">
        <v>53</v>
      </c>
      <c r="AY7" s="26">
        <v>0.78873907980000002</v>
      </c>
      <c r="AZ7" s="26">
        <v>0.21126092020000001</v>
      </c>
      <c r="BA7" s="26">
        <v>0</v>
      </c>
      <c r="BB7" s="26">
        <v>0.99495748399999995</v>
      </c>
      <c r="BC7" s="26">
        <v>0.99735197799999997</v>
      </c>
      <c r="BD7" s="26">
        <v>4.7485838500000002E-2</v>
      </c>
      <c r="BE7">
        <f>BE3+1</f>
        <v>2016</v>
      </c>
      <c r="BF7" s="26">
        <v>0.77501256190000001</v>
      </c>
      <c r="BG7" s="26">
        <v>0.2199449221</v>
      </c>
      <c r="BH7" s="26">
        <v>0</v>
      </c>
      <c r="BI7">
        <f t="shared" si="4"/>
        <v>2.3944940000000248E-3</v>
      </c>
      <c r="BK7" s="26">
        <v>0.99519030330000002</v>
      </c>
      <c r="BL7" s="26">
        <v>0.99813431190000002</v>
      </c>
      <c r="BM7" s="26">
        <v>4.9021542799999998E-2</v>
      </c>
      <c r="BN7">
        <f>BN3+1</f>
        <v>2016</v>
      </c>
      <c r="BO7" s="26">
        <v>0.86817399340000001</v>
      </c>
      <c r="BP7" s="26">
        <v>0.12701630990000001</v>
      </c>
      <c r="BQ7" s="26">
        <v>0</v>
      </c>
      <c r="BR7">
        <f t="shared" si="5"/>
        <v>2.9440085999999921E-3</v>
      </c>
    </row>
    <row r="8" spans="1:70">
      <c r="A8">
        <v>54</v>
      </c>
      <c r="B8" s="26">
        <v>0.78121425720000004</v>
      </c>
      <c r="C8" s="26">
        <v>0.21878574279999999</v>
      </c>
      <c r="D8" s="26">
        <v>0</v>
      </c>
      <c r="E8" s="26">
        <v>0.99509161229999998</v>
      </c>
      <c r="F8" s="26">
        <v>0.99737496609999998</v>
      </c>
      <c r="G8" s="26">
        <v>4.9300691000000001E-2</v>
      </c>
      <c r="H8">
        <f t="shared" ref="H8:H71" si="6">H4+1</f>
        <v>2016</v>
      </c>
      <c r="I8" s="26">
        <v>0.76829208770000001</v>
      </c>
      <c r="J8" s="26">
        <v>0.2267995246</v>
      </c>
      <c r="K8" s="26">
        <v>0</v>
      </c>
      <c r="L8">
        <f t="shared" si="0"/>
        <v>2.2833537999999987E-3</v>
      </c>
      <c r="N8" s="26">
        <v>0.99531551210000002</v>
      </c>
      <c r="O8" s="26">
        <v>0.99811576390000001</v>
      </c>
      <c r="P8" s="26">
        <v>5.1806399099999997E-2</v>
      </c>
      <c r="Q8">
        <f t="shared" ref="Q8:Q71" si="7">Q4+1</f>
        <v>2016</v>
      </c>
      <c r="R8" s="26">
        <v>0.86129983050000003</v>
      </c>
      <c r="S8" s="26">
        <v>0.13401568150000001</v>
      </c>
      <c r="T8" s="26">
        <v>0</v>
      </c>
      <c r="U8">
        <f t="shared" si="1"/>
        <v>2.8002517999999865E-3</v>
      </c>
      <c r="Z8">
        <v>54</v>
      </c>
      <c r="AA8" s="26">
        <v>0.78121425720000004</v>
      </c>
      <c r="AB8" s="26">
        <v>0.21878574279999999</v>
      </c>
      <c r="AC8" s="26">
        <v>0</v>
      </c>
      <c r="AD8" s="26">
        <v>0.99509161229999998</v>
      </c>
      <c r="AE8" s="26">
        <v>0.99737496609999998</v>
      </c>
      <c r="AF8" s="26">
        <v>4.9300691000000001E-2</v>
      </c>
      <c r="AG8">
        <f t="shared" ref="AG8:AG71" si="8">AG4+1</f>
        <v>2016</v>
      </c>
      <c r="AH8" s="26">
        <v>0.76829208770000001</v>
      </c>
      <c r="AI8" s="26">
        <v>0.2267995246</v>
      </c>
      <c r="AJ8" s="26">
        <v>0</v>
      </c>
      <c r="AK8">
        <f t="shared" si="2"/>
        <v>2.2833537999999987E-3</v>
      </c>
      <c r="AM8" s="26">
        <v>0.99531551210000002</v>
      </c>
      <c r="AN8" s="26">
        <v>0.99811576390000001</v>
      </c>
      <c r="AO8" s="26">
        <v>5.1806399099999997E-2</v>
      </c>
      <c r="AP8">
        <f t="shared" ref="AP8:AP71" si="9">AP4+1</f>
        <v>2016</v>
      </c>
      <c r="AQ8" s="26">
        <v>0.86129983050000003</v>
      </c>
      <c r="AR8" s="26">
        <v>0.13401568150000001</v>
      </c>
      <c r="AS8" s="26">
        <v>0</v>
      </c>
      <c r="AT8">
        <f t="shared" si="3"/>
        <v>2.8002517999999865E-3</v>
      </c>
      <c r="AX8">
        <v>54</v>
      </c>
      <c r="AY8" s="26">
        <v>0.78121425720000004</v>
      </c>
      <c r="AZ8" s="26">
        <v>0.21878574279999999</v>
      </c>
      <c r="BA8" s="26">
        <v>0</v>
      </c>
      <c r="BB8" s="26">
        <v>0.99509161229999998</v>
      </c>
      <c r="BC8" s="26">
        <v>0.99737496609999998</v>
      </c>
      <c r="BD8" s="26">
        <v>4.9300691000000001E-2</v>
      </c>
      <c r="BE8">
        <f t="shared" ref="BE8:BE71" si="10">BE4+1</f>
        <v>2016</v>
      </c>
      <c r="BF8" s="26">
        <v>0.76829208770000001</v>
      </c>
      <c r="BG8" s="26">
        <v>0.2267995246</v>
      </c>
      <c r="BH8" s="26">
        <v>0</v>
      </c>
      <c r="BI8">
        <f t="shared" si="4"/>
        <v>2.2833537999999987E-3</v>
      </c>
      <c r="BK8" s="26">
        <v>0.99531551210000002</v>
      </c>
      <c r="BL8" s="26">
        <v>0.99811576390000001</v>
      </c>
      <c r="BM8" s="26">
        <v>5.1806399099999997E-2</v>
      </c>
      <c r="BN8">
        <f t="shared" ref="BN8:BN71" si="11">BN4+1</f>
        <v>2016</v>
      </c>
      <c r="BO8" s="26">
        <v>0.86129983050000003</v>
      </c>
      <c r="BP8" s="26">
        <v>0.13401568150000001</v>
      </c>
      <c r="BQ8" s="26">
        <v>0</v>
      </c>
      <c r="BR8">
        <f t="shared" si="5"/>
        <v>2.8002517999999865E-3</v>
      </c>
    </row>
    <row r="9" spans="1:70">
      <c r="A9">
        <v>55</v>
      </c>
      <c r="B9" s="26">
        <v>0.77386432029999996</v>
      </c>
      <c r="C9" s="26">
        <v>0.22613567970000001</v>
      </c>
      <c r="D9" s="26">
        <v>0</v>
      </c>
      <c r="E9" s="26">
        <v>0.99444014250000001</v>
      </c>
      <c r="F9" s="26">
        <v>0.99681136240000001</v>
      </c>
      <c r="G9" s="26">
        <v>5.3456005500000001E-2</v>
      </c>
      <c r="H9">
        <f t="shared" si="6"/>
        <v>2016</v>
      </c>
      <c r="I9" s="26">
        <v>0.76089269390000003</v>
      </c>
      <c r="J9" s="26">
        <v>0.23354744860000001</v>
      </c>
      <c r="K9" s="26">
        <v>0</v>
      </c>
      <c r="L9">
        <f t="shared" si="0"/>
        <v>2.3712198999999989E-3</v>
      </c>
      <c r="N9" s="26">
        <v>0.99526515319999997</v>
      </c>
      <c r="O9" s="26">
        <v>0.99805406809999997</v>
      </c>
      <c r="P9" s="26">
        <v>5.5929425099999999E-2</v>
      </c>
      <c r="Q9">
        <f t="shared" si="7"/>
        <v>2016</v>
      </c>
      <c r="R9" s="26">
        <v>0.85292581300000003</v>
      </c>
      <c r="S9" s="26">
        <v>0.1423393402</v>
      </c>
      <c r="T9" s="26">
        <v>0</v>
      </c>
      <c r="U9">
        <f t="shared" si="1"/>
        <v>2.7889148999999946E-3</v>
      </c>
      <c r="Z9">
        <v>55</v>
      </c>
      <c r="AA9" s="26">
        <v>0.77386432029999996</v>
      </c>
      <c r="AB9" s="26">
        <v>0.22613567970000001</v>
      </c>
      <c r="AC9" s="26">
        <v>0</v>
      </c>
      <c r="AD9" s="26">
        <v>0.99444014250000001</v>
      </c>
      <c r="AE9" s="26">
        <v>0.99681136240000001</v>
      </c>
      <c r="AF9" s="26">
        <v>5.3456005500000001E-2</v>
      </c>
      <c r="AG9">
        <f t="shared" si="8"/>
        <v>2016</v>
      </c>
      <c r="AH9" s="26">
        <v>0.76089269390000003</v>
      </c>
      <c r="AI9" s="26">
        <v>0.23354744860000001</v>
      </c>
      <c r="AJ9" s="26">
        <v>0</v>
      </c>
      <c r="AK9">
        <f t="shared" si="2"/>
        <v>2.3712198999999989E-3</v>
      </c>
      <c r="AM9" s="26">
        <v>0.99526515319999997</v>
      </c>
      <c r="AN9" s="26">
        <v>0.99805406809999997</v>
      </c>
      <c r="AO9" s="26">
        <v>5.5929425099999999E-2</v>
      </c>
      <c r="AP9">
        <f t="shared" si="9"/>
        <v>2016</v>
      </c>
      <c r="AQ9" s="26">
        <v>0.85292581300000003</v>
      </c>
      <c r="AR9" s="26">
        <v>0.1423393402</v>
      </c>
      <c r="AS9" s="26">
        <v>0</v>
      </c>
      <c r="AT9">
        <f t="shared" si="3"/>
        <v>2.7889148999999946E-3</v>
      </c>
      <c r="AX9">
        <v>55</v>
      </c>
      <c r="AY9" s="26">
        <v>0.77386432029999996</v>
      </c>
      <c r="AZ9" s="26">
        <v>0.22613567970000001</v>
      </c>
      <c r="BA9" s="26">
        <v>0</v>
      </c>
      <c r="BB9" s="26">
        <v>0.99444014250000001</v>
      </c>
      <c r="BC9" s="26">
        <v>0.99681136240000001</v>
      </c>
      <c r="BD9" s="26">
        <v>5.3456005500000001E-2</v>
      </c>
      <c r="BE9">
        <f t="shared" si="10"/>
        <v>2016</v>
      </c>
      <c r="BF9" s="26">
        <v>0.76089269390000003</v>
      </c>
      <c r="BG9" s="26">
        <v>0.23354744860000001</v>
      </c>
      <c r="BH9" s="26">
        <v>0</v>
      </c>
      <c r="BI9">
        <f t="shared" si="4"/>
        <v>2.3712198999999989E-3</v>
      </c>
      <c r="BK9" s="26">
        <v>0.99526515319999997</v>
      </c>
      <c r="BL9" s="26">
        <v>0.99805406809999997</v>
      </c>
      <c r="BM9" s="26">
        <v>5.5929425099999999E-2</v>
      </c>
      <c r="BN9">
        <f t="shared" si="11"/>
        <v>2016</v>
      </c>
      <c r="BO9" s="26">
        <v>0.85292581300000003</v>
      </c>
      <c r="BP9" s="26">
        <v>0.1423393402</v>
      </c>
      <c r="BQ9" s="26">
        <v>0</v>
      </c>
      <c r="BR9">
        <f t="shared" si="5"/>
        <v>2.7889148999999946E-3</v>
      </c>
    </row>
    <row r="10" spans="1:70">
      <c r="A10">
        <v>56</v>
      </c>
      <c r="B10" s="26">
        <v>0.76716958410000002</v>
      </c>
      <c r="C10" s="26">
        <v>0.23050925859999999</v>
      </c>
      <c r="D10" s="26">
        <v>2.3211573E-3</v>
      </c>
      <c r="E10" s="26">
        <v>0.99485059149999999</v>
      </c>
      <c r="F10" s="26">
        <v>0.99675385380000003</v>
      </c>
      <c r="G10" s="26">
        <v>5.5948151600000003E-2</v>
      </c>
      <c r="H10">
        <f t="shared" si="6"/>
        <v>2016</v>
      </c>
      <c r="I10" s="26">
        <v>0.75568145870000003</v>
      </c>
      <c r="J10" s="26">
        <v>0.23678478289999999</v>
      </c>
      <c r="K10" s="26">
        <v>2.3843498999999999E-3</v>
      </c>
      <c r="L10">
        <f t="shared" si="0"/>
        <v>1.9032623000000415E-3</v>
      </c>
      <c r="N10" s="26">
        <v>0.99575992040000005</v>
      </c>
      <c r="O10" s="26">
        <v>0.99797282239999996</v>
      </c>
      <c r="P10" s="26">
        <v>5.9236497300000003E-2</v>
      </c>
      <c r="Q10">
        <f t="shared" si="7"/>
        <v>2016</v>
      </c>
      <c r="R10" s="26">
        <v>0.84600968720000003</v>
      </c>
      <c r="S10" s="26">
        <v>0.14683906199999999</v>
      </c>
      <c r="T10" s="26">
        <v>2.9111711999999998E-3</v>
      </c>
      <c r="U10">
        <f t="shared" si="1"/>
        <v>2.2129019999999056E-3</v>
      </c>
      <c r="Z10">
        <v>56</v>
      </c>
      <c r="AA10" s="26">
        <v>0.76716958410000002</v>
      </c>
      <c r="AB10" s="26">
        <v>0.23050925859999999</v>
      </c>
      <c r="AC10" s="26">
        <v>2.3211573E-3</v>
      </c>
      <c r="AD10" s="26">
        <v>0.99485059149999999</v>
      </c>
      <c r="AE10" s="26">
        <v>0.99675385380000003</v>
      </c>
      <c r="AF10" s="26">
        <v>5.5948151600000003E-2</v>
      </c>
      <c r="AG10">
        <f t="shared" si="8"/>
        <v>2016</v>
      </c>
      <c r="AH10" s="26">
        <v>0.75568145870000003</v>
      </c>
      <c r="AI10" s="26">
        <v>0.23678478289999999</v>
      </c>
      <c r="AJ10" s="26">
        <v>2.3843498999999999E-3</v>
      </c>
      <c r="AK10">
        <f t="shared" si="2"/>
        <v>1.9032623000000415E-3</v>
      </c>
      <c r="AM10" s="26">
        <v>0.99575992040000005</v>
      </c>
      <c r="AN10" s="26">
        <v>0.99797282239999996</v>
      </c>
      <c r="AO10" s="26">
        <v>5.9236497300000003E-2</v>
      </c>
      <c r="AP10">
        <f t="shared" si="9"/>
        <v>2016</v>
      </c>
      <c r="AQ10" s="26">
        <v>0.84600968720000003</v>
      </c>
      <c r="AR10" s="26">
        <v>0.14683906199999999</v>
      </c>
      <c r="AS10" s="26">
        <v>2.9111711999999998E-3</v>
      </c>
      <c r="AT10">
        <f t="shared" si="3"/>
        <v>2.2129019999999056E-3</v>
      </c>
      <c r="AX10">
        <v>56</v>
      </c>
      <c r="AY10" s="26">
        <v>0.76716958410000002</v>
      </c>
      <c r="AZ10" s="26">
        <v>0.23050925859999999</v>
      </c>
      <c r="BA10" s="26">
        <v>2.3211573E-3</v>
      </c>
      <c r="BB10" s="26">
        <v>0.99485059149999999</v>
      </c>
      <c r="BC10" s="26">
        <v>0.99675385380000003</v>
      </c>
      <c r="BD10" s="26">
        <v>5.5948151600000003E-2</v>
      </c>
      <c r="BE10">
        <f t="shared" si="10"/>
        <v>2016</v>
      </c>
      <c r="BF10" s="26">
        <v>0.75568145870000003</v>
      </c>
      <c r="BG10" s="26">
        <v>0.23678478289999999</v>
      </c>
      <c r="BH10" s="26">
        <v>2.3843498999999999E-3</v>
      </c>
      <c r="BI10">
        <f t="shared" si="4"/>
        <v>1.9032623000000415E-3</v>
      </c>
      <c r="BK10" s="26">
        <v>0.99575992040000005</v>
      </c>
      <c r="BL10" s="26">
        <v>0.99797282239999996</v>
      </c>
      <c r="BM10" s="26">
        <v>5.9236497300000003E-2</v>
      </c>
      <c r="BN10">
        <f t="shared" si="11"/>
        <v>2016</v>
      </c>
      <c r="BO10" s="26">
        <v>0.84600968720000003</v>
      </c>
      <c r="BP10" s="26">
        <v>0.14683906199999999</v>
      </c>
      <c r="BQ10" s="26">
        <v>2.9111711999999998E-3</v>
      </c>
      <c r="BR10">
        <f t="shared" si="5"/>
        <v>2.2129019999999056E-3</v>
      </c>
    </row>
    <row r="11" spans="1:70">
      <c r="A11">
        <v>57</v>
      </c>
      <c r="B11" s="26">
        <v>0.75736424020000004</v>
      </c>
      <c r="C11" s="26">
        <v>0.2352861772</v>
      </c>
      <c r="D11" s="26">
        <v>7.3495825000000001E-3</v>
      </c>
      <c r="E11" s="26">
        <v>0.99494668659999996</v>
      </c>
      <c r="F11" s="26">
        <v>0.99683714079999997</v>
      </c>
      <c r="G11" s="26">
        <v>5.9802754899999998E-2</v>
      </c>
      <c r="H11">
        <f t="shared" si="6"/>
        <v>2017</v>
      </c>
      <c r="I11" s="26">
        <v>0.74645682970000005</v>
      </c>
      <c r="J11" s="26">
        <v>0.24096295030000001</v>
      </c>
      <c r="K11" s="26">
        <v>7.5269066000000001E-3</v>
      </c>
      <c r="L11">
        <f t="shared" si="0"/>
        <v>1.8904542000000024E-3</v>
      </c>
      <c r="N11" s="26">
        <v>0.99587492219999996</v>
      </c>
      <c r="O11" s="26">
        <v>0.99806684800000001</v>
      </c>
      <c r="P11" s="26">
        <v>6.38331226E-2</v>
      </c>
      <c r="Q11">
        <f t="shared" si="7"/>
        <v>2017</v>
      </c>
      <c r="R11" s="26">
        <v>0.83429843579999996</v>
      </c>
      <c r="S11" s="26">
        <v>0.1524119515</v>
      </c>
      <c r="T11" s="26">
        <v>9.1645349000000001E-3</v>
      </c>
      <c r="U11">
        <f t="shared" si="1"/>
        <v>2.1919258000000497E-3</v>
      </c>
      <c r="Z11">
        <v>57</v>
      </c>
      <c r="AA11" s="26">
        <v>0.75736424020000004</v>
      </c>
      <c r="AB11" s="26">
        <v>0.2352861772</v>
      </c>
      <c r="AC11" s="26">
        <v>7.3495825000000001E-3</v>
      </c>
      <c r="AD11" s="26">
        <v>0.99494668659999996</v>
      </c>
      <c r="AE11" s="26">
        <v>0.99683714079999997</v>
      </c>
      <c r="AF11" s="26">
        <v>5.9802754899999998E-2</v>
      </c>
      <c r="AG11">
        <f t="shared" si="8"/>
        <v>2017</v>
      </c>
      <c r="AH11" s="26">
        <v>0.74645682970000005</v>
      </c>
      <c r="AI11" s="26">
        <v>0.24096295030000001</v>
      </c>
      <c r="AJ11" s="26">
        <v>7.5269066000000001E-3</v>
      </c>
      <c r="AK11">
        <f t="shared" si="2"/>
        <v>1.8904542000000024E-3</v>
      </c>
      <c r="AM11" s="26">
        <v>0.99587492219999996</v>
      </c>
      <c r="AN11" s="26">
        <v>0.99806684800000001</v>
      </c>
      <c r="AO11" s="26">
        <v>6.38331226E-2</v>
      </c>
      <c r="AP11">
        <f t="shared" si="9"/>
        <v>2017</v>
      </c>
      <c r="AQ11" s="26">
        <v>0.83429843579999996</v>
      </c>
      <c r="AR11" s="26">
        <v>0.1524119515</v>
      </c>
      <c r="AS11" s="26">
        <v>9.1645349000000001E-3</v>
      </c>
      <c r="AT11">
        <f t="shared" si="3"/>
        <v>2.1919258000000497E-3</v>
      </c>
      <c r="AX11">
        <v>57</v>
      </c>
      <c r="AY11" s="26">
        <v>0.75736424020000004</v>
      </c>
      <c r="AZ11" s="26">
        <v>0.2352861772</v>
      </c>
      <c r="BA11" s="26">
        <v>7.3495825000000001E-3</v>
      </c>
      <c r="BB11" s="26">
        <v>0.99494668659999996</v>
      </c>
      <c r="BC11" s="26">
        <v>0.99683714079999997</v>
      </c>
      <c r="BD11" s="26">
        <v>5.9802754899999998E-2</v>
      </c>
      <c r="BE11">
        <f t="shared" si="10"/>
        <v>2017</v>
      </c>
      <c r="BF11" s="26">
        <v>0.74645682970000005</v>
      </c>
      <c r="BG11" s="26">
        <v>0.24096295030000001</v>
      </c>
      <c r="BH11" s="26">
        <v>7.5269066000000001E-3</v>
      </c>
      <c r="BI11">
        <f t="shared" si="4"/>
        <v>1.8904542000000024E-3</v>
      </c>
      <c r="BK11" s="26">
        <v>0.99587492219999996</v>
      </c>
      <c r="BL11" s="26">
        <v>0.99806684800000001</v>
      </c>
      <c r="BM11" s="26">
        <v>6.38331226E-2</v>
      </c>
      <c r="BN11">
        <f t="shared" si="11"/>
        <v>2017</v>
      </c>
      <c r="BO11" s="26">
        <v>0.83429843579999996</v>
      </c>
      <c r="BP11" s="26">
        <v>0.1524119515</v>
      </c>
      <c r="BQ11" s="26">
        <v>9.1645349000000001E-3</v>
      </c>
      <c r="BR11">
        <f t="shared" si="5"/>
        <v>2.1919258000000497E-3</v>
      </c>
    </row>
    <row r="12" spans="1:70">
      <c r="A12">
        <v>58</v>
      </c>
      <c r="B12" s="26">
        <v>0.74970455879999998</v>
      </c>
      <c r="C12" s="26">
        <v>0.24010187050000001</v>
      </c>
      <c r="D12" s="26">
        <v>1.01935707E-2</v>
      </c>
      <c r="E12" s="26">
        <v>0.99500408640000004</v>
      </c>
      <c r="F12" s="26">
        <v>0.99703450969999996</v>
      </c>
      <c r="G12" s="26">
        <v>6.4470453699999999E-2</v>
      </c>
      <c r="H12">
        <f t="shared" si="6"/>
        <v>2017</v>
      </c>
      <c r="I12" s="26">
        <v>0.73923964549999999</v>
      </c>
      <c r="J12" s="26">
        <v>0.2453481388</v>
      </c>
      <c r="K12" s="26">
        <v>1.04163021E-2</v>
      </c>
      <c r="L12">
        <f t="shared" si="0"/>
        <v>2.0304232999999172E-3</v>
      </c>
      <c r="N12" s="26">
        <v>0.99589584490000005</v>
      </c>
      <c r="O12" s="26">
        <v>0.99825934569999997</v>
      </c>
      <c r="P12" s="26">
        <v>6.9555803299999996E-2</v>
      </c>
      <c r="Q12">
        <f t="shared" si="7"/>
        <v>2017</v>
      </c>
      <c r="R12" s="26">
        <v>0.82889520039999998</v>
      </c>
      <c r="S12" s="26">
        <v>0.15431501280000001</v>
      </c>
      <c r="T12" s="26">
        <v>1.26856317E-2</v>
      </c>
      <c r="U12">
        <f t="shared" si="1"/>
        <v>2.363500799999918E-3</v>
      </c>
      <c r="Z12">
        <v>58</v>
      </c>
      <c r="AA12" s="26">
        <v>0.74970455879999998</v>
      </c>
      <c r="AB12" s="26">
        <v>0.24010187050000001</v>
      </c>
      <c r="AC12" s="26">
        <v>1.01935707E-2</v>
      </c>
      <c r="AD12" s="26">
        <v>0.99500408640000004</v>
      </c>
      <c r="AE12" s="26">
        <v>0.99703450969999996</v>
      </c>
      <c r="AF12" s="26">
        <v>6.4470453699999999E-2</v>
      </c>
      <c r="AG12">
        <f t="shared" si="8"/>
        <v>2017</v>
      </c>
      <c r="AH12" s="26">
        <v>0.73923964549999999</v>
      </c>
      <c r="AI12" s="26">
        <v>0.2453481388</v>
      </c>
      <c r="AJ12" s="26">
        <v>1.04163021E-2</v>
      </c>
      <c r="AK12">
        <f t="shared" si="2"/>
        <v>2.0304232999999172E-3</v>
      </c>
      <c r="AM12" s="26">
        <v>0.99589584490000005</v>
      </c>
      <c r="AN12" s="26">
        <v>0.99825934569999997</v>
      </c>
      <c r="AO12" s="26">
        <v>6.9555803299999996E-2</v>
      </c>
      <c r="AP12">
        <f t="shared" si="9"/>
        <v>2017</v>
      </c>
      <c r="AQ12" s="26">
        <v>0.82889520039999998</v>
      </c>
      <c r="AR12" s="26">
        <v>0.15431501280000001</v>
      </c>
      <c r="AS12" s="26">
        <v>1.26856317E-2</v>
      </c>
      <c r="AT12">
        <f t="shared" si="3"/>
        <v>2.363500799999918E-3</v>
      </c>
      <c r="AX12">
        <v>58</v>
      </c>
      <c r="AY12" s="26">
        <v>0.74970455879999998</v>
      </c>
      <c r="AZ12" s="26">
        <v>0.24010187050000001</v>
      </c>
      <c r="BA12" s="26">
        <v>1.01935707E-2</v>
      </c>
      <c r="BB12" s="26">
        <v>0.99500408640000004</v>
      </c>
      <c r="BC12" s="26">
        <v>0.99703450969999996</v>
      </c>
      <c r="BD12" s="26">
        <v>6.4470453699999999E-2</v>
      </c>
      <c r="BE12">
        <f t="shared" si="10"/>
        <v>2017</v>
      </c>
      <c r="BF12" s="26">
        <v>0.73923964549999999</v>
      </c>
      <c r="BG12" s="26">
        <v>0.2453481388</v>
      </c>
      <c r="BH12" s="26">
        <v>1.04163021E-2</v>
      </c>
      <c r="BI12">
        <f t="shared" si="4"/>
        <v>2.0304232999999172E-3</v>
      </c>
      <c r="BK12" s="26">
        <v>0.99589584490000005</v>
      </c>
      <c r="BL12" s="26">
        <v>0.99825934569999997</v>
      </c>
      <c r="BM12" s="26">
        <v>6.9555803299999996E-2</v>
      </c>
      <c r="BN12">
        <f t="shared" si="11"/>
        <v>2017</v>
      </c>
      <c r="BO12" s="26">
        <v>0.82889520039999998</v>
      </c>
      <c r="BP12" s="26">
        <v>0.15431501280000001</v>
      </c>
      <c r="BQ12" s="26">
        <v>1.26856317E-2</v>
      </c>
      <c r="BR12">
        <f t="shared" si="5"/>
        <v>2.363500799999918E-3</v>
      </c>
    </row>
    <row r="13" spans="1:70">
      <c r="A13">
        <v>59</v>
      </c>
      <c r="B13" s="26">
        <v>0.74259077240000004</v>
      </c>
      <c r="C13" s="26">
        <v>0.24463632460000001</v>
      </c>
      <c r="D13" s="26">
        <v>1.2772903E-2</v>
      </c>
      <c r="E13" s="26">
        <v>0.99496422360000003</v>
      </c>
      <c r="F13" s="26">
        <v>0.99698555860000004</v>
      </c>
      <c r="G13" s="26">
        <v>6.7239742399999997E-2</v>
      </c>
      <c r="H13">
        <f t="shared" si="6"/>
        <v>2017</v>
      </c>
      <c r="I13" s="26">
        <v>0.73249376990000004</v>
      </c>
      <c r="J13" s="26">
        <v>0.24944640749999999</v>
      </c>
      <c r="K13" s="26">
        <v>1.3024046100000001E-2</v>
      </c>
      <c r="L13">
        <f t="shared" si="0"/>
        <v>2.021335000000013E-3</v>
      </c>
      <c r="N13" s="26">
        <v>0.99593429990000004</v>
      </c>
      <c r="O13" s="26">
        <v>0.99827565519999995</v>
      </c>
      <c r="P13" s="26">
        <v>7.2982516600000005E-2</v>
      </c>
      <c r="Q13">
        <f t="shared" si="7"/>
        <v>2017</v>
      </c>
      <c r="R13" s="26">
        <v>0.82267501679999999</v>
      </c>
      <c r="S13" s="26">
        <v>0.15747574689999999</v>
      </c>
      <c r="T13" s="26">
        <v>1.57835362E-2</v>
      </c>
      <c r="U13">
        <f t="shared" si="1"/>
        <v>2.3413552999999032E-3</v>
      </c>
      <c r="Z13">
        <v>59</v>
      </c>
      <c r="AA13" s="26">
        <v>0.74259077240000004</v>
      </c>
      <c r="AB13" s="26">
        <v>0.24463632460000001</v>
      </c>
      <c r="AC13" s="26">
        <v>1.2772903E-2</v>
      </c>
      <c r="AD13" s="26">
        <v>0.99496422360000003</v>
      </c>
      <c r="AE13" s="26">
        <v>0.99698555860000004</v>
      </c>
      <c r="AF13" s="26">
        <v>6.7239742399999997E-2</v>
      </c>
      <c r="AG13">
        <f t="shared" si="8"/>
        <v>2017</v>
      </c>
      <c r="AH13" s="26">
        <v>0.73249376990000004</v>
      </c>
      <c r="AI13" s="26">
        <v>0.24944640749999999</v>
      </c>
      <c r="AJ13" s="26">
        <v>1.3024046100000001E-2</v>
      </c>
      <c r="AK13">
        <f t="shared" si="2"/>
        <v>2.021335000000013E-3</v>
      </c>
      <c r="AM13" s="26">
        <v>0.99593429990000004</v>
      </c>
      <c r="AN13" s="26">
        <v>0.99827565519999995</v>
      </c>
      <c r="AO13" s="26">
        <v>7.2982516600000005E-2</v>
      </c>
      <c r="AP13">
        <f t="shared" si="9"/>
        <v>2017</v>
      </c>
      <c r="AQ13" s="26">
        <v>0.82267501679999999</v>
      </c>
      <c r="AR13" s="26">
        <v>0.15747574689999999</v>
      </c>
      <c r="AS13" s="26">
        <v>1.57835362E-2</v>
      </c>
      <c r="AT13">
        <f t="shared" si="3"/>
        <v>2.3413552999999032E-3</v>
      </c>
      <c r="AX13">
        <v>59</v>
      </c>
      <c r="AY13" s="26">
        <v>0.74259077240000004</v>
      </c>
      <c r="AZ13" s="26">
        <v>0.24463632460000001</v>
      </c>
      <c r="BA13" s="26">
        <v>1.2772903E-2</v>
      </c>
      <c r="BB13" s="26">
        <v>0.99496422360000003</v>
      </c>
      <c r="BC13" s="26">
        <v>0.99698555860000004</v>
      </c>
      <c r="BD13" s="26">
        <v>6.7239742399999997E-2</v>
      </c>
      <c r="BE13">
        <f t="shared" si="10"/>
        <v>2017</v>
      </c>
      <c r="BF13" s="26">
        <v>0.73249376990000004</v>
      </c>
      <c r="BG13" s="26">
        <v>0.24944640749999999</v>
      </c>
      <c r="BH13" s="26">
        <v>1.3024046100000001E-2</v>
      </c>
      <c r="BI13">
        <f t="shared" si="4"/>
        <v>2.021335000000013E-3</v>
      </c>
      <c r="BK13" s="26">
        <v>0.99593429990000004</v>
      </c>
      <c r="BL13" s="26">
        <v>0.99827565519999995</v>
      </c>
      <c r="BM13" s="26">
        <v>7.2982516600000005E-2</v>
      </c>
      <c r="BN13">
        <f t="shared" si="11"/>
        <v>2017</v>
      </c>
      <c r="BO13" s="26">
        <v>0.82267501679999999</v>
      </c>
      <c r="BP13" s="26">
        <v>0.15747574689999999</v>
      </c>
      <c r="BQ13" s="26">
        <v>1.57835362E-2</v>
      </c>
      <c r="BR13">
        <f t="shared" si="5"/>
        <v>2.3413552999999032E-3</v>
      </c>
    </row>
    <row r="14" spans="1:70">
      <c r="A14">
        <v>60</v>
      </c>
      <c r="B14" s="26">
        <v>0.732782033</v>
      </c>
      <c r="C14" s="26">
        <v>0.25095883590000001</v>
      </c>
      <c r="D14" s="26">
        <v>1.6259131100000001E-2</v>
      </c>
      <c r="E14" s="26">
        <v>0.99484799810000002</v>
      </c>
      <c r="F14" s="26">
        <v>0.99684991099999998</v>
      </c>
      <c r="G14" s="26">
        <v>7.0573934699999993E-2</v>
      </c>
      <c r="H14">
        <f t="shared" si="6"/>
        <v>2017</v>
      </c>
      <c r="I14" s="26">
        <v>0.72314303339999997</v>
      </c>
      <c r="J14" s="26">
        <v>0.25517281800000002</v>
      </c>
      <c r="K14" s="26">
        <v>1.65321467E-2</v>
      </c>
      <c r="L14">
        <f t="shared" si="0"/>
        <v>2.001912899999958E-3</v>
      </c>
      <c r="N14" s="26">
        <v>0.99559999649999997</v>
      </c>
      <c r="O14" s="26">
        <v>0.99792391160000005</v>
      </c>
      <c r="P14" s="26">
        <v>7.6143977599999996E-2</v>
      </c>
      <c r="Q14">
        <f t="shared" si="7"/>
        <v>2017</v>
      </c>
      <c r="R14" s="26">
        <v>0.81617552640000002</v>
      </c>
      <c r="S14" s="26">
        <v>0.15934585749999999</v>
      </c>
      <c r="T14" s="26">
        <v>2.00786126E-2</v>
      </c>
      <c r="U14">
        <f t="shared" si="1"/>
        <v>2.3239151000000735E-3</v>
      </c>
      <c r="Z14">
        <v>60</v>
      </c>
      <c r="AA14" s="26">
        <v>0.732782033</v>
      </c>
      <c r="AB14" s="26">
        <v>0.25095883590000001</v>
      </c>
      <c r="AC14" s="26">
        <v>1.6259131100000001E-2</v>
      </c>
      <c r="AD14" s="26">
        <v>0.99484799810000002</v>
      </c>
      <c r="AE14" s="26">
        <v>0.99684991099999998</v>
      </c>
      <c r="AF14" s="26">
        <v>7.0573934699999993E-2</v>
      </c>
      <c r="AG14">
        <f t="shared" si="8"/>
        <v>2017</v>
      </c>
      <c r="AH14" s="26">
        <v>0.72314303339999997</v>
      </c>
      <c r="AI14" s="26">
        <v>0.25517281800000002</v>
      </c>
      <c r="AJ14" s="26">
        <v>1.65321467E-2</v>
      </c>
      <c r="AK14">
        <f t="shared" si="2"/>
        <v>2.001912899999958E-3</v>
      </c>
      <c r="AM14" s="26">
        <v>0.99559999649999997</v>
      </c>
      <c r="AN14" s="26">
        <v>0.99792391160000005</v>
      </c>
      <c r="AO14" s="26">
        <v>7.6143977599999996E-2</v>
      </c>
      <c r="AP14">
        <f t="shared" si="9"/>
        <v>2017</v>
      </c>
      <c r="AQ14" s="26">
        <v>0.81617552640000002</v>
      </c>
      <c r="AR14" s="26">
        <v>0.15934585749999999</v>
      </c>
      <c r="AS14" s="26">
        <v>2.00786126E-2</v>
      </c>
      <c r="AT14">
        <f t="shared" si="3"/>
        <v>2.3239151000000735E-3</v>
      </c>
      <c r="AX14">
        <v>60</v>
      </c>
      <c r="AY14" s="26">
        <v>0.732782033</v>
      </c>
      <c r="AZ14" s="26">
        <v>0.25095883590000001</v>
      </c>
      <c r="BA14" s="26">
        <v>1.6259131100000001E-2</v>
      </c>
      <c r="BB14" s="26">
        <v>0.99484799810000002</v>
      </c>
      <c r="BC14" s="26">
        <v>0.99684991099999998</v>
      </c>
      <c r="BD14" s="26">
        <v>7.0573934699999993E-2</v>
      </c>
      <c r="BE14">
        <f t="shared" si="10"/>
        <v>2017</v>
      </c>
      <c r="BF14" s="26">
        <v>0.72314303339999997</v>
      </c>
      <c r="BG14" s="26">
        <v>0.25517281800000002</v>
      </c>
      <c r="BH14" s="26">
        <v>1.65321467E-2</v>
      </c>
      <c r="BI14">
        <f t="shared" si="4"/>
        <v>2.001912899999958E-3</v>
      </c>
      <c r="BK14" s="26">
        <v>0.99559999649999997</v>
      </c>
      <c r="BL14" s="26">
        <v>0.99792391160000005</v>
      </c>
      <c r="BM14" s="26">
        <v>7.6143977599999996E-2</v>
      </c>
      <c r="BN14">
        <f t="shared" si="11"/>
        <v>2017</v>
      </c>
      <c r="BO14" s="26">
        <v>0.81617552640000002</v>
      </c>
      <c r="BP14" s="26">
        <v>0.15934585749999999</v>
      </c>
      <c r="BQ14" s="26">
        <v>2.00786126E-2</v>
      </c>
      <c r="BR14">
        <f t="shared" si="5"/>
        <v>2.3239151000000735E-3</v>
      </c>
    </row>
    <row r="15" spans="1:70">
      <c r="A15">
        <v>61</v>
      </c>
      <c r="B15" s="26">
        <v>0.72683070719999998</v>
      </c>
      <c r="C15" s="26">
        <v>0.2544195574</v>
      </c>
      <c r="D15" s="26">
        <v>1.8749735399999998E-2</v>
      </c>
      <c r="E15" s="26">
        <v>0.99528868530000003</v>
      </c>
      <c r="F15" s="26">
        <v>0.99685502169999995</v>
      </c>
      <c r="G15" s="26">
        <v>7.3651174599999994E-2</v>
      </c>
      <c r="H15">
        <f t="shared" si="6"/>
        <v>2018</v>
      </c>
      <c r="I15" s="26">
        <v>0.71824565939999996</v>
      </c>
      <c r="J15" s="26">
        <v>0.25802740600000001</v>
      </c>
      <c r="K15" s="26">
        <v>1.9015619899999999E-2</v>
      </c>
      <c r="L15">
        <f t="shared" si="0"/>
        <v>1.5663363999999236E-3</v>
      </c>
      <c r="N15" s="26">
        <v>0.99613864919999995</v>
      </c>
      <c r="O15" s="26">
        <v>0.99793073239999996</v>
      </c>
      <c r="P15" s="26">
        <v>7.91719481E-2</v>
      </c>
      <c r="Q15">
        <f t="shared" si="7"/>
        <v>2018</v>
      </c>
      <c r="R15" s="26">
        <v>0.80905444650000002</v>
      </c>
      <c r="S15" s="26">
        <v>0.16402783379999999</v>
      </c>
      <c r="T15" s="26">
        <v>2.3056368899999999E-2</v>
      </c>
      <c r="U15">
        <f t="shared" si="1"/>
        <v>1.7920832000000164E-3</v>
      </c>
      <c r="Z15">
        <v>61</v>
      </c>
      <c r="AA15" s="26">
        <v>0.72683070719999998</v>
      </c>
      <c r="AB15" s="26">
        <v>0.2544195574</v>
      </c>
      <c r="AC15" s="26">
        <v>1.8749735399999998E-2</v>
      </c>
      <c r="AD15" s="26">
        <v>0.99528868530000003</v>
      </c>
      <c r="AE15" s="26">
        <v>0.99685502169999995</v>
      </c>
      <c r="AF15" s="26">
        <v>7.3651174599999994E-2</v>
      </c>
      <c r="AG15">
        <f t="shared" si="8"/>
        <v>2018</v>
      </c>
      <c r="AH15" s="26">
        <v>0.71824565939999996</v>
      </c>
      <c r="AI15" s="26">
        <v>0.25802740600000001</v>
      </c>
      <c r="AJ15" s="26">
        <v>1.9015619899999999E-2</v>
      </c>
      <c r="AK15">
        <f t="shared" si="2"/>
        <v>1.5663363999999236E-3</v>
      </c>
      <c r="AM15" s="26">
        <v>0.99613864919999995</v>
      </c>
      <c r="AN15" s="26">
        <v>0.99793073239999996</v>
      </c>
      <c r="AO15" s="26">
        <v>7.91719481E-2</v>
      </c>
      <c r="AP15">
        <f t="shared" si="9"/>
        <v>2018</v>
      </c>
      <c r="AQ15" s="26">
        <v>0.80905444650000002</v>
      </c>
      <c r="AR15" s="26">
        <v>0.16402783379999999</v>
      </c>
      <c r="AS15" s="26">
        <v>2.3056368899999999E-2</v>
      </c>
      <c r="AT15">
        <f t="shared" si="3"/>
        <v>1.7920832000000164E-3</v>
      </c>
      <c r="AX15">
        <v>61</v>
      </c>
      <c r="AY15" s="26">
        <v>0.72683070719999998</v>
      </c>
      <c r="AZ15" s="26">
        <v>0.2544195574</v>
      </c>
      <c r="BA15" s="26">
        <v>1.8749735399999998E-2</v>
      </c>
      <c r="BB15" s="26">
        <v>0.99528868530000003</v>
      </c>
      <c r="BC15" s="26">
        <v>0.99685502169999995</v>
      </c>
      <c r="BD15" s="26">
        <v>7.3651174599999994E-2</v>
      </c>
      <c r="BE15">
        <f t="shared" si="10"/>
        <v>2018</v>
      </c>
      <c r="BF15" s="26">
        <v>0.71824565939999996</v>
      </c>
      <c r="BG15" s="26">
        <v>0.25802740600000001</v>
      </c>
      <c r="BH15" s="26">
        <v>1.9015619899999999E-2</v>
      </c>
      <c r="BI15">
        <f t="shared" si="4"/>
        <v>1.5663363999999236E-3</v>
      </c>
      <c r="BK15" s="26">
        <v>0.99613864919999995</v>
      </c>
      <c r="BL15" s="26">
        <v>0.99793073239999996</v>
      </c>
      <c r="BM15" s="26">
        <v>7.91719481E-2</v>
      </c>
      <c r="BN15">
        <f t="shared" si="11"/>
        <v>2018</v>
      </c>
      <c r="BO15" s="26">
        <v>0.80905444650000002</v>
      </c>
      <c r="BP15" s="26">
        <v>0.16402783379999999</v>
      </c>
      <c r="BQ15" s="26">
        <v>2.3056368899999999E-2</v>
      </c>
      <c r="BR15">
        <f t="shared" si="5"/>
        <v>1.7920832000000164E-3</v>
      </c>
    </row>
    <row r="16" spans="1:70">
      <c r="A16">
        <v>62</v>
      </c>
      <c r="B16" s="26">
        <v>0.71768630030000002</v>
      </c>
      <c r="C16" s="26">
        <v>0.2600827765</v>
      </c>
      <c r="D16" s="26">
        <v>2.2230923199999999E-2</v>
      </c>
      <c r="E16" s="26">
        <v>0.99508776519999997</v>
      </c>
      <c r="F16" s="26">
        <v>0.99664912589999999</v>
      </c>
      <c r="G16" s="26">
        <v>7.8059856699999999E-2</v>
      </c>
      <c r="H16">
        <f t="shared" si="6"/>
        <v>2018</v>
      </c>
      <c r="I16" s="26">
        <v>0.70951413279999997</v>
      </c>
      <c r="J16" s="26">
        <v>0.26308600430000001</v>
      </c>
      <c r="K16" s="26">
        <v>2.24876281E-2</v>
      </c>
      <c r="L16">
        <f t="shared" si="0"/>
        <v>1.561360700000014E-3</v>
      </c>
      <c r="N16" s="26">
        <v>0.99594589769999997</v>
      </c>
      <c r="O16" s="26">
        <v>0.99773087839999997</v>
      </c>
      <c r="P16" s="26">
        <v>8.42246678E-2</v>
      </c>
      <c r="Q16">
        <f t="shared" si="7"/>
        <v>2018</v>
      </c>
      <c r="R16" s="26">
        <v>0.80036188379999995</v>
      </c>
      <c r="S16" s="26">
        <v>0.16833936360000001</v>
      </c>
      <c r="T16" s="26">
        <v>2.7244650299999999E-2</v>
      </c>
      <c r="U16">
        <f t="shared" si="1"/>
        <v>1.784980699999994E-3</v>
      </c>
      <c r="Z16">
        <v>62</v>
      </c>
      <c r="AA16" s="26">
        <v>0.71768630030000002</v>
      </c>
      <c r="AB16" s="26">
        <v>0.2600827765</v>
      </c>
      <c r="AC16" s="26">
        <v>2.2230923199999999E-2</v>
      </c>
      <c r="AD16" s="26">
        <v>0.99508776519999997</v>
      </c>
      <c r="AE16" s="26">
        <v>0.99664912589999999</v>
      </c>
      <c r="AF16" s="26">
        <v>7.8059856699999999E-2</v>
      </c>
      <c r="AG16">
        <f t="shared" si="8"/>
        <v>2018</v>
      </c>
      <c r="AH16" s="26">
        <v>0.70951413279999997</v>
      </c>
      <c r="AI16" s="26">
        <v>0.26308600430000001</v>
      </c>
      <c r="AJ16" s="26">
        <v>2.24876281E-2</v>
      </c>
      <c r="AK16">
        <f t="shared" si="2"/>
        <v>1.561360700000014E-3</v>
      </c>
      <c r="AM16" s="26">
        <v>0.99594589769999997</v>
      </c>
      <c r="AN16" s="26">
        <v>0.99773087839999997</v>
      </c>
      <c r="AO16" s="26">
        <v>8.42246678E-2</v>
      </c>
      <c r="AP16">
        <f t="shared" si="9"/>
        <v>2018</v>
      </c>
      <c r="AQ16" s="26">
        <v>0.80036188379999995</v>
      </c>
      <c r="AR16" s="26">
        <v>0.16833936360000001</v>
      </c>
      <c r="AS16" s="26">
        <v>2.7244650299999999E-2</v>
      </c>
      <c r="AT16">
        <f t="shared" si="3"/>
        <v>1.784980699999994E-3</v>
      </c>
      <c r="AX16">
        <v>62</v>
      </c>
      <c r="AY16" s="26">
        <v>0.71768630030000002</v>
      </c>
      <c r="AZ16" s="26">
        <v>0.2600827765</v>
      </c>
      <c r="BA16" s="26">
        <v>2.2230923199999999E-2</v>
      </c>
      <c r="BB16" s="26">
        <v>0.99508776519999997</v>
      </c>
      <c r="BC16" s="26">
        <v>0.99664912589999999</v>
      </c>
      <c r="BD16" s="26">
        <v>7.8059856699999999E-2</v>
      </c>
      <c r="BE16">
        <f t="shared" si="10"/>
        <v>2018</v>
      </c>
      <c r="BF16" s="26">
        <v>0.70951413279999997</v>
      </c>
      <c r="BG16" s="26">
        <v>0.26308600430000001</v>
      </c>
      <c r="BH16" s="26">
        <v>2.24876281E-2</v>
      </c>
      <c r="BI16">
        <f t="shared" si="4"/>
        <v>1.561360700000014E-3</v>
      </c>
      <c r="BK16" s="26">
        <v>0.99594589769999997</v>
      </c>
      <c r="BL16" s="26">
        <v>0.99773087839999997</v>
      </c>
      <c r="BM16" s="26">
        <v>8.42246678E-2</v>
      </c>
      <c r="BN16">
        <f t="shared" si="11"/>
        <v>2018</v>
      </c>
      <c r="BO16" s="26">
        <v>0.80036188379999995</v>
      </c>
      <c r="BP16" s="26">
        <v>0.16833936360000001</v>
      </c>
      <c r="BQ16" s="26">
        <v>2.7244650299999999E-2</v>
      </c>
      <c r="BR16">
        <f t="shared" si="5"/>
        <v>1.784980699999994E-3</v>
      </c>
    </row>
    <row r="17" spans="1:70">
      <c r="A17">
        <v>63</v>
      </c>
      <c r="B17" s="26">
        <v>0.71110080099999995</v>
      </c>
      <c r="C17" s="26">
        <v>0.26383129430000002</v>
      </c>
      <c r="D17" s="26">
        <v>2.5067904700000001E-2</v>
      </c>
      <c r="E17" s="26">
        <v>0.99510910279999998</v>
      </c>
      <c r="F17" s="26">
        <v>0.99666368130000005</v>
      </c>
      <c r="G17" s="26">
        <v>8.0885849199999998E-2</v>
      </c>
      <c r="H17">
        <f t="shared" si="6"/>
        <v>2018</v>
      </c>
      <c r="I17" s="26">
        <v>0.70375834550000005</v>
      </c>
      <c r="J17" s="26">
        <v>0.26607012969999999</v>
      </c>
      <c r="K17" s="26">
        <v>2.52806275E-2</v>
      </c>
      <c r="L17">
        <f t="shared" si="0"/>
        <v>1.55457850000007E-3</v>
      </c>
      <c r="N17" s="26">
        <v>0.99541143499999996</v>
      </c>
      <c r="O17" s="26">
        <v>0.99718332850000002</v>
      </c>
      <c r="P17" s="26">
        <v>8.6986695899999994E-2</v>
      </c>
      <c r="Q17">
        <f t="shared" si="7"/>
        <v>2018</v>
      </c>
      <c r="R17" s="26">
        <v>0.7924160334</v>
      </c>
      <c r="S17" s="26">
        <v>0.17245884080000001</v>
      </c>
      <c r="T17" s="26">
        <v>3.0536560800000001E-2</v>
      </c>
      <c r="U17">
        <f t="shared" si="1"/>
        <v>1.7718935000000657E-3</v>
      </c>
      <c r="Z17">
        <v>63</v>
      </c>
      <c r="AA17" s="26">
        <v>0.71110080099999995</v>
      </c>
      <c r="AB17" s="26">
        <v>0.26383129430000002</v>
      </c>
      <c r="AC17" s="26">
        <v>2.5067904700000001E-2</v>
      </c>
      <c r="AD17" s="26">
        <v>0.99510910279999998</v>
      </c>
      <c r="AE17" s="26">
        <v>0.99666368130000005</v>
      </c>
      <c r="AF17" s="26">
        <v>8.0885849199999998E-2</v>
      </c>
      <c r="AG17">
        <f t="shared" si="8"/>
        <v>2018</v>
      </c>
      <c r="AH17" s="26">
        <v>0.70375834550000005</v>
      </c>
      <c r="AI17" s="26">
        <v>0.26607012969999999</v>
      </c>
      <c r="AJ17" s="26">
        <v>2.52806275E-2</v>
      </c>
      <c r="AK17">
        <f t="shared" si="2"/>
        <v>1.55457850000007E-3</v>
      </c>
      <c r="AM17" s="26">
        <v>0.99541143499999996</v>
      </c>
      <c r="AN17" s="26">
        <v>0.99718332850000002</v>
      </c>
      <c r="AO17" s="26">
        <v>8.6986695899999994E-2</v>
      </c>
      <c r="AP17">
        <f t="shared" si="9"/>
        <v>2018</v>
      </c>
      <c r="AQ17" s="26">
        <v>0.7924160334</v>
      </c>
      <c r="AR17" s="26">
        <v>0.17245884080000001</v>
      </c>
      <c r="AS17" s="26">
        <v>3.0536560800000001E-2</v>
      </c>
      <c r="AT17">
        <f t="shared" si="3"/>
        <v>1.7718935000000657E-3</v>
      </c>
      <c r="AX17">
        <v>63</v>
      </c>
      <c r="AY17" s="26">
        <v>0.71110080099999995</v>
      </c>
      <c r="AZ17" s="26">
        <v>0.26383129430000002</v>
      </c>
      <c r="BA17" s="26">
        <v>2.5067904700000001E-2</v>
      </c>
      <c r="BB17" s="26">
        <v>0.99510910279999998</v>
      </c>
      <c r="BC17" s="26">
        <v>0.99666368130000005</v>
      </c>
      <c r="BD17" s="26">
        <v>8.0885849199999998E-2</v>
      </c>
      <c r="BE17">
        <f t="shared" si="10"/>
        <v>2018</v>
      </c>
      <c r="BF17" s="26">
        <v>0.70375834550000005</v>
      </c>
      <c r="BG17" s="26">
        <v>0.26607012969999999</v>
      </c>
      <c r="BH17" s="26">
        <v>2.52806275E-2</v>
      </c>
      <c r="BI17">
        <f t="shared" si="4"/>
        <v>1.55457850000007E-3</v>
      </c>
      <c r="BK17" s="26">
        <v>0.99541143499999996</v>
      </c>
      <c r="BL17" s="26">
        <v>0.99718332850000002</v>
      </c>
      <c r="BM17" s="26">
        <v>8.6986695899999994E-2</v>
      </c>
      <c r="BN17">
        <f t="shared" si="11"/>
        <v>2018</v>
      </c>
      <c r="BO17" s="26">
        <v>0.7924160334</v>
      </c>
      <c r="BP17" s="26">
        <v>0.17245884080000001</v>
      </c>
      <c r="BQ17" s="26">
        <v>3.0536560800000001E-2</v>
      </c>
      <c r="BR17">
        <f t="shared" si="5"/>
        <v>1.7718935000000657E-3</v>
      </c>
    </row>
    <row r="18" spans="1:70">
      <c r="A18">
        <v>64</v>
      </c>
      <c r="B18" s="26">
        <v>0.70216729860000004</v>
      </c>
      <c r="C18" s="26">
        <v>0.27136802339999999</v>
      </c>
      <c r="D18" s="26">
        <v>2.6464677999999998E-2</v>
      </c>
      <c r="E18" s="26">
        <v>0.99510899019999999</v>
      </c>
      <c r="F18" s="26">
        <v>0.99665425789999995</v>
      </c>
      <c r="G18" s="26">
        <v>8.4455572300000004E-2</v>
      </c>
      <c r="H18">
        <f t="shared" si="6"/>
        <v>2018</v>
      </c>
      <c r="I18" s="26">
        <v>0.69554664519999998</v>
      </c>
      <c r="J18" s="26">
        <v>0.27294397510000001</v>
      </c>
      <c r="K18" s="26">
        <v>2.6618369900000001E-2</v>
      </c>
      <c r="L18">
        <f t="shared" si="0"/>
        <v>1.5452676999999637E-3</v>
      </c>
      <c r="N18" s="26">
        <v>0.99539906420000002</v>
      </c>
      <c r="O18" s="26">
        <v>0.99716200600000005</v>
      </c>
      <c r="P18" s="26">
        <v>9.0267843200000003E-2</v>
      </c>
      <c r="Q18">
        <f t="shared" si="7"/>
        <v>2018</v>
      </c>
      <c r="R18" s="26">
        <v>0.78591329519999997</v>
      </c>
      <c r="S18" s="26">
        <v>0.1773030283</v>
      </c>
      <c r="T18" s="26">
        <v>3.2182740600000002E-2</v>
      </c>
      <c r="U18">
        <f t="shared" si="1"/>
        <v>1.7629418000000285E-3</v>
      </c>
      <c r="Z18">
        <v>64</v>
      </c>
      <c r="AA18" s="26">
        <v>0.70216729860000004</v>
      </c>
      <c r="AB18" s="26">
        <v>0.27136802339999999</v>
      </c>
      <c r="AC18" s="26">
        <v>2.6464677999999998E-2</v>
      </c>
      <c r="AD18" s="26">
        <v>0.99510899019999999</v>
      </c>
      <c r="AE18" s="26">
        <v>0.99665425789999995</v>
      </c>
      <c r="AF18" s="26">
        <v>8.4455572300000004E-2</v>
      </c>
      <c r="AG18">
        <f t="shared" si="8"/>
        <v>2018</v>
      </c>
      <c r="AH18" s="26">
        <v>0.69554664519999998</v>
      </c>
      <c r="AI18" s="26">
        <v>0.27294397510000001</v>
      </c>
      <c r="AJ18" s="26">
        <v>2.6618369900000001E-2</v>
      </c>
      <c r="AK18">
        <f t="shared" si="2"/>
        <v>1.5452676999999637E-3</v>
      </c>
      <c r="AM18" s="26">
        <v>0.99539906420000002</v>
      </c>
      <c r="AN18" s="26">
        <v>0.99716200600000005</v>
      </c>
      <c r="AO18" s="26">
        <v>9.0267843200000003E-2</v>
      </c>
      <c r="AP18">
        <f t="shared" si="9"/>
        <v>2018</v>
      </c>
      <c r="AQ18" s="26">
        <v>0.78591329519999997</v>
      </c>
      <c r="AR18" s="26">
        <v>0.1773030283</v>
      </c>
      <c r="AS18" s="26">
        <v>3.2182740600000002E-2</v>
      </c>
      <c r="AT18">
        <f t="shared" si="3"/>
        <v>1.7629418000000285E-3</v>
      </c>
      <c r="AX18">
        <v>64</v>
      </c>
      <c r="AY18" s="26">
        <v>0.70216729860000004</v>
      </c>
      <c r="AZ18" s="26">
        <v>0.27136802339999999</v>
      </c>
      <c r="BA18" s="26">
        <v>2.6464677999999998E-2</v>
      </c>
      <c r="BB18" s="26">
        <v>0.99510899019999999</v>
      </c>
      <c r="BC18" s="26">
        <v>0.99665425789999995</v>
      </c>
      <c r="BD18" s="26">
        <v>8.4455572300000004E-2</v>
      </c>
      <c r="BE18">
        <f t="shared" si="10"/>
        <v>2018</v>
      </c>
      <c r="BF18" s="26">
        <v>0.69554664519999998</v>
      </c>
      <c r="BG18" s="26">
        <v>0.27294397510000001</v>
      </c>
      <c r="BH18" s="26">
        <v>2.6618369900000001E-2</v>
      </c>
      <c r="BI18">
        <f t="shared" si="4"/>
        <v>1.5452676999999637E-3</v>
      </c>
      <c r="BK18" s="26">
        <v>0.99539906420000002</v>
      </c>
      <c r="BL18" s="26">
        <v>0.99716200600000005</v>
      </c>
      <c r="BM18" s="26">
        <v>9.0267843200000003E-2</v>
      </c>
      <c r="BN18">
        <f t="shared" si="11"/>
        <v>2018</v>
      </c>
      <c r="BO18" s="26">
        <v>0.78591329519999997</v>
      </c>
      <c r="BP18" s="26">
        <v>0.1773030283</v>
      </c>
      <c r="BQ18" s="26">
        <v>3.2182740600000002E-2</v>
      </c>
      <c r="BR18">
        <f t="shared" si="5"/>
        <v>1.7629418000000285E-3</v>
      </c>
    </row>
    <row r="19" spans="1:70">
      <c r="A19">
        <v>65</v>
      </c>
      <c r="B19" s="26">
        <v>0.69379720479999996</v>
      </c>
      <c r="C19" s="26">
        <v>0.27676602649999998</v>
      </c>
      <c r="D19" s="26">
        <v>2.9436768700000001E-2</v>
      </c>
      <c r="E19" s="26">
        <v>0.99509453199999998</v>
      </c>
      <c r="F19" s="26">
        <v>0.99662370320000004</v>
      </c>
      <c r="G19" s="26">
        <v>8.70607771E-2</v>
      </c>
      <c r="H19">
        <f t="shared" si="6"/>
        <v>2019</v>
      </c>
      <c r="I19" s="26">
        <v>0.68787768770000002</v>
      </c>
      <c r="J19" s="26">
        <v>0.27768259020000002</v>
      </c>
      <c r="K19" s="26">
        <v>2.9534254199999999E-2</v>
      </c>
      <c r="L19">
        <f t="shared" si="0"/>
        <v>1.5291712000000679E-3</v>
      </c>
      <c r="N19" s="26">
        <v>0.99536673379999996</v>
      </c>
      <c r="O19" s="26">
        <v>0.99711175529999996</v>
      </c>
      <c r="P19" s="26">
        <v>9.2549419899999999E-2</v>
      </c>
      <c r="Q19">
        <f t="shared" si="7"/>
        <v>2019</v>
      </c>
      <c r="R19" s="26">
        <v>0.77855789870000003</v>
      </c>
      <c r="S19" s="26">
        <v>0.181091586</v>
      </c>
      <c r="T19" s="26">
        <v>3.5717249E-2</v>
      </c>
      <c r="U19">
        <f t="shared" si="1"/>
        <v>1.7450214999999991E-3</v>
      </c>
      <c r="Z19">
        <v>65</v>
      </c>
      <c r="AA19" s="26">
        <v>0.69379720479999996</v>
      </c>
      <c r="AB19" s="26">
        <v>0.27676602649999998</v>
      </c>
      <c r="AC19" s="26">
        <v>2.9436768700000001E-2</v>
      </c>
      <c r="AD19" s="26">
        <v>0.99509453199999998</v>
      </c>
      <c r="AE19" s="26">
        <v>0.99662370320000004</v>
      </c>
      <c r="AF19" s="26">
        <v>8.70607771E-2</v>
      </c>
      <c r="AG19">
        <f t="shared" si="8"/>
        <v>2019</v>
      </c>
      <c r="AH19" s="26">
        <v>0.68787768770000002</v>
      </c>
      <c r="AI19" s="26">
        <v>0.27768259020000002</v>
      </c>
      <c r="AJ19" s="26">
        <v>2.9534254199999999E-2</v>
      </c>
      <c r="AK19">
        <f t="shared" si="2"/>
        <v>1.5291712000000679E-3</v>
      </c>
      <c r="AM19" s="26">
        <v>0.99536673379999996</v>
      </c>
      <c r="AN19" s="26">
        <v>0.99711175529999996</v>
      </c>
      <c r="AO19" s="26">
        <v>9.2549419899999999E-2</v>
      </c>
      <c r="AP19">
        <f t="shared" si="9"/>
        <v>2019</v>
      </c>
      <c r="AQ19" s="26">
        <v>0.77855789870000003</v>
      </c>
      <c r="AR19" s="26">
        <v>0.181091586</v>
      </c>
      <c r="AS19" s="26">
        <v>3.5717249E-2</v>
      </c>
      <c r="AT19">
        <f t="shared" si="3"/>
        <v>1.7450214999999991E-3</v>
      </c>
      <c r="AX19">
        <v>65</v>
      </c>
      <c r="AY19" s="26">
        <v>0.69379720479999996</v>
      </c>
      <c r="AZ19" s="26">
        <v>0.27676602649999998</v>
      </c>
      <c r="BA19" s="26">
        <v>2.9436768700000001E-2</v>
      </c>
      <c r="BB19" s="26">
        <v>0.99509453199999998</v>
      </c>
      <c r="BC19" s="26">
        <v>0.99662370320000004</v>
      </c>
      <c r="BD19" s="26">
        <v>8.70607771E-2</v>
      </c>
      <c r="BE19">
        <f t="shared" si="10"/>
        <v>2019</v>
      </c>
      <c r="BF19" s="26">
        <v>0.68787768770000002</v>
      </c>
      <c r="BG19" s="26">
        <v>0.27768259020000002</v>
      </c>
      <c r="BH19" s="26">
        <v>2.9534254199999999E-2</v>
      </c>
      <c r="BI19">
        <f t="shared" si="4"/>
        <v>1.5291712000000679E-3</v>
      </c>
      <c r="BK19" s="26">
        <v>0.99536673379999996</v>
      </c>
      <c r="BL19" s="26">
        <v>0.99711175529999996</v>
      </c>
      <c r="BM19" s="26">
        <v>9.2549419899999999E-2</v>
      </c>
      <c r="BN19">
        <f t="shared" si="11"/>
        <v>2019</v>
      </c>
      <c r="BO19" s="26">
        <v>0.77855789870000003</v>
      </c>
      <c r="BP19" s="26">
        <v>0.181091586</v>
      </c>
      <c r="BQ19" s="26">
        <v>3.5717249E-2</v>
      </c>
      <c r="BR19">
        <f t="shared" si="5"/>
        <v>1.7450214999999991E-3</v>
      </c>
    </row>
    <row r="20" spans="1:70">
      <c r="A20">
        <v>66</v>
      </c>
      <c r="B20" s="26">
        <v>0.68609590990000002</v>
      </c>
      <c r="C20" s="26">
        <v>0.28256893729999999</v>
      </c>
      <c r="D20" s="26">
        <v>3.13351527E-2</v>
      </c>
      <c r="E20" s="26">
        <v>0.99529436660000004</v>
      </c>
      <c r="F20" s="26">
        <v>0.99666318220000005</v>
      </c>
      <c r="G20" s="26">
        <v>8.7441143299999996E-2</v>
      </c>
      <c r="H20">
        <f t="shared" si="6"/>
        <v>2019</v>
      </c>
      <c r="I20" s="26">
        <v>0.68083404879999998</v>
      </c>
      <c r="J20" s="26">
        <v>0.28306964019999997</v>
      </c>
      <c r="K20" s="26">
        <v>3.13906776E-2</v>
      </c>
      <c r="L20">
        <f t="shared" si="0"/>
        <v>1.3688156000000173E-3</v>
      </c>
      <c r="N20" s="26">
        <v>0.99559577430000001</v>
      </c>
      <c r="O20" s="26">
        <v>0.99714718680000003</v>
      </c>
      <c r="P20" s="26">
        <v>9.3151398699999999E-2</v>
      </c>
      <c r="Q20">
        <f t="shared" si="7"/>
        <v>2019</v>
      </c>
      <c r="R20" s="26">
        <v>0.77238275280000002</v>
      </c>
      <c r="S20" s="26">
        <v>0.18527277440000001</v>
      </c>
      <c r="T20" s="26">
        <v>3.7940247199999999E-2</v>
      </c>
      <c r="U20">
        <f t="shared" si="1"/>
        <v>1.5514125000000156E-3</v>
      </c>
      <c r="Z20">
        <v>66</v>
      </c>
      <c r="AA20" s="26">
        <v>0.68609590990000002</v>
      </c>
      <c r="AB20" s="26">
        <v>0.28256893729999999</v>
      </c>
      <c r="AC20" s="26">
        <v>3.13351527E-2</v>
      </c>
      <c r="AD20" s="26">
        <v>0.99529436660000004</v>
      </c>
      <c r="AE20" s="26">
        <v>0.99666318220000005</v>
      </c>
      <c r="AF20" s="26">
        <v>8.7441143299999996E-2</v>
      </c>
      <c r="AG20">
        <f t="shared" si="8"/>
        <v>2019</v>
      </c>
      <c r="AH20" s="26">
        <v>0.68083404879999998</v>
      </c>
      <c r="AI20" s="26">
        <v>0.28306964019999997</v>
      </c>
      <c r="AJ20" s="26">
        <v>3.13906776E-2</v>
      </c>
      <c r="AK20">
        <f t="shared" si="2"/>
        <v>1.3688156000000173E-3</v>
      </c>
      <c r="AM20" s="26">
        <v>0.99559577430000001</v>
      </c>
      <c r="AN20" s="26">
        <v>0.99714718680000003</v>
      </c>
      <c r="AO20" s="26">
        <v>9.3151398699999999E-2</v>
      </c>
      <c r="AP20">
        <f t="shared" si="9"/>
        <v>2019</v>
      </c>
      <c r="AQ20" s="26">
        <v>0.77238275280000002</v>
      </c>
      <c r="AR20" s="26">
        <v>0.18527277440000001</v>
      </c>
      <c r="AS20" s="26">
        <v>3.7940247199999999E-2</v>
      </c>
      <c r="AT20">
        <f t="shared" si="3"/>
        <v>1.5514125000000156E-3</v>
      </c>
      <c r="AX20">
        <v>66</v>
      </c>
      <c r="AY20" s="26">
        <v>0.68609590990000002</v>
      </c>
      <c r="AZ20" s="26">
        <v>0.28256893729999999</v>
      </c>
      <c r="BA20" s="26">
        <v>3.13351527E-2</v>
      </c>
      <c r="BB20" s="26">
        <v>0.99529436660000004</v>
      </c>
      <c r="BC20" s="26">
        <v>0.99666318220000005</v>
      </c>
      <c r="BD20" s="26">
        <v>8.7441143299999996E-2</v>
      </c>
      <c r="BE20">
        <f t="shared" si="10"/>
        <v>2019</v>
      </c>
      <c r="BF20" s="26">
        <v>0.68083404879999998</v>
      </c>
      <c r="BG20" s="26">
        <v>0.28306964019999997</v>
      </c>
      <c r="BH20" s="26">
        <v>3.13906776E-2</v>
      </c>
      <c r="BI20">
        <f t="shared" si="4"/>
        <v>1.3688156000000173E-3</v>
      </c>
      <c r="BK20" s="26">
        <v>0.99559577430000001</v>
      </c>
      <c r="BL20" s="26">
        <v>0.99714718680000003</v>
      </c>
      <c r="BM20" s="26">
        <v>9.3151398699999999E-2</v>
      </c>
      <c r="BN20">
        <f t="shared" si="11"/>
        <v>2019</v>
      </c>
      <c r="BO20" s="26">
        <v>0.77238275280000002</v>
      </c>
      <c r="BP20" s="26">
        <v>0.18527277440000001</v>
      </c>
      <c r="BQ20" s="26">
        <v>3.7940247199999999E-2</v>
      </c>
      <c r="BR20">
        <f t="shared" si="5"/>
        <v>1.5514125000000156E-3</v>
      </c>
    </row>
    <row r="21" spans="1:70">
      <c r="A21">
        <v>67</v>
      </c>
      <c r="B21" s="26">
        <v>0.67906859600000002</v>
      </c>
      <c r="C21" s="26">
        <v>0.28684377049999998</v>
      </c>
      <c r="D21" s="26">
        <v>3.4087633499999999E-2</v>
      </c>
      <c r="E21" s="26">
        <v>0.99517496289999996</v>
      </c>
      <c r="F21" s="26">
        <v>0.99653194730000005</v>
      </c>
      <c r="G21" s="26">
        <v>8.8506618699999998E-2</v>
      </c>
      <c r="H21">
        <f t="shared" si="6"/>
        <v>2019</v>
      </c>
      <c r="I21" s="26">
        <v>0.67454709859999995</v>
      </c>
      <c r="J21" s="26">
        <v>0.28657247120000001</v>
      </c>
      <c r="K21" s="26">
        <v>3.4055393099999998E-2</v>
      </c>
      <c r="L21">
        <f t="shared" si="0"/>
        <v>1.3569844000000941E-3</v>
      </c>
      <c r="N21" s="26">
        <v>0.99557770099999998</v>
      </c>
      <c r="O21" s="26">
        <v>0.99711203879999999</v>
      </c>
      <c r="P21" s="26">
        <v>9.4200455500000002E-2</v>
      </c>
      <c r="Q21">
        <f t="shared" si="7"/>
        <v>2019</v>
      </c>
      <c r="R21" s="26">
        <v>0.76713325460000004</v>
      </c>
      <c r="S21" s="26">
        <v>0.18738159339999999</v>
      </c>
      <c r="T21" s="26">
        <v>4.1062853000000003E-2</v>
      </c>
      <c r="U21">
        <f t="shared" si="1"/>
        <v>1.5343378000000074E-3</v>
      </c>
      <c r="Z21">
        <v>67</v>
      </c>
      <c r="AA21" s="26">
        <v>0.67905926920000004</v>
      </c>
      <c r="AB21" s="26">
        <v>0.2868521067</v>
      </c>
      <c r="AC21" s="26">
        <v>3.4088624099999999E-2</v>
      </c>
      <c r="AD21" s="26">
        <v>0.99514592950000003</v>
      </c>
      <c r="AE21" s="26">
        <v>0.99650291390000001</v>
      </c>
      <c r="AF21" s="26">
        <v>8.8506618699999998E-2</v>
      </c>
      <c r="AG21">
        <f t="shared" si="8"/>
        <v>2019</v>
      </c>
      <c r="AH21" s="26">
        <v>0.67451806520000002</v>
      </c>
      <c r="AI21" s="26">
        <v>0.28657247120000001</v>
      </c>
      <c r="AJ21" s="26">
        <v>3.4055393099999998E-2</v>
      </c>
      <c r="AK21">
        <f t="shared" si="2"/>
        <v>1.3569843999999831E-3</v>
      </c>
      <c r="AM21" s="26">
        <v>0.99554269350000002</v>
      </c>
      <c r="AN21" s="26">
        <v>0.99707703130000003</v>
      </c>
      <c r="AO21" s="26">
        <v>9.4200455500000002E-2</v>
      </c>
      <c r="AP21">
        <f t="shared" si="9"/>
        <v>2019</v>
      </c>
      <c r="AQ21" s="26">
        <v>0.76709824709999996</v>
      </c>
      <c r="AR21" s="26">
        <v>0.18738159339999999</v>
      </c>
      <c r="AS21" s="26">
        <v>4.1062853000000003E-2</v>
      </c>
      <c r="AT21">
        <f t="shared" si="3"/>
        <v>1.5343378000000074E-3</v>
      </c>
      <c r="AX21">
        <v>67</v>
      </c>
      <c r="AY21" s="26">
        <v>0.67890872420000004</v>
      </c>
      <c r="AZ21" s="26">
        <v>0.2868521067</v>
      </c>
      <c r="BA21" s="26">
        <v>3.4239169100000001E-2</v>
      </c>
      <c r="BB21" s="26">
        <v>0.99514592950000003</v>
      </c>
      <c r="BC21" s="26">
        <v>0.99650291390000001</v>
      </c>
      <c r="BD21" s="26">
        <v>8.8506618699999998E-2</v>
      </c>
      <c r="BE21">
        <f t="shared" si="10"/>
        <v>2019</v>
      </c>
      <c r="BF21" s="26">
        <v>0.67436766690000005</v>
      </c>
      <c r="BG21" s="26">
        <v>0.28657247120000001</v>
      </c>
      <c r="BH21" s="26">
        <v>3.4205791399999998E-2</v>
      </c>
      <c r="BI21">
        <f t="shared" si="4"/>
        <v>1.3569843999999831E-3</v>
      </c>
      <c r="BK21" s="26">
        <v>0.99554269350000002</v>
      </c>
      <c r="BL21" s="26">
        <v>0.99707703130000003</v>
      </c>
      <c r="BM21" s="26">
        <v>9.4200455500000002E-2</v>
      </c>
      <c r="BN21">
        <f t="shared" si="11"/>
        <v>2019</v>
      </c>
      <c r="BO21" s="26">
        <v>0.76691690199999996</v>
      </c>
      <c r="BP21" s="26">
        <v>0.18738159339999999</v>
      </c>
      <c r="BQ21" s="26">
        <v>4.1244198099999997E-2</v>
      </c>
      <c r="BR21">
        <f t="shared" si="5"/>
        <v>1.5343378000000074E-3</v>
      </c>
    </row>
    <row r="22" spans="1:70">
      <c r="A22">
        <v>68</v>
      </c>
      <c r="B22" s="26">
        <v>0.67646900769999996</v>
      </c>
      <c r="C22" s="26">
        <v>0.28568297939999998</v>
      </c>
      <c r="D22" s="26">
        <v>3.7848012899999998E-2</v>
      </c>
      <c r="E22" s="26">
        <v>0.98804070020000001</v>
      </c>
      <c r="F22" s="26">
        <v>0.98989591330000004</v>
      </c>
      <c r="G22" s="26">
        <v>8.9426295500000003E-2</v>
      </c>
      <c r="H22">
        <f t="shared" si="6"/>
        <v>2019</v>
      </c>
      <c r="I22" s="26">
        <v>0.6683789121</v>
      </c>
      <c r="J22" s="26">
        <v>0.28226641099999999</v>
      </c>
      <c r="K22" s="26">
        <v>3.7395377200000003E-2</v>
      </c>
      <c r="L22">
        <f t="shared" si="0"/>
        <v>1.8552131000000305E-3</v>
      </c>
      <c r="N22" s="26">
        <v>0.99562243279999996</v>
      </c>
      <c r="O22" s="26">
        <v>0.99714125070000004</v>
      </c>
      <c r="P22" s="26">
        <v>9.4986527299999998E-2</v>
      </c>
      <c r="Q22">
        <f t="shared" si="7"/>
        <v>2019</v>
      </c>
      <c r="R22" s="26">
        <v>0.75804372509999995</v>
      </c>
      <c r="S22" s="26">
        <v>0.192503065</v>
      </c>
      <c r="T22" s="26">
        <v>4.5075642800000003E-2</v>
      </c>
      <c r="U22">
        <f t="shared" si="1"/>
        <v>1.5188179000000801E-3</v>
      </c>
      <c r="Z22">
        <v>68</v>
      </c>
      <c r="AA22" s="26">
        <v>0.67645959369999997</v>
      </c>
      <c r="AB22" s="26">
        <v>0.28569129209999999</v>
      </c>
      <c r="AC22" s="26">
        <v>3.7849114199999999E-2</v>
      </c>
      <c r="AD22" s="26">
        <v>0.98801195129999997</v>
      </c>
      <c r="AE22" s="26">
        <v>0.9898671644</v>
      </c>
      <c r="AF22" s="26">
        <v>8.9426295500000003E-2</v>
      </c>
      <c r="AG22">
        <f t="shared" si="8"/>
        <v>2019</v>
      </c>
      <c r="AH22" s="26">
        <v>0.66835016309999995</v>
      </c>
      <c r="AI22" s="26">
        <v>0.28226641099999999</v>
      </c>
      <c r="AJ22" s="26">
        <v>3.7395377200000003E-2</v>
      </c>
      <c r="AK22">
        <f t="shared" si="2"/>
        <v>1.8552131000000305E-3</v>
      </c>
      <c r="AM22" s="26">
        <v>0.99558777939999998</v>
      </c>
      <c r="AN22" s="26">
        <v>0.99710659729999995</v>
      </c>
      <c r="AO22" s="26">
        <v>9.4986527299999998E-2</v>
      </c>
      <c r="AP22">
        <f t="shared" si="9"/>
        <v>2019</v>
      </c>
      <c r="AQ22" s="26">
        <v>0.75800907169999998</v>
      </c>
      <c r="AR22" s="26">
        <v>0.192503065</v>
      </c>
      <c r="AS22" s="26">
        <v>4.5075642800000003E-2</v>
      </c>
      <c r="AT22">
        <f t="shared" si="3"/>
        <v>1.5188178999999691E-3</v>
      </c>
      <c r="AX22">
        <v>68</v>
      </c>
      <c r="AY22" s="26">
        <v>0.67645959369999997</v>
      </c>
      <c r="AZ22" s="26">
        <v>0.28569129209999999</v>
      </c>
      <c r="BA22" s="26">
        <v>3.7849114199999999E-2</v>
      </c>
      <c r="BB22" s="26">
        <v>0.98801195129999997</v>
      </c>
      <c r="BC22" s="26">
        <v>0.9898671644</v>
      </c>
      <c r="BD22" s="26">
        <v>8.9426295500000003E-2</v>
      </c>
      <c r="BE22">
        <f t="shared" si="10"/>
        <v>2019</v>
      </c>
      <c r="BF22" s="26">
        <v>0.66835016309999995</v>
      </c>
      <c r="BG22" s="26">
        <v>0.28226641099999999</v>
      </c>
      <c r="BH22" s="26">
        <v>3.7395377200000003E-2</v>
      </c>
      <c r="BI22">
        <f t="shared" si="4"/>
        <v>1.8552131000000305E-3</v>
      </c>
      <c r="BK22" s="26">
        <v>0.99558777939999998</v>
      </c>
      <c r="BL22" s="26">
        <v>0.99710659729999995</v>
      </c>
      <c r="BM22" s="26">
        <v>9.4986527299999998E-2</v>
      </c>
      <c r="BN22">
        <f t="shared" si="11"/>
        <v>2019</v>
      </c>
      <c r="BO22" s="26">
        <v>0.75800907169999998</v>
      </c>
      <c r="BP22" s="26">
        <v>0.192503065</v>
      </c>
      <c r="BQ22" s="26">
        <v>4.5075642800000003E-2</v>
      </c>
      <c r="BR22">
        <f t="shared" si="5"/>
        <v>1.5188178999999691E-3</v>
      </c>
    </row>
    <row r="23" spans="1:70">
      <c r="A23">
        <v>69</v>
      </c>
      <c r="B23" s="26">
        <v>0.67318445579999997</v>
      </c>
      <c r="C23" s="26">
        <v>0.28429154309999999</v>
      </c>
      <c r="D23" s="26">
        <v>4.2524001200000001E-2</v>
      </c>
      <c r="E23" s="26">
        <v>0.98149387330000004</v>
      </c>
      <c r="F23" s="26">
        <v>0.98500733289999998</v>
      </c>
      <c r="G23" s="26">
        <v>9.4654008799999995E-2</v>
      </c>
      <c r="H23">
        <f t="shared" si="6"/>
        <v>2020</v>
      </c>
      <c r="I23" s="26">
        <v>0.66072641889999995</v>
      </c>
      <c r="J23" s="26">
        <v>0.27903040769999998</v>
      </c>
      <c r="K23" s="26">
        <v>4.1737046600000001E-2</v>
      </c>
      <c r="L23">
        <f t="shared" si="0"/>
        <v>3.5134595999999352E-3</v>
      </c>
      <c r="N23" s="26">
        <v>0.99560504569999997</v>
      </c>
      <c r="O23" s="26">
        <v>0.99703048650000003</v>
      </c>
      <c r="P23" s="26">
        <v>9.9005257900000004E-2</v>
      </c>
      <c r="Q23">
        <f t="shared" si="7"/>
        <v>2020</v>
      </c>
      <c r="R23" s="26">
        <v>0.74772330590000002</v>
      </c>
      <c r="S23" s="26">
        <v>0.19768962130000001</v>
      </c>
      <c r="T23" s="26">
        <v>5.0192118600000002E-2</v>
      </c>
      <c r="U23">
        <f t="shared" si="1"/>
        <v>1.4254408000000662E-3</v>
      </c>
      <c r="Z23">
        <v>69</v>
      </c>
      <c r="AA23" s="26">
        <v>0.67317493569999998</v>
      </c>
      <c r="AB23" s="26">
        <v>0.28429982440000001</v>
      </c>
      <c r="AC23" s="26">
        <v>4.2525239899999998E-2</v>
      </c>
      <c r="AD23" s="26">
        <v>0.98146528340000005</v>
      </c>
      <c r="AE23" s="26">
        <v>0.9849787431</v>
      </c>
      <c r="AF23" s="26">
        <v>9.4654008799999995E-2</v>
      </c>
      <c r="AG23">
        <f t="shared" si="8"/>
        <v>2020</v>
      </c>
      <c r="AH23" s="26">
        <v>0.66069782909999997</v>
      </c>
      <c r="AI23" s="26">
        <v>0.27903040769999998</v>
      </c>
      <c r="AJ23" s="26">
        <v>4.1737046600000001E-2</v>
      </c>
      <c r="AK23">
        <f t="shared" si="2"/>
        <v>3.5134596999999435E-3</v>
      </c>
      <c r="AM23" s="26">
        <v>0.99557066419999996</v>
      </c>
      <c r="AN23" s="26">
        <v>0.99699610500000002</v>
      </c>
      <c r="AO23" s="26">
        <v>9.9005257900000004E-2</v>
      </c>
      <c r="AP23">
        <f t="shared" si="9"/>
        <v>2020</v>
      </c>
      <c r="AQ23" s="26">
        <v>0.7476889243</v>
      </c>
      <c r="AR23" s="26">
        <v>0.19768962130000001</v>
      </c>
      <c r="AS23" s="26">
        <v>5.0192118600000002E-2</v>
      </c>
      <c r="AT23">
        <f t="shared" si="3"/>
        <v>1.4254408000000662E-3</v>
      </c>
      <c r="AX23">
        <v>69</v>
      </c>
      <c r="AY23" s="26">
        <v>0.67302957880000003</v>
      </c>
      <c r="AZ23" s="26">
        <v>0.28442626799999998</v>
      </c>
      <c r="BA23" s="26">
        <v>4.2544153199999997E-2</v>
      </c>
      <c r="BB23" s="26">
        <v>0.98102896640000004</v>
      </c>
      <c r="BC23" s="26">
        <v>0.98454242599999997</v>
      </c>
      <c r="BD23" s="26">
        <v>9.4654008799999995E-2</v>
      </c>
      <c r="BE23">
        <f t="shared" si="10"/>
        <v>2020</v>
      </c>
      <c r="BF23" s="26">
        <v>0.66026151200000005</v>
      </c>
      <c r="BG23" s="26">
        <v>0.27903040769999998</v>
      </c>
      <c r="BH23" s="26">
        <v>4.1737046600000001E-2</v>
      </c>
      <c r="BI23">
        <f t="shared" si="4"/>
        <v>3.5134595999999352E-3</v>
      </c>
      <c r="BK23" s="26">
        <v>0.99557066419999996</v>
      </c>
      <c r="BL23" s="26">
        <v>0.99699610500000002</v>
      </c>
      <c r="BM23" s="26">
        <v>9.9005257900000004E-2</v>
      </c>
      <c r="BN23">
        <f t="shared" si="11"/>
        <v>2020</v>
      </c>
      <c r="BO23" s="26">
        <v>0.7476889243</v>
      </c>
      <c r="BP23" s="26">
        <v>0.19768962130000001</v>
      </c>
      <c r="BQ23" s="26">
        <v>5.0192118600000002E-2</v>
      </c>
      <c r="BR23">
        <f t="shared" si="5"/>
        <v>1.4254408000000662E-3</v>
      </c>
    </row>
    <row r="24" spans="1:70">
      <c r="A24">
        <v>70</v>
      </c>
      <c r="B24" s="26">
        <v>0.67116861179999998</v>
      </c>
      <c r="C24" s="26">
        <v>0.28460927959999999</v>
      </c>
      <c r="D24" s="26">
        <v>4.4222108599999997E-2</v>
      </c>
      <c r="E24" s="26">
        <v>0.97625000129999995</v>
      </c>
      <c r="F24" s="26">
        <v>0.98110430280000005</v>
      </c>
      <c r="G24" s="26">
        <v>9.9240983399999996E-2</v>
      </c>
      <c r="H24">
        <f t="shared" si="6"/>
        <v>2020</v>
      </c>
      <c r="I24" s="26">
        <v>0.65522835820000003</v>
      </c>
      <c r="J24" s="26">
        <v>0.2778498096</v>
      </c>
      <c r="K24" s="26">
        <v>4.3171833600000001E-2</v>
      </c>
      <c r="L24">
        <f t="shared" si="0"/>
        <v>4.8543015000001022E-3</v>
      </c>
      <c r="N24" s="26">
        <v>0.99563512519999997</v>
      </c>
      <c r="O24" s="26">
        <v>0.9970550131</v>
      </c>
      <c r="P24" s="26">
        <v>0.1021368973</v>
      </c>
      <c r="Q24">
        <f t="shared" si="7"/>
        <v>2020</v>
      </c>
      <c r="R24" s="26">
        <v>0.74016884999999999</v>
      </c>
      <c r="S24" s="26">
        <v>0.20366813619999999</v>
      </c>
      <c r="T24" s="26">
        <v>5.1798139E-2</v>
      </c>
      <c r="U24">
        <f t="shared" si="1"/>
        <v>1.4198879000000275E-3</v>
      </c>
      <c r="Z24">
        <v>70</v>
      </c>
      <c r="AA24" s="26">
        <v>0.67108234239999998</v>
      </c>
      <c r="AB24" s="26">
        <v>0.28461760139999998</v>
      </c>
      <c r="AC24" s="26">
        <v>4.4300056300000001E-2</v>
      </c>
      <c r="AD24" s="26">
        <v>0.97622145719999998</v>
      </c>
      <c r="AE24" s="26">
        <v>0.98107575869999997</v>
      </c>
      <c r="AF24" s="26">
        <v>9.9240983399999996E-2</v>
      </c>
      <c r="AG24">
        <f t="shared" si="8"/>
        <v>2020</v>
      </c>
      <c r="AH24" s="26">
        <v>0.65512498210000003</v>
      </c>
      <c r="AI24" s="26">
        <v>0.2778498096</v>
      </c>
      <c r="AJ24" s="26">
        <v>4.3246665500000003E-2</v>
      </c>
      <c r="AK24">
        <f t="shared" si="2"/>
        <v>4.8543014999999912E-3</v>
      </c>
      <c r="AM24" s="26">
        <v>0.99560087760000004</v>
      </c>
      <c r="AN24" s="26">
        <v>0.99702076549999996</v>
      </c>
      <c r="AO24" s="26">
        <v>0.1021368973</v>
      </c>
      <c r="AP24">
        <f t="shared" si="9"/>
        <v>2020</v>
      </c>
      <c r="AQ24" s="26">
        <v>0.7400448181</v>
      </c>
      <c r="AR24" s="26">
        <v>0.20366813619999999</v>
      </c>
      <c r="AS24" s="26">
        <v>5.18879233E-2</v>
      </c>
      <c r="AT24">
        <f t="shared" si="3"/>
        <v>1.4198878999999165E-3</v>
      </c>
      <c r="AX24">
        <v>70</v>
      </c>
      <c r="AY24" s="26">
        <v>0.67101219270000001</v>
      </c>
      <c r="AZ24" s="26">
        <v>0.28474466300000001</v>
      </c>
      <c r="BA24" s="26">
        <v>4.4243144300000002E-2</v>
      </c>
      <c r="BB24" s="26">
        <v>0.97578583780000006</v>
      </c>
      <c r="BC24" s="26">
        <v>0.98064013930000005</v>
      </c>
      <c r="BD24" s="26">
        <v>9.9240983399999996E-2</v>
      </c>
      <c r="BE24">
        <f t="shared" si="10"/>
        <v>2020</v>
      </c>
      <c r="BF24" s="26">
        <v>0.65476419470000002</v>
      </c>
      <c r="BG24" s="26">
        <v>0.2778498096</v>
      </c>
      <c r="BH24" s="26">
        <v>4.3171833600000001E-2</v>
      </c>
      <c r="BI24">
        <f t="shared" si="4"/>
        <v>4.8543014999999912E-3</v>
      </c>
      <c r="BK24" s="26">
        <v>0.99560087760000004</v>
      </c>
      <c r="BL24" s="26">
        <v>0.99702076549999996</v>
      </c>
      <c r="BM24" s="26">
        <v>0.1021368973</v>
      </c>
      <c r="BN24">
        <f t="shared" si="11"/>
        <v>2020</v>
      </c>
      <c r="BO24" s="26">
        <v>0.74013460239999995</v>
      </c>
      <c r="BP24" s="26">
        <v>0.20366813619999999</v>
      </c>
      <c r="BQ24" s="26">
        <v>5.1798139E-2</v>
      </c>
      <c r="BR24">
        <f t="shared" si="5"/>
        <v>1.4198878999999165E-3</v>
      </c>
    </row>
    <row r="25" spans="1:70">
      <c r="A25">
        <v>71</v>
      </c>
      <c r="B25" s="26">
        <v>0.67156209550000001</v>
      </c>
      <c r="C25" s="26">
        <v>0.28363772729999998</v>
      </c>
      <c r="D25" s="26">
        <v>4.4800177199999999E-2</v>
      </c>
      <c r="E25" s="26">
        <v>0.96730546080000002</v>
      </c>
      <c r="F25" s="26">
        <v>0.97408973560000001</v>
      </c>
      <c r="G25" s="26">
        <v>0.104010463</v>
      </c>
      <c r="H25">
        <f t="shared" si="6"/>
        <v>2020</v>
      </c>
      <c r="I25" s="26">
        <v>0.64960568220000003</v>
      </c>
      <c r="J25" s="26">
        <v>0.27436432259999999</v>
      </c>
      <c r="K25" s="26">
        <v>4.3335456000000001E-2</v>
      </c>
      <c r="L25">
        <f t="shared" si="0"/>
        <v>6.7842747999999897E-3</v>
      </c>
      <c r="N25" s="26">
        <v>0.99502388760000005</v>
      </c>
      <c r="O25" s="26">
        <v>0.99643860740000001</v>
      </c>
      <c r="P25" s="26">
        <v>0.1070071667</v>
      </c>
      <c r="Q25">
        <f t="shared" si="7"/>
        <v>2020</v>
      </c>
      <c r="R25" s="26">
        <v>0.73720457890000002</v>
      </c>
      <c r="S25" s="26">
        <v>0.20570800389999999</v>
      </c>
      <c r="T25" s="26">
        <v>5.2111304800000001E-2</v>
      </c>
      <c r="U25">
        <f t="shared" si="1"/>
        <v>1.4147197999999639E-3</v>
      </c>
      <c r="Z25">
        <v>71</v>
      </c>
      <c r="AA25" s="26">
        <v>0.67139691769999998</v>
      </c>
      <c r="AB25" s="26">
        <v>0.28363772729999998</v>
      </c>
      <c r="AC25" s="26">
        <v>4.4965354999999999E-2</v>
      </c>
      <c r="AD25" s="26">
        <v>0.96730546080000002</v>
      </c>
      <c r="AE25" s="26">
        <v>0.97408973560000001</v>
      </c>
      <c r="AF25" s="26">
        <v>0.104010463</v>
      </c>
      <c r="AG25">
        <f t="shared" si="8"/>
        <v>2020</v>
      </c>
      <c r="AH25" s="26">
        <v>0.64944590489999998</v>
      </c>
      <c r="AI25" s="26">
        <v>0.27436432259999999</v>
      </c>
      <c r="AJ25" s="26">
        <v>4.34952334E-2</v>
      </c>
      <c r="AK25">
        <f t="shared" si="2"/>
        <v>6.7842747999999897E-3</v>
      </c>
      <c r="AM25" s="26">
        <v>0.99502388760000005</v>
      </c>
      <c r="AN25" s="26">
        <v>0.99643860740000001</v>
      </c>
      <c r="AO25" s="26">
        <v>0.1070071667</v>
      </c>
      <c r="AP25">
        <f t="shared" si="9"/>
        <v>2020</v>
      </c>
      <c r="AQ25" s="26">
        <v>0.73701244499999996</v>
      </c>
      <c r="AR25" s="26">
        <v>0.20570800389999999</v>
      </c>
      <c r="AS25" s="26">
        <v>5.2303438600000002E-2</v>
      </c>
      <c r="AT25">
        <f t="shared" si="3"/>
        <v>1.4147197999999639E-3</v>
      </c>
      <c r="AX25">
        <v>71</v>
      </c>
      <c r="AY25" s="26">
        <v>0.67124008820000003</v>
      </c>
      <c r="AZ25" s="26">
        <v>0.2837730966</v>
      </c>
      <c r="BA25" s="26">
        <v>4.4986815200000002E-2</v>
      </c>
      <c r="BB25" s="26">
        <v>0.96684402380000001</v>
      </c>
      <c r="BC25" s="26">
        <v>0.97362829849999999</v>
      </c>
      <c r="BD25" s="26">
        <v>0.104010463</v>
      </c>
      <c r="BE25">
        <f t="shared" si="10"/>
        <v>2020</v>
      </c>
      <c r="BF25" s="26">
        <v>0.64898446789999997</v>
      </c>
      <c r="BG25" s="26">
        <v>0.27436432259999999</v>
      </c>
      <c r="BH25" s="26">
        <v>4.34952334E-2</v>
      </c>
      <c r="BI25">
        <f t="shared" si="4"/>
        <v>6.7842746999999815E-3</v>
      </c>
      <c r="BK25" s="26">
        <v>0.99498976459999999</v>
      </c>
      <c r="BL25" s="26">
        <v>0.99640448439999996</v>
      </c>
      <c r="BM25" s="26">
        <v>0.1070071667</v>
      </c>
      <c r="BN25">
        <f t="shared" si="11"/>
        <v>2020</v>
      </c>
      <c r="BO25" s="26">
        <v>0.73697832210000003</v>
      </c>
      <c r="BP25" s="26">
        <v>0.20570800389999999</v>
      </c>
      <c r="BQ25" s="26">
        <v>5.2303438600000002E-2</v>
      </c>
      <c r="BR25">
        <f t="shared" si="5"/>
        <v>1.4147197999999639E-3</v>
      </c>
    </row>
    <row r="26" spans="1:70">
      <c r="A26">
        <v>72</v>
      </c>
      <c r="B26" s="26">
        <v>0.66906860469999996</v>
      </c>
      <c r="C26" s="26">
        <v>0.28391977839999999</v>
      </c>
      <c r="D26" s="26">
        <v>4.7011616899999997E-2</v>
      </c>
      <c r="E26" s="26">
        <v>0.96024492770000003</v>
      </c>
      <c r="F26" s="26">
        <v>0.96841842779999998</v>
      </c>
      <c r="G26" s="26">
        <v>0.1080335561</v>
      </c>
      <c r="H26">
        <f t="shared" si="6"/>
        <v>2020</v>
      </c>
      <c r="I26" s="26">
        <v>0.64246973389999995</v>
      </c>
      <c r="J26" s="26">
        <v>0.27263252710000002</v>
      </c>
      <c r="K26" s="26">
        <v>4.51426667E-2</v>
      </c>
      <c r="L26">
        <f t="shared" si="0"/>
        <v>8.173500099999953E-3</v>
      </c>
      <c r="N26" s="26">
        <v>0.99506330890000005</v>
      </c>
      <c r="O26" s="26">
        <v>0.99646942719999998</v>
      </c>
      <c r="P26" s="26">
        <v>0.10963536259999999</v>
      </c>
      <c r="Q26">
        <f t="shared" si="7"/>
        <v>2020</v>
      </c>
      <c r="R26" s="26">
        <v>0.72903838870000004</v>
      </c>
      <c r="S26" s="26">
        <v>0.21181603739999999</v>
      </c>
      <c r="T26" s="26">
        <v>5.4208882799999997E-2</v>
      </c>
      <c r="U26">
        <f t="shared" si="1"/>
        <v>1.4061182999999255E-3</v>
      </c>
      <c r="Z26">
        <v>72</v>
      </c>
      <c r="AA26" s="26">
        <v>0.66906860469999996</v>
      </c>
      <c r="AB26" s="26">
        <v>0.28391977839999999</v>
      </c>
      <c r="AC26" s="26">
        <v>4.7011616899999997E-2</v>
      </c>
      <c r="AD26" s="26">
        <v>0.96024492770000003</v>
      </c>
      <c r="AE26" s="26">
        <v>0.96841842779999998</v>
      </c>
      <c r="AF26" s="26">
        <v>0.1080335561</v>
      </c>
      <c r="AG26">
        <f t="shared" si="8"/>
        <v>2020</v>
      </c>
      <c r="AH26" s="26">
        <v>0.64246973389999995</v>
      </c>
      <c r="AI26" s="26">
        <v>0.27263252710000002</v>
      </c>
      <c r="AJ26" s="26">
        <v>4.51426667E-2</v>
      </c>
      <c r="AK26">
        <f t="shared" si="2"/>
        <v>8.173500099999953E-3</v>
      </c>
      <c r="AM26" s="26">
        <v>0.99506330890000005</v>
      </c>
      <c r="AN26" s="26">
        <v>0.99646942719999998</v>
      </c>
      <c r="AO26" s="26">
        <v>0.10963536259999999</v>
      </c>
      <c r="AP26">
        <f t="shared" si="9"/>
        <v>2020</v>
      </c>
      <c r="AQ26" s="26">
        <v>0.72903838870000004</v>
      </c>
      <c r="AR26" s="26">
        <v>0.21181603739999999</v>
      </c>
      <c r="AS26" s="26">
        <v>5.4208882799999997E-2</v>
      </c>
      <c r="AT26">
        <f t="shared" si="3"/>
        <v>1.4061182999999255E-3</v>
      </c>
      <c r="AX26">
        <v>72</v>
      </c>
      <c r="AY26" s="26">
        <v>0.66911046190000001</v>
      </c>
      <c r="AZ26" s="26">
        <v>0.28466053229999999</v>
      </c>
      <c r="BA26" s="26">
        <v>4.62290058E-2</v>
      </c>
      <c r="BB26" s="26">
        <v>0.95969220789999998</v>
      </c>
      <c r="BC26" s="26">
        <v>0.96789375990000004</v>
      </c>
      <c r="BD26" s="26">
        <v>0.108158779</v>
      </c>
      <c r="BE26">
        <f t="shared" si="10"/>
        <v>2020</v>
      </c>
      <c r="BF26" s="26">
        <v>0.64214009650000003</v>
      </c>
      <c r="BG26" s="26">
        <v>0.27318649480000001</v>
      </c>
      <c r="BH26" s="26">
        <v>4.4365616599999998E-2</v>
      </c>
      <c r="BI26">
        <f t="shared" si="4"/>
        <v>8.2015520000000564E-3</v>
      </c>
      <c r="BK26" s="26">
        <v>0.99488322620000003</v>
      </c>
      <c r="BL26" s="26">
        <v>0.99629215299999996</v>
      </c>
      <c r="BM26" s="26">
        <v>0.109671875</v>
      </c>
      <c r="BN26">
        <f t="shared" si="11"/>
        <v>2020</v>
      </c>
      <c r="BO26" s="26">
        <v>0.72918756179999999</v>
      </c>
      <c r="BP26" s="26">
        <v>0.21240994439999999</v>
      </c>
      <c r="BQ26" s="26">
        <v>5.3285720100000003E-2</v>
      </c>
      <c r="BR26">
        <f t="shared" si="5"/>
        <v>1.4089267999999322E-3</v>
      </c>
    </row>
    <row r="27" spans="1:70">
      <c r="A27">
        <v>73</v>
      </c>
      <c r="B27" s="26">
        <v>0.66641904929999995</v>
      </c>
      <c r="C27" s="26">
        <v>0.28299017859999998</v>
      </c>
      <c r="D27" s="26">
        <v>5.0590771999999999E-2</v>
      </c>
      <c r="E27" s="26">
        <v>0.95410471159999999</v>
      </c>
      <c r="F27" s="26">
        <v>0.9631141137</v>
      </c>
      <c r="G27" s="26">
        <v>0.1107307164</v>
      </c>
      <c r="H27">
        <f t="shared" si="6"/>
        <v>2021</v>
      </c>
      <c r="I27" s="26">
        <v>0.63583355490000004</v>
      </c>
      <c r="J27" s="26">
        <v>0.2700022628</v>
      </c>
      <c r="K27" s="26">
        <v>4.8268894E-2</v>
      </c>
      <c r="L27">
        <f t="shared" si="0"/>
        <v>9.009402100000008E-3</v>
      </c>
      <c r="N27" s="26">
        <v>0.99492801099999995</v>
      </c>
      <c r="O27" s="26">
        <v>0.99635980930000001</v>
      </c>
      <c r="P27" s="26">
        <v>0.11173246069999999</v>
      </c>
      <c r="Q27">
        <f t="shared" si="7"/>
        <v>2021</v>
      </c>
      <c r="R27" s="26">
        <v>0.72064244590000004</v>
      </c>
      <c r="S27" s="26">
        <v>0.21653990989999999</v>
      </c>
      <c r="T27" s="26">
        <v>5.7745655200000003E-2</v>
      </c>
      <c r="U27">
        <f t="shared" si="1"/>
        <v>1.4317983000000645E-3</v>
      </c>
      <c r="Z27">
        <v>73</v>
      </c>
      <c r="AA27" s="26">
        <v>0.66649122780000003</v>
      </c>
      <c r="AB27" s="26">
        <v>0.28292894670000002</v>
      </c>
      <c r="AC27" s="26">
        <v>5.0579825500000002E-2</v>
      </c>
      <c r="AD27" s="26">
        <v>0.95431120030000005</v>
      </c>
      <c r="AE27" s="26">
        <v>0.96332060239999995</v>
      </c>
      <c r="AF27" s="26">
        <v>0.1107307164</v>
      </c>
      <c r="AG27">
        <f t="shared" si="8"/>
        <v>2021</v>
      </c>
      <c r="AH27" s="26">
        <v>0.63604004359999999</v>
      </c>
      <c r="AI27" s="26">
        <v>0.2700022628</v>
      </c>
      <c r="AJ27" s="26">
        <v>4.8268894E-2</v>
      </c>
      <c r="AK27">
        <f t="shared" si="2"/>
        <v>9.0094020999998969E-3</v>
      </c>
      <c r="AM27" s="26">
        <v>0.99492801099999995</v>
      </c>
      <c r="AN27" s="26">
        <v>0.99635980930000001</v>
      </c>
      <c r="AO27" s="26">
        <v>0.11173246069999999</v>
      </c>
      <c r="AP27">
        <f t="shared" si="9"/>
        <v>2021</v>
      </c>
      <c r="AQ27" s="26">
        <v>0.72064244590000004</v>
      </c>
      <c r="AR27" s="26">
        <v>0.21653990989999999</v>
      </c>
      <c r="AS27" s="26">
        <v>5.7745655200000003E-2</v>
      </c>
      <c r="AT27">
        <f t="shared" si="3"/>
        <v>1.4317983000000645E-3</v>
      </c>
      <c r="AX27">
        <v>73</v>
      </c>
      <c r="AY27" s="26">
        <v>0.66575424250000004</v>
      </c>
      <c r="AZ27" s="26">
        <v>0.28428168100000001</v>
      </c>
      <c r="BA27" s="26">
        <v>4.9964076500000003E-2</v>
      </c>
      <c r="BB27" s="26">
        <v>0.95348023520000003</v>
      </c>
      <c r="BC27" s="26">
        <v>0.96217257109999998</v>
      </c>
      <c r="BD27" s="26">
        <v>0.110986103</v>
      </c>
      <c r="BE27">
        <f t="shared" si="10"/>
        <v>2021</v>
      </c>
      <c r="BF27" s="26">
        <v>0.63478351170000002</v>
      </c>
      <c r="BG27" s="26">
        <v>0.27105696410000002</v>
      </c>
      <c r="BH27" s="26">
        <v>4.7639759400000002E-2</v>
      </c>
      <c r="BI27">
        <f t="shared" si="4"/>
        <v>8.6923358999999589E-3</v>
      </c>
      <c r="BK27" s="26">
        <v>0.99425857780000004</v>
      </c>
      <c r="BL27" s="26">
        <v>0.99569150360000003</v>
      </c>
      <c r="BM27" s="26">
        <v>0.1124260607</v>
      </c>
      <c r="BN27">
        <f t="shared" si="11"/>
        <v>2021</v>
      </c>
      <c r="BO27" s="26">
        <v>0.71951099510000005</v>
      </c>
      <c r="BP27" s="26">
        <v>0.21776311709999999</v>
      </c>
      <c r="BQ27" s="26">
        <v>5.6984465599999999E-2</v>
      </c>
      <c r="BR27">
        <f t="shared" si="5"/>
        <v>1.4329257999999845E-3</v>
      </c>
    </row>
    <row r="28" spans="1:70">
      <c r="A28">
        <v>74</v>
      </c>
      <c r="B28" s="26">
        <v>0.66385291859999995</v>
      </c>
      <c r="C28" s="26">
        <v>0.28324451249999999</v>
      </c>
      <c r="D28" s="26">
        <v>5.2902568900000002E-2</v>
      </c>
      <c r="E28" s="26">
        <v>0.94847147330000003</v>
      </c>
      <c r="F28" s="26">
        <v>0.95858960459999998</v>
      </c>
      <c r="G28" s="26">
        <v>0.11378189330000001</v>
      </c>
      <c r="H28">
        <f t="shared" si="6"/>
        <v>2021</v>
      </c>
      <c r="I28" s="26">
        <v>0.62964555570000003</v>
      </c>
      <c r="J28" s="26">
        <v>0.26864934010000002</v>
      </c>
      <c r="K28" s="26">
        <v>5.01765775E-2</v>
      </c>
      <c r="L28">
        <f t="shared" si="0"/>
        <v>1.0118131299999944E-2</v>
      </c>
      <c r="N28" s="26">
        <v>0.99487353069999995</v>
      </c>
      <c r="O28" s="26">
        <v>0.99629686279999996</v>
      </c>
      <c r="P28" s="26">
        <v>0.1142584509</v>
      </c>
      <c r="Q28">
        <f t="shared" si="7"/>
        <v>2021</v>
      </c>
      <c r="R28" s="26">
        <v>0.71402911280000003</v>
      </c>
      <c r="S28" s="26">
        <v>0.22096461370000001</v>
      </c>
      <c r="T28" s="26">
        <v>5.9879804199999997E-2</v>
      </c>
      <c r="U28">
        <f t="shared" si="1"/>
        <v>1.4233321000000076E-3</v>
      </c>
      <c r="Z28">
        <v>74</v>
      </c>
      <c r="AA28" s="26">
        <v>0.66392583140000005</v>
      </c>
      <c r="AB28" s="26">
        <v>0.28318307459999997</v>
      </c>
      <c r="AC28" s="26">
        <v>5.2891094E-2</v>
      </c>
      <c r="AD28" s="26">
        <v>0.94867724870000003</v>
      </c>
      <c r="AE28" s="26">
        <v>0.95879537989999997</v>
      </c>
      <c r="AF28" s="26">
        <v>0.11378189330000001</v>
      </c>
      <c r="AG28">
        <f t="shared" si="8"/>
        <v>2021</v>
      </c>
      <c r="AH28" s="26">
        <v>0.62985133110000002</v>
      </c>
      <c r="AI28" s="26">
        <v>0.26864934010000002</v>
      </c>
      <c r="AJ28" s="26">
        <v>5.01765775E-2</v>
      </c>
      <c r="AK28">
        <f t="shared" si="2"/>
        <v>1.0118131199999936E-2</v>
      </c>
      <c r="AM28" s="26">
        <v>0.99487353069999995</v>
      </c>
      <c r="AN28" s="26">
        <v>0.99629686279999996</v>
      </c>
      <c r="AO28" s="26">
        <v>0.1142584509</v>
      </c>
      <c r="AP28">
        <f t="shared" si="9"/>
        <v>2021</v>
      </c>
      <c r="AQ28" s="26">
        <v>0.71402911280000003</v>
      </c>
      <c r="AR28" s="26">
        <v>0.22096461370000001</v>
      </c>
      <c r="AS28" s="26">
        <v>5.9879804199999997E-2</v>
      </c>
      <c r="AT28">
        <f t="shared" si="3"/>
        <v>1.4233321000000076E-3</v>
      </c>
      <c r="AX28">
        <v>74</v>
      </c>
      <c r="AY28" s="26">
        <v>0.6634047998</v>
      </c>
      <c r="AZ28" s="26">
        <v>0.28362791180000002</v>
      </c>
      <c r="BA28" s="26">
        <v>5.29672884E-2</v>
      </c>
      <c r="BB28" s="26">
        <v>0.94800480949999999</v>
      </c>
      <c r="BC28" s="26">
        <v>0.95741694690000001</v>
      </c>
      <c r="BD28" s="26">
        <v>0.1138856979</v>
      </c>
      <c r="BE28">
        <f t="shared" si="10"/>
        <v>2021</v>
      </c>
      <c r="BF28" s="26">
        <v>0.62891094089999999</v>
      </c>
      <c r="BG28" s="26">
        <v>0.2688806245</v>
      </c>
      <c r="BH28" s="26">
        <v>5.0213244099999998E-2</v>
      </c>
      <c r="BI28">
        <f t="shared" si="4"/>
        <v>9.4121374000000202E-3</v>
      </c>
      <c r="BK28" s="26">
        <v>0.9943366548</v>
      </c>
      <c r="BL28" s="26">
        <v>0.99576026090000003</v>
      </c>
      <c r="BM28" s="26">
        <v>0.1147381853</v>
      </c>
      <c r="BN28">
        <f t="shared" si="11"/>
        <v>2021</v>
      </c>
      <c r="BO28" s="26">
        <v>0.71306099749999996</v>
      </c>
      <c r="BP28" s="26">
        <v>0.22138281700000001</v>
      </c>
      <c r="BQ28" s="26">
        <v>5.98928403E-2</v>
      </c>
      <c r="BR28">
        <f t="shared" si="5"/>
        <v>1.42360610000003E-3</v>
      </c>
    </row>
    <row r="29" spans="1:70">
      <c r="A29">
        <v>75</v>
      </c>
      <c r="B29" s="26">
        <v>0.66146184809999997</v>
      </c>
      <c r="C29" s="26">
        <v>0.28125327970000003</v>
      </c>
      <c r="D29" s="26">
        <v>5.7284872299999998E-2</v>
      </c>
      <c r="E29" s="26">
        <v>0.93995577180000001</v>
      </c>
      <c r="F29" s="26">
        <v>0.95182510519999997</v>
      </c>
      <c r="G29" s="26">
        <v>0.12009121759999999</v>
      </c>
      <c r="H29">
        <f t="shared" si="6"/>
        <v>2021</v>
      </c>
      <c r="I29" s="26">
        <v>0.62174488189999999</v>
      </c>
      <c r="J29" s="26">
        <v>0.26436564350000002</v>
      </c>
      <c r="K29" s="26">
        <v>5.3845246300000003E-2</v>
      </c>
      <c r="L29">
        <f t="shared" si="0"/>
        <v>1.186933339999996E-2</v>
      </c>
      <c r="N29" s="26">
        <v>0.99480183730000005</v>
      </c>
      <c r="O29" s="26">
        <v>0.99631511620000002</v>
      </c>
      <c r="P29" s="26">
        <v>0.1206702616</v>
      </c>
      <c r="Q29">
        <f t="shared" si="7"/>
        <v>2021</v>
      </c>
      <c r="R29" s="26">
        <v>0.70837004459999997</v>
      </c>
      <c r="S29" s="26">
        <v>0.22203623519999999</v>
      </c>
      <c r="T29" s="26">
        <v>6.4395557500000006E-2</v>
      </c>
      <c r="U29">
        <f t="shared" si="1"/>
        <v>1.5132788999999702E-3</v>
      </c>
      <c r="Z29">
        <v>75</v>
      </c>
      <c r="AA29" s="26">
        <v>0.66146184809999997</v>
      </c>
      <c r="AB29" s="26">
        <v>0.28125327970000003</v>
      </c>
      <c r="AC29" s="26">
        <v>5.7284872299999998E-2</v>
      </c>
      <c r="AD29" s="26">
        <v>0.93995577180000001</v>
      </c>
      <c r="AE29" s="26">
        <v>0.95182510519999997</v>
      </c>
      <c r="AF29" s="26">
        <v>0.12009121759999999</v>
      </c>
      <c r="AG29">
        <f t="shared" si="8"/>
        <v>2021</v>
      </c>
      <c r="AH29" s="26">
        <v>0.62174488189999999</v>
      </c>
      <c r="AI29" s="26">
        <v>0.26436564350000002</v>
      </c>
      <c r="AJ29" s="26">
        <v>5.3845246300000003E-2</v>
      </c>
      <c r="AK29">
        <f t="shared" si="2"/>
        <v>1.186933339999996E-2</v>
      </c>
      <c r="AM29" s="26">
        <v>0.99480183730000005</v>
      </c>
      <c r="AN29" s="26">
        <v>0.99631511620000002</v>
      </c>
      <c r="AO29" s="26">
        <v>0.1206702616</v>
      </c>
      <c r="AP29">
        <f t="shared" si="9"/>
        <v>2021</v>
      </c>
      <c r="AQ29" s="26">
        <v>0.70837004459999997</v>
      </c>
      <c r="AR29" s="26">
        <v>0.22203623519999999</v>
      </c>
      <c r="AS29" s="26">
        <v>6.4395557500000006E-2</v>
      </c>
      <c r="AT29">
        <f t="shared" si="3"/>
        <v>1.5132788999999702E-3</v>
      </c>
      <c r="AX29">
        <v>75</v>
      </c>
      <c r="AY29" s="26">
        <v>0.66103289040000002</v>
      </c>
      <c r="AZ29" s="26">
        <v>0.281841697</v>
      </c>
      <c r="BA29" s="26">
        <v>5.7125412600000001E-2</v>
      </c>
      <c r="BB29" s="26">
        <v>0.93981081550000001</v>
      </c>
      <c r="BC29" s="26">
        <v>0.95087405189999996</v>
      </c>
      <c r="BD29" s="26">
        <v>0.12099132059999999</v>
      </c>
      <c r="BE29">
        <f t="shared" si="10"/>
        <v>2021</v>
      </c>
      <c r="BF29" s="26">
        <v>0.62124585980000002</v>
      </c>
      <c r="BG29" s="26">
        <v>0.26487787509999999</v>
      </c>
      <c r="BH29" s="26">
        <v>5.3687080599999999E-2</v>
      </c>
      <c r="BI29">
        <f t="shared" si="4"/>
        <v>1.1063236399999954E-2</v>
      </c>
      <c r="BK29" s="26">
        <v>0.99388902339999996</v>
      </c>
      <c r="BL29" s="26">
        <v>0.99533270519999995</v>
      </c>
      <c r="BM29" s="26">
        <v>0.12151823859999999</v>
      </c>
      <c r="BN29">
        <f t="shared" si="11"/>
        <v>2021</v>
      </c>
      <c r="BO29" s="26">
        <v>0.7071293528</v>
      </c>
      <c r="BP29" s="26">
        <v>0.2225762687</v>
      </c>
      <c r="BQ29" s="26">
        <v>6.4183401900000006E-2</v>
      </c>
      <c r="BR29">
        <f t="shared" si="5"/>
        <v>1.4436817999999851E-3</v>
      </c>
    </row>
    <row r="30" spans="1:70">
      <c r="A30">
        <v>76</v>
      </c>
      <c r="B30" s="26">
        <v>0.65859684569999999</v>
      </c>
      <c r="C30" s="26">
        <v>0.28076098719999998</v>
      </c>
      <c r="D30" s="26">
        <v>6.0642167099999998E-2</v>
      </c>
      <c r="E30" s="26">
        <v>0.93315551090000004</v>
      </c>
      <c r="F30" s="26">
        <v>0.94627475579999998</v>
      </c>
      <c r="G30" s="26">
        <v>0.12298996</v>
      </c>
      <c r="H30">
        <f t="shared" si="6"/>
        <v>2021</v>
      </c>
      <c r="I30" s="26">
        <v>0.61457327610000001</v>
      </c>
      <c r="J30" s="26">
        <v>0.26199366239999999</v>
      </c>
      <c r="K30" s="26">
        <v>5.6588572400000002E-2</v>
      </c>
      <c r="L30">
        <f t="shared" si="0"/>
        <v>1.3119244899999938E-2</v>
      </c>
      <c r="N30" s="26">
        <v>0.99486548119999996</v>
      </c>
      <c r="O30" s="26">
        <v>0.99634079090000005</v>
      </c>
      <c r="P30" s="26">
        <v>0.12296313959999999</v>
      </c>
      <c r="Q30">
        <f t="shared" si="7"/>
        <v>2021</v>
      </c>
      <c r="R30" s="26">
        <v>0.70163479449999999</v>
      </c>
      <c r="S30" s="26">
        <v>0.22557898970000001</v>
      </c>
      <c r="T30" s="26">
        <v>6.7651696900000002E-2</v>
      </c>
      <c r="U30">
        <f t="shared" si="1"/>
        <v>1.4753097000000936E-3</v>
      </c>
      <c r="Z30">
        <v>76</v>
      </c>
      <c r="AA30" s="26">
        <v>0.65860706300000005</v>
      </c>
      <c r="AB30" s="26">
        <v>0.28075258479999998</v>
      </c>
      <c r="AC30" s="26">
        <v>6.0640352199999997E-2</v>
      </c>
      <c r="AD30" s="26">
        <v>0.93318343849999996</v>
      </c>
      <c r="AE30" s="26">
        <v>0.94630268340000001</v>
      </c>
      <c r="AF30" s="26">
        <v>0.12298996</v>
      </c>
      <c r="AG30">
        <f t="shared" si="8"/>
        <v>2021</v>
      </c>
      <c r="AH30" s="26">
        <v>0.61460120370000004</v>
      </c>
      <c r="AI30" s="26">
        <v>0.26199366239999999</v>
      </c>
      <c r="AJ30" s="26">
        <v>5.6588572400000002E-2</v>
      </c>
      <c r="AK30">
        <f t="shared" si="2"/>
        <v>1.3119244900000049E-2</v>
      </c>
      <c r="AM30" s="26">
        <v>0.99486548119999996</v>
      </c>
      <c r="AN30" s="26">
        <v>0.99634079090000005</v>
      </c>
      <c r="AO30" s="26">
        <v>0.12296313959999999</v>
      </c>
      <c r="AP30">
        <f t="shared" si="9"/>
        <v>2021</v>
      </c>
      <c r="AQ30" s="26">
        <v>0.70163479449999999</v>
      </c>
      <c r="AR30" s="26">
        <v>0.22557898970000001</v>
      </c>
      <c r="AS30" s="26">
        <v>6.7651696900000002E-2</v>
      </c>
      <c r="AT30">
        <f t="shared" si="3"/>
        <v>1.4753097000000936E-3</v>
      </c>
      <c r="AX30">
        <v>76</v>
      </c>
      <c r="AY30" s="26">
        <v>0.65805326539999998</v>
      </c>
      <c r="AZ30" s="26">
        <v>0.28125955940000003</v>
      </c>
      <c r="BA30" s="26">
        <v>6.0687175099999997E-2</v>
      </c>
      <c r="BB30" s="26">
        <v>0.93321695189999998</v>
      </c>
      <c r="BC30" s="26">
        <v>0.94533636139999999</v>
      </c>
      <c r="BD30" s="26">
        <v>0.123971356</v>
      </c>
      <c r="BE30">
        <f t="shared" si="10"/>
        <v>2021</v>
      </c>
      <c r="BF30" s="26">
        <v>0.61410646260000001</v>
      </c>
      <c r="BG30" s="26">
        <v>0.26247618880000001</v>
      </c>
      <c r="BH30" s="26">
        <v>5.66343006E-2</v>
      </c>
      <c r="BI30">
        <f t="shared" si="4"/>
        <v>1.2119409500000011E-2</v>
      </c>
      <c r="BK30" s="26">
        <v>0.99393554589999999</v>
      </c>
      <c r="BL30" s="26">
        <v>0.9953682371</v>
      </c>
      <c r="BM30" s="26">
        <v>0.1244464805</v>
      </c>
      <c r="BN30">
        <f t="shared" si="11"/>
        <v>2021</v>
      </c>
      <c r="BO30" s="26">
        <v>0.70043120640000001</v>
      </c>
      <c r="BP30" s="26">
        <v>0.22582821040000001</v>
      </c>
      <c r="BQ30" s="26">
        <v>6.7676129000000002E-2</v>
      </c>
      <c r="BR30">
        <f t="shared" si="5"/>
        <v>1.4326912000000025E-3</v>
      </c>
    </row>
    <row r="31" spans="1:70">
      <c r="A31">
        <v>77</v>
      </c>
      <c r="B31" s="26">
        <v>0.65571627310000002</v>
      </c>
      <c r="C31" s="26">
        <v>0.27992914330000002</v>
      </c>
      <c r="D31" s="26">
        <v>6.4354583699999995E-2</v>
      </c>
      <c r="E31" s="26">
        <v>0.92619131060000004</v>
      </c>
      <c r="F31" s="26">
        <v>0.94044842080000002</v>
      </c>
      <c r="G31" s="26">
        <v>0.12710215050000001</v>
      </c>
      <c r="H31">
        <f t="shared" si="6"/>
        <v>2022</v>
      </c>
      <c r="I31" s="26">
        <v>0.60731871439999996</v>
      </c>
      <c r="J31" s="26">
        <v>0.25926794009999998</v>
      </c>
      <c r="K31" s="26">
        <v>5.9604656200000002E-2</v>
      </c>
      <c r="L31">
        <f t="shared" si="0"/>
        <v>1.4257110199999978E-2</v>
      </c>
      <c r="N31" s="26">
        <v>0.99481268779999998</v>
      </c>
      <c r="O31" s="26">
        <v>0.99597342899999997</v>
      </c>
      <c r="P31" s="26">
        <v>0.1268309098</v>
      </c>
      <c r="Q31">
        <f t="shared" si="7"/>
        <v>2022</v>
      </c>
      <c r="R31" s="26">
        <v>0.69287174480000002</v>
      </c>
      <c r="S31" s="26">
        <v>0.23068981820000001</v>
      </c>
      <c r="T31" s="26">
        <v>7.1251124799999996E-2</v>
      </c>
      <c r="U31">
        <f t="shared" si="1"/>
        <v>1.1607411999999817E-3</v>
      </c>
      <c r="Z31">
        <v>77</v>
      </c>
      <c r="AA31" s="26">
        <v>0.655932717</v>
      </c>
      <c r="AB31" s="26">
        <v>0.27982955459999997</v>
      </c>
      <c r="AC31" s="26">
        <v>6.4237728399999999E-2</v>
      </c>
      <c r="AD31" s="26">
        <v>0.92652093329999996</v>
      </c>
      <c r="AE31" s="26">
        <v>0.94072174220000004</v>
      </c>
      <c r="AF31" s="26">
        <v>0.12710215050000001</v>
      </c>
      <c r="AG31">
        <f t="shared" si="8"/>
        <v>2022</v>
      </c>
      <c r="AH31" s="26">
        <v>0.60773539310000002</v>
      </c>
      <c r="AI31" s="26">
        <v>0.25926794009999998</v>
      </c>
      <c r="AJ31" s="26">
        <v>5.9517600099999998E-2</v>
      </c>
      <c r="AK31">
        <f t="shared" si="2"/>
        <v>1.4200808900000084E-2</v>
      </c>
      <c r="AM31" s="26">
        <v>0.99483492419999997</v>
      </c>
      <c r="AN31" s="26">
        <v>0.99599566539999995</v>
      </c>
      <c r="AO31" s="26">
        <v>0.1268309098</v>
      </c>
      <c r="AP31">
        <f t="shared" si="9"/>
        <v>2022</v>
      </c>
      <c r="AQ31" s="26">
        <v>0.69299804759999994</v>
      </c>
      <c r="AR31" s="26">
        <v>0.23068981820000001</v>
      </c>
      <c r="AS31" s="26">
        <v>7.1147058299999996E-2</v>
      </c>
      <c r="AT31">
        <f t="shared" si="3"/>
        <v>1.1607411999999817E-3</v>
      </c>
      <c r="AX31">
        <v>77</v>
      </c>
      <c r="AY31" s="26">
        <v>0.65585520949999998</v>
      </c>
      <c r="AZ31" s="26">
        <v>0.28016307870000001</v>
      </c>
      <c r="BA31" s="26">
        <v>6.3981711799999993E-2</v>
      </c>
      <c r="BB31" s="26">
        <v>0.92584808770000004</v>
      </c>
      <c r="BC31" s="26">
        <v>0.94005053540000005</v>
      </c>
      <c r="BD31" s="26">
        <v>0.12856862569999999</v>
      </c>
      <c r="BE31">
        <f t="shared" si="10"/>
        <v>2022</v>
      </c>
      <c r="BF31" s="26">
        <v>0.60722229149999996</v>
      </c>
      <c r="BG31" s="26">
        <v>0.2593884507</v>
      </c>
      <c r="BH31" s="26">
        <v>5.9237345499999997E-2</v>
      </c>
      <c r="BI31">
        <f t="shared" si="4"/>
        <v>1.4202447700000009E-2</v>
      </c>
      <c r="BK31" s="26">
        <v>0.99359314639999996</v>
      </c>
      <c r="BL31" s="26">
        <v>0.99502048330000004</v>
      </c>
      <c r="BM31" s="26">
        <v>0.12785445140000001</v>
      </c>
      <c r="BN31">
        <f t="shared" si="11"/>
        <v>2022</v>
      </c>
      <c r="BO31" s="26">
        <v>0.69247221390000002</v>
      </c>
      <c r="BP31" s="26">
        <v>0.23029590029999999</v>
      </c>
      <c r="BQ31" s="26">
        <v>7.0825032199999999E-2</v>
      </c>
      <c r="BR31">
        <f t="shared" si="5"/>
        <v>1.4273369000000757E-3</v>
      </c>
    </row>
    <row r="32" spans="1:70">
      <c r="A32">
        <v>78</v>
      </c>
      <c r="B32" s="26">
        <v>0.6546282376</v>
      </c>
      <c r="C32" s="26">
        <v>0.2784077432</v>
      </c>
      <c r="D32" s="26">
        <v>6.6964019200000002E-2</v>
      </c>
      <c r="E32" s="26">
        <v>0.92041435810000005</v>
      </c>
      <c r="F32" s="26">
        <v>0.93526922909999999</v>
      </c>
      <c r="G32" s="26">
        <v>0.13027270320000001</v>
      </c>
      <c r="H32">
        <f t="shared" si="6"/>
        <v>2022</v>
      </c>
      <c r="I32" s="26">
        <v>0.60252922919999996</v>
      </c>
      <c r="J32" s="26">
        <v>0.25625048420000002</v>
      </c>
      <c r="K32" s="26">
        <v>6.1634644699999998E-2</v>
      </c>
      <c r="L32">
        <f t="shared" si="0"/>
        <v>1.4854870999999936E-2</v>
      </c>
      <c r="N32" s="26">
        <v>0.99493840840000003</v>
      </c>
      <c r="O32" s="26">
        <v>0.99609521700000003</v>
      </c>
      <c r="P32" s="26">
        <v>0.13001494250000001</v>
      </c>
      <c r="Q32">
        <f t="shared" si="7"/>
        <v>2022</v>
      </c>
      <c r="R32" s="26">
        <v>0.68707101680000005</v>
      </c>
      <c r="S32" s="26">
        <v>0.23429347950000001</v>
      </c>
      <c r="T32" s="26">
        <v>7.35739121E-2</v>
      </c>
      <c r="U32">
        <f t="shared" si="1"/>
        <v>1.1568086000000033E-3</v>
      </c>
      <c r="Z32">
        <v>78</v>
      </c>
      <c r="AA32" s="26">
        <v>0.65488105100000005</v>
      </c>
      <c r="AB32" s="26">
        <v>0.27872977100000002</v>
      </c>
      <c r="AC32" s="26">
        <v>6.6389177999999993E-2</v>
      </c>
      <c r="AD32" s="26">
        <v>0.92076363640000003</v>
      </c>
      <c r="AE32" s="26">
        <v>0.93550281300000004</v>
      </c>
      <c r="AF32" s="26">
        <v>0.12856243949999999</v>
      </c>
      <c r="AG32">
        <f t="shared" si="8"/>
        <v>2022</v>
      </c>
      <c r="AH32" s="26">
        <v>0.60299065789999995</v>
      </c>
      <c r="AI32" s="26">
        <v>0.25664423759999999</v>
      </c>
      <c r="AJ32" s="26">
        <v>6.1128740899999999E-2</v>
      </c>
      <c r="AK32">
        <f t="shared" si="2"/>
        <v>1.4739176600000015E-2</v>
      </c>
      <c r="AM32" s="26">
        <v>0.99485985200000004</v>
      </c>
      <c r="AN32" s="26">
        <v>0.99601499110000002</v>
      </c>
      <c r="AO32" s="26">
        <v>0.1281012463</v>
      </c>
      <c r="AP32">
        <f t="shared" si="9"/>
        <v>2022</v>
      </c>
      <c r="AQ32" s="26">
        <v>0.68706763420000005</v>
      </c>
      <c r="AR32" s="26">
        <v>0.2348425972</v>
      </c>
      <c r="AS32" s="26">
        <v>7.2949620600000001E-2</v>
      </c>
      <c r="AT32">
        <f t="shared" si="3"/>
        <v>1.15513909999998E-3</v>
      </c>
      <c r="AX32">
        <v>78</v>
      </c>
      <c r="AY32" s="26">
        <v>0.6551763464</v>
      </c>
      <c r="AZ32" s="26">
        <v>0.27925867989999997</v>
      </c>
      <c r="BA32" s="26">
        <v>6.5564973799999995E-2</v>
      </c>
      <c r="BB32" s="26">
        <v>0.92032923239999997</v>
      </c>
      <c r="BC32" s="26">
        <v>0.93458128080000002</v>
      </c>
      <c r="BD32" s="26">
        <v>0.1312040498</v>
      </c>
      <c r="BE32">
        <f t="shared" si="10"/>
        <v>2022</v>
      </c>
      <c r="BF32" s="26">
        <v>0.60297794390000004</v>
      </c>
      <c r="BG32" s="26">
        <v>0.25700992649999999</v>
      </c>
      <c r="BH32" s="26">
        <v>6.0341362000000003E-2</v>
      </c>
      <c r="BI32">
        <f t="shared" si="4"/>
        <v>1.425204840000005E-2</v>
      </c>
      <c r="BK32" s="26">
        <v>0.99361732169999994</v>
      </c>
      <c r="BL32" s="26">
        <v>0.99503927280000004</v>
      </c>
      <c r="BM32" s="26">
        <v>0.13075509060000001</v>
      </c>
      <c r="BN32">
        <f t="shared" si="11"/>
        <v>2022</v>
      </c>
      <c r="BO32" s="26">
        <v>0.68689748780000004</v>
      </c>
      <c r="BP32" s="26">
        <v>0.2347031688</v>
      </c>
      <c r="BQ32" s="26">
        <v>7.2016665199999996E-2</v>
      </c>
      <c r="BR32">
        <f t="shared" si="5"/>
        <v>1.4219511000000962E-3</v>
      </c>
    </row>
    <row r="33" spans="1:70">
      <c r="A33">
        <v>79</v>
      </c>
      <c r="B33" s="26">
        <v>0.65308747089999997</v>
      </c>
      <c r="C33" s="26">
        <v>0.27715681869999997</v>
      </c>
      <c r="D33" s="26">
        <v>6.9755710400000004E-2</v>
      </c>
      <c r="E33" s="26">
        <v>0.913121725</v>
      </c>
      <c r="F33" s="26">
        <v>0.92978164600000002</v>
      </c>
      <c r="G33" s="26">
        <v>0.13552391480000001</v>
      </c>
      <c r="H33">
        <f t="shared" si="6"/>
        <v>2022</v>
      </c>
      <c r="I33" s="26">
        <v>0.59634835799999997</v>
      </c>
      <c r="J33" s="26">
        <v>0.25307791239999999</v>
      </c>
      <c r="K33" s="26">
        <v>6.3695454600000007E-2</v>
      </c>
      <c r="L33">
        <f t="shared" si="0"/>
        <v>1.6659921000000022E-2</v>
      </c>
      <c r="N33" s="26">
        <v>0.99491488480000001</v>
      </c>
      <c r="O33" s="26">
        <v>0.99600049769999999</v>
      </c>
      <c r="P33" s="26">
        <v>0.1345112816</v>
      </c>
      <c r="Q33">
        <f t="shared" si="7"/>
        <v>2022</v>
      </c>
      <c r="R33" s="26">
        <v>0.68022775810000002</v>
      </c>
      <c r="S33" s="26">
        <v>0.2385909916</v>
      </c>
      <c r="T33" s="26">
        <v>7.6096135100000004E-2</v>
      </c>
      <c r="U33">
        <f t="shared" si="1"/>
        <v>1.085612899999977E-3</v>
      </c>
      <c r="Z33">
        <v>79</v>
      </c>
      <c r="AA33" s="26">
        <v>0.65349803579999999</v>
      </c>
      <c r="AB33" s="26">
        <v>0.27734070280000001</v>
      </c>
      <c r="AC33" s="26">
        <v>6.9161261500000001E-2</v>
      </c>
      <c r="AD33" s="26">
        <v>0.91308835759999996</v>
      </c>
      <c r="AE33" s="26">
        <v>0.92962261189999995</v>
      </c>
      <c r="AF33" s="26">
        <v>0.13427439939999999</v>
      </c>
      <c r="AG33">
        <f t="shared" si="8"/>
        <v>2022</v>
      </c>
      <c r="AH33" s="26">
        <v>0.59670144820000004</v>
      </c>
      <c r="AI33" s="26">
        <v>0.25323656680000001</v>
      </c>
      <c r="AJ33" s="26">
        <v>6.3150342600000006E-2</v>
      </c>
      <c r="AK33">
        <f t="shared" si="2"/>
        <v>1.6534254299999995E-2</v>
      </c>
      <c r="AM33" s="26">
        <v>0.99472372679999999</v>
      </c>
      <c r="AN33" s="26">
        <v>0.99587106130000003</v>
      </c>
      <c r="AO33" s="26">
        <v>0.13290177149999999</v>
      </c>
      <c r="AP33">
        <f t="shared" si="9"/>
        <v>2022</v>
      </c>
      <c r="AQ33" s="26">
        <v>0.68020902289999996</v>
      </c>
      <c r="AR33" s="26">
        <v>0.23914054539999999</v>
      </c>
      <c r="AS33" s="26">
        <v>7.5374158499999996E-2</v>
      </c>
      <c r="AT33">
        <f t="shared" si="3"/>
        <v>1.1473345000000412E-3</v>
      </c>
      <c r="AX33">
        <v>79</v>
      </c>
      <c r="AY33" s="26">
        <v>0.65366555479999999</v>
      </c>
      <c r="AZ33" s="26">
        <v>0.27788420600000002</v>
      </c>
      <c r="BA33" s="26">
        <v>6.8450239199999999E-2</v>
      </c>
      <c r="BB33" s="26">
        <v>0.9124868465</v>
      </c>
      <c r="BC33" s="26">
        <v>0.92885266089999996</v>
      </c>
      <c r="BD33" s="26">
        <v>0.13692256559999999</v>
      </c>
      <c r="BE33">
        <f t="shared" si="10"/>
        <v>2022</v>
      </c>
      <c r="BF33" s="26">
        <v>0.59646122079999997</v>
      </c>
      <c r="BG33" s="26">
        <v>0.25356568280000003</v>
      </c>
      <c r="BH33" s="26">
        <v>6.2459942900000003E-2</v>
      </c>
      <c r="BI33">
        <f t="shared" si="4"/>
        <v>1.6365814399999956E-2</v>
      </c>
      <c r="BK33" s="26">
        <v>0.9935349792</v>
      </c>
      <c r="BL33" s="26">
        <v>0.99492722369999997</v>
      </c>
      <c r="BM33" s="26">
        <v>0.13557095250000001</v>
      </c>
      <c r="BN33">
        <f t="shared" si="11"/>
        <v>2022</v>
      </c>
      <c r="BO33" s="26">
        <v>0.67987071129999999</v>
      </c>
      <c r="BP33" s="26">
        <v>0.23908150049999999</v>
      </c>
      <c r="BQ33" s="26">
        <v>7.4582767300000005E-2</v>
      </c>
      <c r="BR33">
        <f t="shared" si="5"/>
        <v>1.3922444999999728E-3</v>
      </c>
    </row>
    <row r="34" spans="1:70">
      <c r="A34">
        <v>80</v>
      </c>
      <c r="B34" s="26">
        <v>0.65009858180000002</v>
      </c>
      <c r="C34" s="26">
        <v>0.27687833519999999</v>
      </c>
      <c r="D34" s="26">
        <v>7.3023083000000003E-2</v>
      </c>
      <c r="E34" s="26">
        <v>0.90694363310000004</v>
      </c>
      <c r="F34" s="26">
        <v>0.92424600229999998</v>
      </c>
      <c r="G34" s="26">
        <v>0.1406745288</v>
      </c>
      <c r="H34">
        <f t="shared" si="6"/>
        <v>2022</v>
      </c>
      <c r="I34" s="26">
        <v>0.58960276960000002</v>
      </c>
      <c r="J34" s="26">
        <v>0.25111304330000001</v>
      </c>
      <c r="K34" s="26">
        <v>6.6227820199999995E-2</v>
      </c>
      <c r="L34">
        <f t="shared" si="0"/>
        <v>1.7302369199999945E-2</v>
      </c>
      <c r="N34" s="26">
        <v>0.99443168589999997</v>
      </c>
      <c r="O34" s="26">
        <v>0.99550779710000004</v>
      </c>
      <c r="P34" s="26">
        <v>0.13907898760000001</v>
      </c>
      <c r="Q34">
        <f t="shared" si="7"/>
        <v>2022</v>
      </c>
      <c r="R34" s="26">
        <v>0.67074438260000002</v>
      </c>
      <c r="S34" s="26">
        <v>0.24478570050000001</v>
      </c>
      <c r="T34" s="26">
        <v>7.8901602700000004E-2</v>
      </c>
      <c r="U34">
        <f t="shared" si="1"/>
        <v>1.0761112000000628E-3</v>
      </c>
      <c r="Z34">
        <v>80</v>
      </c>
      <c r="AA34" s="26">
        <v>0.65052382539999998</v>
      </c>
      <c r="AB34" s="26">
        <v>0.27733003150000002</v>
      </c>
      <c r="AC34" s="26">
        <v>7.2146143100000004E-2</v>
      </c>
      <c r="AD34" s="26">
        <v>0.90679775110000005</v>
      </c>
      <c r="AE34" s="26">
        <v>0.92466144630000002</v>
      </c>
      <c r="AF34" s="26">
        <v>0.13861977280000001</v>
      </c>
      <c r="AG34">
        <f t="shared" si="8"/>
        <v>2022</v>
      </c>
      <c r="AH34" s="26">
        <v>0.58989354189999998</v>
      </c>
      <c r="AI34" s="26">
        <v>0.25148224889999998</v>
      </c>
      <c r="AJ34" s="26">
        <v>6.5421960299999998E-2</v>
      </c>
      <c r="AK34">
        <f t="shared" si="2"/>
        <v>1.7863695199999974E-2</v>
      </c>
      <c r="AM34" s="26">
        <v>0.99414499170000004</v>
      </c>
      <c r="AN34" s="26">
        <v>0.99528365129999996</v>
      </c>
      <c r="AO34" s="26">
        <v>0.13600249889999999</v>
      </c>
      <c r="AP34">
        <f t="shared" si="9"/>
        <v>2022</v>
      </c>
      <c r="AQ34" s="26">
        <v>0.67069235449999998</v>
      </c>
      <c r="AR34" s="26">
        <v>0.2455639536</v>
      </c>
      <c r="AS34" s="26">
        <v>7.7888683599999994E-2</v>
      </c>
      <c r="AT34">
        <f t="shared" si="3"/>
        <v>1.1386595999999249E-3</v>
      </c>
      <c r="AX34">
        <v>80</v>
      </c>
      <c r="AY34" s="26">
        <v>0.65009451250000005</v>
      </c>
      <c r="AZ34" s="26">
        <v>0.27740788500000002</v>
      </c>
      <c r="BA34" s="26">
        <v>7.2497602499999994E-2</v>
      </c>
      <c r="BB34" s="26">
        <v>0.90659978730000002</v>
      </c>
      <c r="BC34" s="26">
        <v>0.92491469999999998</v>
      </c>
      <c r="BD34" s="26">
        <v>0.14115405780000001</v>
      </c>
      <c r="BE34">
        <f t="shared" si="10"/>
        <v>2022</v>
      </c>
      <c r="BF34" s="26">
        <v>0.58937554680000004</v>
      </c>
      <c r="BG34" s="26">
        <v>0.2514979296</v>
      </c>
      <c r="BH34" s="26">
        <v>6.5726310999999996E-2</v>
      </c>
      <c r="BI34">
        <f t="shared" si="4"/>
        <v>1.8314912699999963E-2</v>
      </c>
      <c r="BK34" s="26">
        <v>0.99305411180000003</v>
      </c>
      <c r="BL34" s="26">
        <v>0.99443206579999999</v>
      </c>
      <c r="BM34" s="26">
        <v>0.13865141950000001</v>
      </c>
      <c r="BN34">
        <f t="shared" si="11"/>
        <v>2022</v>
      </c>
      <c r="BO34" s="26">
        <v>0.66950476530000003</v>
      </c>
      <c r="BP34" s="26">
        <v>0.2453627444</v>
      </c>
      <c r="BQ34" s="26">
        <v>7.8186602100000002E-2</v>
      </c>
      <c r="BR34">
        <f t="shared" si="5"/>
        <v>1.377953999999959E-3</v>
      </c>
    </row>
    <row r="35" spans="1:70">
      <c r="A35">
        <v>81</v>
      </c>
      <c r="B35" s="26">
        <v>0.64736932859999996</v>
      </c>
      <c r="C35" s="26">
        <v>0.27705052089999999</v>
      </c>
      <c r="D35" s="26">
        <v>7.5580150499999998E-2</v>
      </c>
      <c r="E35" s="26">
        <v>0.90038529050000005</v>
      </c>
      <c r="F35" s="26">
        <v>0.91981287280000001</v>
      </c>
      <c r="G35" s="26">
        <v>0.14473840069999999</v>
      </c>
      <c r="H35">
        <f t="shared" si="6"/>
        <v>2023</v>
      </c>
      <c r="I35" s="26">
        <v>0.58288182099999997</v>
      </c>
      <c r="J35" s="26">
        <v>0.24945221379999999</v>
      </c>
      <c r="K35" s="26">
        <v>6.8051255699999993E-2</v>
      </c>
      <c r="L35">
        <f t="shared" si="0"/>
        <v>1.9427582299999968E-2</v>
      </c>
      <c r="N35" s="26">
        <v>0.99444993179999996</v>
      </c>
      <c r="O35" s="26">
        <v>0.99552251690000004</v>
      </c>
      <c r="P35" s="26">
        <v>0.14222750719999999</v>
      </c>
      <c r="Q35">
        <f t="shared" si="7"/>
        <v>2023</v>
      </c>
      <c r="R35" s="26">
        <v>0.6640713654</v>
      </c>
      <c r="S35" s="26">
        <v>0.24924278289999999</v>
      </c>
      <c r="T35" s="26">
        <v>8.1135783599999997E-2</v>
      </c>
      <c r="U35">
        <f t="shared" si="1"/>
        <v>1.0725851000000786E-3</v>
      </c>
      <c r="Z35">
        <v>81</v>
      </c>
      <c r="AA35" s="26">
        <v>0.6479491825</v>
      </c>
      <c r="AB35" s="26">
        <v>0.27734191460000002</v>
      </c>
      <c r="AC35" s="26">
        <v>7.4708902899999999E-2</v>
      </c>
      <c r="AD35" s="26">
        <v>0.90140256090000004</v>
      </c>
      <c r="AE35" s="26">
        <v>0.92113383660000003</v>
      </c>
      <c r="AF35" s="26">
        <v>0.14287742719999999</v>
      </c>
      <c r="AG35">
        <f t="shared" si="8"/>
        <v>2023</v>
      </c>
      <c r="AH35" s="26">
        <v>0.5840630524</v>
      </c>
      <c r="AI35" s="26">
        <v>0.24999671209999999</v>
      </c>
      <c r="AJ35" s="26">
        <v>6.7342796400000002E-2</v>
      </c>
      <c r="AK35">
        <f t="shared" si="2"/>
        <v>1.9731275699999995E-2</v>
      </c>
      <c r="AM35" s="26">
        <v>0.99415966280000001</v>
      </c>
      <c r="AN35" s="26">
        <v>0.9952954692</v>
      </c>
      <c r="AO35" s="26">
        <v>0.1399264264</v>
      </c>
      <c r="AP35">
        <f t="shared" si="9"/>
        <v>2023</v>
      </c>
      <c r="AQ35" s="26">
        <v>0.66400262269999999</v>
      </c>
      <c r="AR35" s="26">
        <v>0.24993864029999999</v>
      </c>
      <c r="AS35" s="26">
        <v>8.0218399800000006E-2</v>
      </c>
      <c r="AT35">
        <f t="shared" si="3"/>
        <v>1.1358063999999946E-3</v>
      </c>
      <c r="AX35">
        <v>81</v>
      </c>
      <c r="AY35" s="26">
        <v>0.64727052200000001</v>
      </c>
      <c r="AZ35" s="26">
        <v>0.27669070340000002</v>
      </c>
      <c r="BA35" s="26">
        <v>7.6038774599999998E-2</v>
      </c>
      <c r="BB35" s="26">
        <v>0.90013293679999995</v>
      </c>
      <c r="BC35" s="26">
        <v>0.92000643360000001</v>
      </c>
      <c r="BD35" s="26">
        <v>0.1472905149</v>
      </c>
      <c r="BE35">
        <f t="shared" si="10"/>
        <v>2023</v>
      </c>
      <c r="BF35" s="26">
        <v>0.58262951590000001</v>
      </c>
      <c r="BG35" s="26">
        <v>0.24905841540000001</v>
      </c>
      <c r="BH35" s="26">
        <v>6.8445005500000003E-2</v>
      </c>
      <c r="BI35">
        <f t="shared" si="4"/>
        <v>1.9873496800000057E-2</v>
      </c>
      <c r="BK35" s="26">
        <v>0.99306655269999999</v>
      </c>
      <c r="BL35" s="26">
        <v>0.99444203860000002</v>
      </c>
      <c r="BM35" s="26">
        <v>0.1445212183</v>
      </c>
      <c r="BN35">
        <f t="shared" si="11"/>
        <v>2023</v>
      </c>
      <c r="BO35" s="26">
        <v>0.66264460160000005</v>
      </c>
      <c r="BP35" s="26">
        <v>0.2489025718</v>
      </c>
      <c r="BQ35" s="26">
        <v>8.15193793E-2</v>
      </c>
      <c r="BR35">
        <f t="shared" si="5"/>
        <v>1.3754859000000286E-3</v>
      </c>
    </row>
    <row r="36" spans="1:70">
      <c r="A36">
        <v>82</v>
      </c>
      <c r="B36" s="26">
        <v>0.64463220139999999</v>
      </c>
      <c r="C36" s="26">
        <v>0.2768278481</v>
      </c>
      <c r="D36" s="26">
        <v>7.8539950499999997E-2</v>
      </c>
      <c r="E36" s="26">
        <v>0.89257708670000002</v>
      </c>
      <c r="F36" s="26">
        <v>0.91317422439999996</v>
      </c>
      <c r="G36" s="26">
        <v>0.1487120572</v>
      </c>
      <c r="H36">
        <f t="shared" si="6"/>
        <v>2023</v>
      </c>
      <c r="I36" s="26">
        <v>0.57538393229999996</v>
      </c>
      <c r="J36" s="26">
        <v>0.2470901942</v>
      </c>
      <c r="K36" s="26">
        <v>7.0102960199999995E-2</v>
      </c>
      <c r="L36">
        <f t="shared" si="0"/>
        <v>2.0597137699999934E-2</v>
      </c>
      <c r="N36" s="26">
        <v>0.99436031179999995</v>
      </c>
      <c r="O36" s="26">
        <v>0.99542884470000004</v>
      </c>
      <c r="P36" s="26">
        <v>0.1459967362</v>
      </c>
      <c r="Q36">
        <f t="shared" si="7"/>
        <v>2023</v>
      </c>
      <c r="R36" s="26">
        <v>0.65652182849999996</v>
      </c>
      <c r="S36" s="26">
        <v>0.25419444749999998</v>
      </c>
      <c r="T36" s="26">
        <v>8.3644035800000002E-2</v>
      </c>
      <c r="U36">
        <f t="shared" si="1"/>
        <v>1.0685329000000854E-3</v>
      </c>
      <c r="Z36">
        <v>82</v>
      </c>
      <c r="AA36" s="26">
        <v>0.64652890279999997</v>
      </c>
      <c r="AB36" s="26">
        <v>0.27580378890000001</v>
      </c>
      <c r="AC36" s="26">
        <v>7.7667308300000001E-2</v>
      </c>
      <c r="AD36" s="26">
        <v>0.89435383339999996</v>
      </c>
      <c r="AE36" s="26">
        <v>0.91518181899999995</v>
      </c>
      <c r="AF36" s="26">
        <v>0.14534887099999999</v>
      </c>
      <c r="AG36">
        <f t="shared" si="8"/>
        <v>2023</v>
      </c>
      <c r="AH36" s="26">
        <v>0.5782256026</v>
      </c>
      <c r="AI36" s="26">
        <v>0.24666617590000001</v>
      </c>
      <c r="AJ36" s="26">
        <v>6.94620549E-2</v>
      </c>
      <c r="AK36">
        <f t="shared" si="2"/>
        <v>2.0827985599999987E-2</v>
      </c>
      <c r="AM36" s="26">
        <v>0.99408505319999996</v>
      </c>
      <c r="AN36" s="26">
        <v>0.99521394789999995</v>
      </c>
      <c r="AO36" s="26">
        <v>0.14186875760000001</v>
      </c>
      <c r="AP36">
        <f t="shared" si="9"/>
        <v>2023</v>
      </c>
      <c r="AQ36" s="26">
        <v>0.65783043450000001</v>
      </c>
      <c r="AR36" s="26">
        <v>0.2535431145</v>
      </c>
      <c r="AS36" s="26">
        <v>8.27115041E-2</v>
      </c>
      <c r="AT36">
        <f t="shared" si="3"/>
        <v>1.1288946999999938E-3</v>
      </c>
      <c r="AX36">
        <v>82</v>
      </c>
      <c r="AY36" s="26">
        <v>0.64647017340000001</v>
      </c>
      <c r="AZ36" s="26">
        <v>0.27460745640000001</v>
      </c>
      <c r="BA36" s="26">
        <v>7.8922370199999994E-2</v>
      </c>
      <c r="BB36" s="26">
        <v>0.89398132490000004</v>
      </c>
      <c r="BC36" s="26">
        <v>0.91460064610000003</v>
      </c>
      <c r="BD36" s="26">
        <v>0.15222670730000001</v>
      </c>
      <c r="BE36">
        <f t="shared" si="10"/>
        <v>2023</v>
      </c>
      <c r="BF36" s="26">
        <v>0.57793226220000005</v>
      </c>
      <c r="BG36" s="26">
        <v>0.2454939377</v>
      </c>
      <c r="BH36" s="26">
        <v>7.0555125100000005E-2</v>
      </c>
      <c r="BI36">
        <f t="shared" si="4"/>
        <v>2.0619321199999985E-2</v>
      </c>
      <c r="BK36" s="26">
        <v>0.99297708370000004</v>
      </c>
      <c r="BL36" s="26">
        <v>0.99441076279999996</v>
      </c>
      <c r="BM36" s="26">
        <v>0.14995930630000001</v>
      </c>
      <c r="BN36">
        <f t="shared" si="11"/>
        <v>2023</v>
      </c>
      <c r="BO36" s="26">
        <v>0.65620103090000004</v>
      </c>
      <c r="BP36" s="26">
        <v>0.25284176200000003</v>
      </c>
      <c r="BQ36" s="26">
        <v>8.3934290800000005E-2</v>
      </c>
      <c r="BR36">
        <f t="shared" si="5"/>
        <v>1.4336790999999183E-3</v>
      </c>
    </row>
    <row r="37" spans="1:70">
      <c r="A37">
        <v>83</v>
      </c>
      <c r="B37" s="26">
        <v>0.64275192489999999</v>
      </c>
      <c r="C37" s="26">
        <v>0.27507352330000001</v>
      </c>
      <c r="D37" s="26">
        <v>8.2174551799999995E-2</v>
      </c>
      <c r="E37" s="26">
        <v>0.88691136290000006</v>
      </c>
      <c r="F37" s="26">
        <v>0.9081538119</v>
      </c>
      <c r="G37" s="26">
        <v>0.15039402839999999</v>
      </c>
      <c r="H37">
        <f t="shared" si="6"/>
        <v>2023</v>
      </c>
      <c r="I37" s="26">
        <v>0.57006398570000005</v>
      </c>
      <c r="J37" s="26">
        <v>0.2439658334</v>
      </c>
      <c r="K37" s="26">
        <v>7.2881543800000004E-2</v>
      </c>
      <c r="L37">
        <f t="shared" si="0"/>
        <v>2.1242448999999941E-2</v>
      </c>
      <c r="N37" s="26">
        <v>0.9943859437</v>
      </c>
      <c r="O37" s="26">
        <v>0.99544962020000005</v>
      </c>
      <c r="P37" s="26">
        <v>0.14716545049999999</v>
      </c>
      <c r="Q37">
        <f t="shared" si="7"/>
        <v>2023</v>
      </c>
      <c r="R37" s="26">
        <v>0.65049595969999996</v>
      </c>
      <c r="S37" s="26">
        <v>0.25690136139999997</v>
      </c>
      <c r="T37" s="26">
        <v>8.6988622599999996E-2</v>
      </c>
      <c r="U37">
        <f t="shared" si="1"/>
        <v>1.0636765000000548E-3</v>
      </c>
      <c r="Z37">
        <v>83</v>
      </c>
      <c r="AA37" s="26">
        <v>0.64373660099999996</v>
      </c>
      <c r="AB37" s="26">
        <v>0.27515101359999999</v>
      </c>
      <c r="AC37" s="26">
        <v>8.1112385400000001E-2</v>
      </c>
      <c r="AD37" s="26">
        <v>0.88825091759999997</v>
      </c>
      <c r="AE37" s="26">
        <v>0.90988518689999998</v>
      </c>
      <c r="AF37" s="26">
        <v>0.14801095</v>
      </c>
      <c r="AG37">
        <f t="shared" si="8"/>
        <v>2023</v>
      </c>
      <c r="AH37" s="26">
        <v>0.57179962650000005</v>
      </c>
      <c r="AI37" s="26">
        <v>0.24440314029999999</v>
      </c>
      <c r="AJ37" s="26">
        <v>7.2048150800000002E-2</v>
      </c>
      <c r="AK37">
        <f t="shared" si="2"/>
        <v>2.1634269300000009E-2</v>
      </c>
      <c r="AM37" s="26">
        <v>0.99422330079999999</v>
      </c>
      <c r="AN37" s="26">
        <v>0.99523048030000005</v>
      </c>
      <c r="AO37" s="26">
        <v>0.14475023810000001</v>
      </c>
      <c r="AP37">
        <f t="shared" si="9"/>
        <v>2023</v>
      </c>
      <c r="AQ37" s="26">
        <v>0.65154259390000002</v>
      </c>
      <c r="AR37" s="26">
        <v>0.25683452509999999</v>
      </c>
      <c r="AS37" s="26">
        <v>8.5846181699999996E-2</v>
      </c>
      <c r="AT37">
        <f t="shared" si="3"/>
        <v>1.0071795000000661E-3</v>
      </c>
      <c r="AX37">
        <v>83</v>
      </c>
      <c r="AY37" s="26">
        <v>0.64446033520000001</v>
      </c>
      <c r="AZ37" s="26">
        <v>0.2732694068</v>
      </c>
      <c r="BA37" s="26">
        <v>8.2270257999999999E-2</v>
      </c>
      <c r="BB37" s="26">
        <v>0.88752141979999999</v>
      </c>
      <c r="BC37" s="26">
        <v>0.90897830710000005</v>
      </c>
      <c r="BD37" s="26">
        <v>0.15489081790000001</v>
      </c>
      <c r="BE37">
        <f t="shared" si="10"/>
        <v>2023</v>
      </c>
      <c r="BF37" s="26">
        <v>0.57197235170000005</v>
      </c>
      <c r="BG37" s="26">
        <v>0.2425324519</v>
      </c>
      <c r="BH37" s="26">
        <v>7.3016616199999995E-2</v>
      </c>
      <c r="BI37">
        <f t="shared" si="4"/>
        <v>2.145688730000006E-2</v>
      </c>
      <c r="BK37" s="26">
        <v>0.99304675909999995</v>
      </c>
      <c r="BL37" s="26">
        <v>0.99450077029999995</v>
      </c>
      <c r="BM37" s="26">
        <v>0.15259204179999999</v>
      </c>
      <c r="BN37">
        <f t="shared" si="11"/>
        <v>2023</v>
      </c>
      <c r="BO37" s="26">
        <v>0.65088912509999997</v>
      </c>
      <c r="BP37" s="26">
        <v>0.25518860129999998</v>
      </c>
      <c r="BQ37" s="26">
        <v>8.6969032700000004E-2</v>
      </c>
      <c r="BR37">
        <f t="shared" si="5"/>
        <v>1.4540111999999938E-3</v>
      </c>
    </row>
    <row r="38" spans="1:70">
      <c r="A38">
        <v>84</v>
      </c>
      <c r="B38" s="26">
        <v>0.64108354479999996</v>
      </c>
      <c r="C38" s="26">
        <v>0.27318018700000002</v>
      </c>
      <c r="D38" s="26">
        <v>8.5736268199999993E-2</v>
      </c>
      <c r="E38" s="26">
        <v>0.87887385119999994</v>
      </c>
      <c r="F38" s="26">
        <v>0.9026607176</v>
      </c>
      <c r="G38" s="26">
        <v>0.1537799967</v>
      </c>
      <c r="H38">
        <f t="shared" si="6"/>
        <v>2023</v>
      </c>
      <c r="I38" s="26">
        <v>0.56343156400000005</v>
      </c>
      <c r="J38" s="26">
        <v>0.24009092300000001</v>
      </c>
      <c r="K38" s="26">
        <v>7.5351364200000007E-2</v>
      </c>
      <c r="L38">
        <f t="shared" si="0"/>
        <v>2.3786866400000051E-2</v>
      </c>
      <c r="N38" s="26">
        <v>0.99372551549999999</v>
      </c>
      <c r="O38" s="26">
        <v>0.99477949639999996</v>
      </c>
      <c r="P38" s="26">
        <v>0.1491467209</v>
      </c>
      <c r="Q38">
        <f t="shared" si="7"/>
        <v>2023</v>
      </c>
      <c r="R38" s="26">
        <v>0.64234181930000001</v>
      </c>
      <c r="S38" s="26">
        <v>0.26161770509999999</v>
      </c>
      <c r="T38" s="26">
        <v>8.9765991099999998E-2</v>
      </c>
      <c r="U38">
        <f t="shared" si="1"/>
        <v>1.0539808999999734E-3</v>
      </c>
      <c r="Z38">
        <v>84</v>
      </c>
      <c r="AA38" s="26">
        <v>0.64105097</v>
      </c>
      <c r="AB38" s="26">
        <v>0.27416228840000001</v>
      </c>
      <c r="AC38" s="26">
        <v>8.4786741600000007E-2</v>
      </c>
      <c r="AD38" s="26">
        <v>0.88070056819999998</v>
      </c>
      <c r="AE38" s="26">
        <v>0.90431544060000002</v>
      </c>
      <c r="AF38" s="26">
        <v>0.1514258174</v>
      </c>
      <c r="AG38">
        <f t="shared" si="8"/>
        <v>2023</v>
      </c>
      <c r="AH38" s="26">
        <v>0.56457395349999995</v>
      </c>
      <c r="AI38" s="26">
        <v>0.2414548832</v>
      </c>
      <c r="AJ38" s="26">
        <v>7.4671731500000005E-2</v>
      </c>
      <c r="AK38">
        <f t="shared" si="2"/>
        <v>2.3614872400000042E-2</v>
      </c>
      <c r="AM38" s="26">
        <v>0.99403015589999999</v>
      </c>
      <c r="AN38" s="26">
        <v>0.99502821470000002</v>
      </c>
      <c r="AO38" s="26">
        <v>0.14709337080000001</v>
      </c>
      <c r="AP38">
        <f t="shared" si="9"/>
        <v>2023</v>
      </c>
      <c r="AQ38" s="26">
        <v>0.64217554619999995</v>
      </c>
      <c r="AR38" s="26">
        <v>0.26311052089999998</v>
      </c>
      <c r="AS38" s="26">
        <v>8.8744088900000004E-2</v>
      </c>
      <c r="AT38">
        <f t="shared" si="3"/>
        <v>9.9805880000003455E-4</v>
      </c>
      <c r="AX38">
        <v>84</v>
      </c>
      <c r="AY38" s="26">
        <v>0.64175148019999995</v>
      </c>
      <c r="AZ38" s="26">
        <v>0.27253866539999999</v>
      </c>
      <c r="BA38" s="26">
        <v>8.5709854399999993E-2</v>
      </c>
      <c r="BB38" s="26">
        <v>0.87954916949999995</v>
      </c>
      <c r="BC38" s="26">
        <v>0.90301989869999999</v>
      </c>
      <c r="BD38" s="26">
        <v>0.15867401319999999</v>
      </c>
      <c r="BE38">
        <f t="shared" si="10"/>
        <v>2023</v>
      </c>
      <c r="BF38" s="26">
        <v>0.56445198139999997</v>
      </c>
      <c r="BG38" s="26">
        <v>0.23971115679999999</v>
      </c>
      <c r="BH38" s="26">
        <v>7.5386031300000003E-2</v>
      </c>
      <c r="BI38">
        <f t="shared" si="4"/>
        <v>2.347072920000004E-2</v>
      </c>
      <c r="BK38" s="26">
        <v>0.99223789809999996</v>
      </c>
      <c r="BL38" s="26">
        <v>0.9936800388</v>
      </c>
      <c r="BM38" s="26">
        <v>0.1559215816</v>
      </c>
      <c r="BN38">
        <f t="shared" si="11"/>
        <v>2023</v>
      </c>
      <c r="BO38" s="26">
        <v>0.64102397980000003</v>
      </c>
      <c r="BP38" s="26">
        <v>0.26162852590000002</v>
      </c>
      <c r="BQ38" s="26">
        <v>8.9585392400000005E-2</v>
      </c>
      <c r="BR38">
        <f t="shared" si="5"/>
        <v>1.4421407000000386E-3</v>
      </c>
    </row>
    <row r="39" spans="1:70">
      <c r="A39">
        <v>85</v>
      </c>
      <c r="B39" s="26">
        <v>0.64062870090000001</v>
      </c>
      <c r="C39" s="26">
        <v>0.27208704680000001</v>
      </c>
      <c r="D39" s="26">
        <v>8.7284252300000004E-2</v>
      </c>
      <c r="E39" s="26">
        <v>0.87087083799999998</v>
      </c>
      <c r="F39" s="26">
        <v>0.89566069690000005</v>
      </c>
      <c r="G39" s="26">
        <v>0.15631947639999999</v>
      </c>
      <c r="H39">
        <f t="shared" si="6"/>
        <v>2024</v>
      </c>
      <c r="I39" s="26">
        <v>0.55790485359999997</v>
      </c>
      <c r="J39" s="26">
        <v>0.23695267449999999</v>
      </c>
      <c r="K39" s="26">
        <v>7.6013309900000006E-2</v>
      </c>
      <c r="L39">
        <f t="shared" si="0"/>
        <v>2.4789858900000072E-2</v>
      </c>
      <c r="N39" s="26">
        <v>0.99326033979999995</v>
      </c>
      <c r="O39" s="26">
        <v>0.99430934400000004</v>
      </c>
      <c r="P39" s="26">
        <v>0.15281356800000001</v>
      </c>
      <c r="Q39">
        <f t="shared" si="7"/>
        <v>2024</v>
      </c>
      <c r="R39" s="26">
        <v>0.63574373149999996</v>
      </c>
      <c r="S39" s="26">
        <v>0.26681739059999998</v>
      </c>
      <c r="T39" s="26">
        <v>9.0699217700000001E-2</v>
      </c>
      <c r="U39">
        <f t="shared" si="1"/>
        <v>1.0490042000000921E-3</v>
      </c>
      <c r="Z39">
        <v>85</v>
      </c>
      <c r="AA39" s="26">
        <v>0.64007046580000004</v>
      </c>
      <c r="AB39" s="26">
        <v>0.27221747460000001</v>
      </c>
      <c r="AC39" s="26">
        <v>8.7712059600000003E-2</v>
      </c>
      <c r="AD39" s="26">
        <v>0.87345504650000005</v>
      </c>
      <c r="AE39" s="26">
        <v>0.89896872439999997</v>
      </c>
      <c r="AF39" s="26">
        <v>0.154185088</v>
      </c>
      <c r="AG39">
        <f t="shared" si="8"/>
        <v>2024</v>
      </c>
      <c r="AH39" s="26">
        <v>0.55907277850000003</v>
      </c>
      <c r="AI39" s="26">
        <v>0.23776972690000001</v>
      </c>
      <c r="AJ39" s="26">
        <v>7.6612541100000001E-2</v>
      </c>
      <c r="AK39">
        <f t="shared" si="2"/>
        <v>2.551367789999992E-2</v>
      </c>
      <c r="AM39" s="26">
        <v>0.99355385709999999</v>
      </c>
      <c r="AN39" s="26">
        <v>0.99454476680000004</v>
      </c>
      <c r="AO39" s="26">
        <v>0.15010598920000001</v>
      </c>
      <c r="AP39">
        <f t="shared" si="9"/>
        <v>2024</v>
      </c>
      <c r="AQ39" s="26">
        <v>0.63477586779999995</v>
      </c>
      <c r="AR39" s="26">
        <v>0.26760610369999999</v>
      </c>
      <c r="AS39" s="26">
        <v>9.1171885600000002E-2</v>
      </c>
      <c r="AT39">
        <f t="shared" si="3"/>
        <v>9.9090970000004219E-4</v>
      </c>
      <c r="AX39">
        <v>85</v>
      </c>
      <c r="AY39" s="26">
        <v>0.63995768340000003</v>
      </c>
      <c r="AZ39" s="26">
        <v>0.27131903010000002</v>
      </c>
      <c r="BA39" s="26">
        <v>8.8723286499999998E-2</v>
      </c>
      <c r="BB39" s="26">
        <v>0.87242272129999998</v>
      </c>
      <c r="BC39" s="26">
        <v>0.89686285769999996</v>
      </c>
      <c r="BD39" s="26">
        <v>0.16111606910000001</v>
      </c>
      <c r="BE39">
        <f t="shared" si="10"/>
        <v>2024</v>
      </c>
      <c r="BF39" s="26">
        <v>0.55831362370000004</v>
      </c>
      <c r="BG39" s="26">
        <v>0.23670488649999999</v>
      </c>
      <c r="BH39" s="26">
        <v>7.7404211099999995E-2</v>
      </c>
      <c r="BI39">
        <f t="shared" si="4"/>
        <v>2.4440136399999979E-2</v>
      </c>
      <c r="BK39" s="26">
        <v>0.99240335710000005</v>
      </c>
      <c r="BL39" s="26">
        <v>0.99320672259999998</v>
      </c>
      <c r="BM39" s="26">
        <v>0.15883737589999999</v>
      </c>
      <c r="BN39">
        <f t="shared" si="11"/>
        <v>2024</v>
      </c>
      <c r="BO39" s="26">
        <v>0.63362443869999996</v>
      </c>
      <c r="BP39" s="26">
        <v>0.26660499300000001</v>
      </c>
      <c r="BQ39" s="26">
        <v>9.2173925399999995E-2</v>
      </c>
      <c r="BR39">
        <f t="shared" si="5"/>
        <v>8.0336549999993068E-4</v>
      </c>
    </row>
    <row r="40" spans="1:70">
      <c r="A40">
        <v>86</v>
      </c>
      <c r="B40" s="26">
        <v>0.63826380630000001</v>
      </c>
      <c r="C40" s="26">
        <v>0.27043143920000001</v>
      </c>
      <c r="D40" s="26">
        <v>9.1304754500000002E-2</v>
      </c>
      <c r="E40" s="26">
        <v>0.86648584409999996</v>
      </c>
      <c r="F40" s="26">
        <v>0.89159482940000001</v>
      </c>
      <c r="G40" s="26">
        <v>0.1585482527</v>
      </c>
      <c r="H40">
        <f t="shared" si="6"/>
        <v>2024</v>
      </c>
      <c r="I40" s="26">
        <v>0.55304655290000004</v>
      </c>
      <c r="J40" s="26">
        <v>0.23432501380000001</v>
      </c>
      <c r="K40" s="26">
        <v>7.9114277299999994E-2</v>
      </c>
      <c r="L40">
        <f t="shared" si="0"/>
        <v>2.5108985300000053E-2</v>
      </c>
      <c r="N40" s="26">
        <v>0.99310779250000003</v>
      </c>
      <c r="O40" s="26">
        <v>0.99432792390000002</v>
      </c>
      <c r="P40" s="26">
        <v>0.1548809337</v>
      </c>
      <c r="Q40">
        <f t="shared" si="7"/>
        <v>2024</v>
      </c>
      <c r="R40" s="26">
        <v>0.62661080290000004</v>
      </c>
      <c r="S40" s="26">
        <v>0.27249337350000002</v>
      </c>
      <c r="T40" s="26">
        <v>9.4003616200000001E-2</v>
      </c>
      <c r="U40">
        <f t="shared" si="1"/>
        <v>1.2201313999999908E-3</v>
      </c>
      <c r="Z40">
        <v>86</v>
      </c>
      <c r="AA40" s="26">
        <v>0.63797740979999995</v>
      </c>
      <c r="AB40" s="26">
        <v>0.27121221439999998</v>
      </c>
      <c r="AC40" s="26">
        <v>9.0810375799999996E-2</v>
      </c>
      <c r="AD40" s="26">
        <v>0.86889441560000003</v>
      </c>
      <c r="AE40" s="26">
        <v>0.89523260159999996</v>
      </c>
      <c r="AF40" s="26">
        <v>0.15874283089999999</v>
      </c>
      <c r="AG40">
        <f t="shared" si="8"/>
        <v>2024</v>
      </c>
      <c r="AH40" s="26">
        <v>0.55433500869999996</v>
      </c>
      <c r="AI40" s="26">
        <v>0.2356547785</v>
      </c>
      <c r="AJ40" s="26">
        <v>7.8904628399999996E-2</v>
      </c>
      <c r="AK40">
        <f t="shared" si="2"/>
        <v>2.633818599999993E-2</v>
      </c>
      <c r="AM40" s="26">
        <v>0.99337687809999997</v>
      </c>
      <c r="AN40" s="26">
        <v>0.99442217669999999</v>
      </c>
      <c r="AO40" s="26">
        <v>0.15425472700000001</v>
      </c>
      <c r="AP40">
        <f t="shared" si="9"/>
        <v>2024</v>
      </c>
      <c r="AQ40" s="26">
        <v>0.62616891610000003</v>
      </c>
      <c r="AR40" s="26">
        <v>0.27362317380000001</v>
      </c>
      <c r="AS40" s="26">
        <v>9.3584788200000005E-2</v>
      </c>
      <c r="AT40">
        <f t="shared" si="3"/>
        <v>1.0452986000000219E-3</v>
      </c>
      <c r="AX40">
        <v>86</v>
      </c>
      <c r="AY40" s="26">
        <v>0.63805806409999999</v>
      </c>
      <c r="AZ40" s="26">
        <v>0.26987346179999999</v>
      </c>
      <c r="BA40" s="26">
        <v>9.2068474100000006E-2</v>
      </c>
      <c r="BB40" s="26">
        <v>0.86773070630000004</v>
      </c>
      <c r="BC40" s="26">
        <v>0.89331864859999999</v>
      </c>
      <c r="BD40" s="26">
        <v>0.16307278040000001</v>
      </c>
      <c r="BE40">
        <f t="shared" si="10"/>
        <v>2024</v>
      </c>
      <c r="BF40" s="26">
        <v>0.55366257460000001</v>
      </c>
      <c r="BG40" s="26">
        <v>0.23417748960000001</v>
      </c>
      <c r="BH40" s="26">
        <v>7.9890641999999998E-2</v>
      </c>
      <c r="BI40">
        <f t="shared" si="4"/>
        <v>2.5587942299999944E-2</v>
      </c>
      <c r="BK40" s="26">
        <v>0.99237700520000005</v>
      </c>
      <c r="BL40" s="26">
        <v>0.99326342609999996</v>
      </c>
      <c r="BM40" s="26">
        <v>0.15957459669999999</v>
      </c>
      <c r="BN40">
        <f t="shared" si="11"/>
        <v>2024</v>
      </c>
      <c r="BO40" s="26">
        <v>0.62554550870000003</v>
      </c>
      <c r="BP40" s="26">
        <v>0.27204378070000002</v>
      </c>
      <c r="BQ40" s="26">
        <v>9.4787715800000005E-2</v>
      </c>
      <c r="BR40">
        <f t="shared" si="5"/>
        <v>8.8642089999990681E-4</v>
      </c>
    </row>
    <row r="41" spans="1:70">
      <c r="A41">
        <v>87</v>
      </c>
      <c r="B41" s="26">
        <v>0.63720920930000002</v>
      </c>
      <c r="C41" s="26">
        <v>0.26955250660000002</v>
      </c>
      <c r="D41" s="26">
        <v>9.3238284199999993E-2</v>
      </c>
      <c r="E41" s="26">
        <v>0.86167027210000002</v>
      </c>
      <c r="F41" s="26">
        <v>0.88769399370000002</v>
      </c>
      <c r="G41" s="26">
        <v>0.1588441857</v>
      </c>
      <c r="H41">
        <f t="shared" si="6"/>
        <v>2024</v>
      </c>
      <c r="I41" s="26">
        <v>0.54906423270000004</v>
      </c>
      <c r="J41" s="26">
        <v>0.2322653817</v>
      </c>
      <c r="K41" s="26">
        <v>8.0340657699999998E-2</v>
      </c>
      <c r="L41">
        <f t="shared" si="0"/>
        <v>2.6023721599999994E-2</v>
      </c>
      <c r="N41" s="26">
        <v>0.99204849579999999</v>
      </c>
      <c r="O41" s="26">
        <v>0.99326089179999999</v>
      </c>
      <c r="P41" s="26">
        <v>0.15428430730000001</v>
      </c>
      <c r="Q41">
        <f t="shared" si="7"/>
        <v>2024</v>
      </c>
      <c r="R41" s="26">
        <v>0.62162978130000002</v>
      </c>
      <c r="S41" s="26">
        <v>0.27522003179999999</v>
      </c>
      <c r="T41" s="26">
        <v>9.5198682699999995E-2</v>
      </c>
      <c r="U41">
        <f t="shared" si="1"/>
        <v>1.2123960000000045E-3</v>
      </c>
      <c r="Z41">
        <v>87</v>
      </c>
      <c r="AA41" s="26">
        <v>0.63686002720000001</v>
      </c>
      <c r="AB41" s="26">
        <v>0.26992900390000002</v>
      </c>
      <c r="AC41" s="26">
        <v>9.3210968899999996E-2</v>
      </c>
      <c r="AD41" s="26">
        <v>0.86435871939999998</v>
      </c>
      <c r="AE41" s="26">
        <v>0.89148198889999997</v>
      </c>
      <c r="AF41" s="26">
        <v>0.16086727849999999</v>
      </c>
      <c r="AG41">
        <f t="shared" si="8"/>
        <v>2024</v>
      </c>
      <c r="AH41" s="26">
        <v>0.55047551750000001</v>
      </c>
      <c r="AI41" s="26">
        <v>0.2333154881</v>
      </c>
      <c r="AJ41" s="26">
        <v>8.0567713700000002E-2</v>
      </c>
      <c r="AK41">
        <f t="shared" si="2"/>
        <v>2.7123269499999991E-2</v>
      </c>
      <c r="AM41" s="26">
        <v>0.99339461409999996</v>
      </c>
      <c r="AN41" s="26">
        <v>0.99443197520000004</v>
      </c>
      <c r="AO41" s="26">
        <v>0.15598928579999999</v>
      </c>
      <c r="AP41">
        <f t="shared" si="9"/>
        <v>2024</v>
      </c>
      <c r="AQ41" s="26">
        <v>0.62207247389999998</v>
      </c>
      <c r="AR41" s="26">
        <v>0.27601096800000002</v>
      </c>
      <c r="AS41" s="26">
        <v>9.5311172200000002E-2</v>
      </c>
      <c r="AT41">
        <f t="shared" si="3"/>
        <v>1.0373611000000782E-3</v>
      </c>
      <c r="AX41">
        <v>87</v>
      </c>
      <c r="AY41" s="26">
        <v>0.6371220044</v>
      </c>
      <c r="AZ41" s="26">
        <v>0.26836187230000003</v>
      </c>
      <c r="BA41" s="26">
        <v>9.4516123300000005E-2</v>
      </c>
      <c r="BB41" s="26">
        <v>0.86382949760000005</v>
      </c>
      <c r="BC41" s="26">
        <v>0.89031674650000003</v>
      </c>
      <c r="BD41" s="26">
        <v>0.164999642</v>
      </c>
      <c r="BE41">
        <f t="shared" si="10"/>
        <v>2024</v>
      </c>
      <c r="BF41" s="26">
        <v>0.55036478089999996</v>
      </c>
      <c r="BG41" s="26">
        <v>0.23181890129999999</v>
      </c>
      <c r="BH41" s="26">
        <v>8.1645815299999994E-2</v>
      </c>
      <c r="BI41">
        <f t="shared" si="4"/>
        <v>2.6487248899999982E-2</v>
      </c>
      <c r="BK41" s="26">
        <v>0.99220900749999996</v>
      </c>
      <c r="BL41" s="26">
        <v>0.99308764689999995</v>
      </c>
      <c r="BM41" s="26">
        <v>0.16114463330000001</v>
      </c>
      <c r="BN41">
        <f t="shared" si="11"/>
        <v>2024</v>
      </c>
      <c r="BO41" s="26">
        <v>0.62137247760000003</v>
      </c>
      <c r="BP41" s="26">
        <v>0.27424750660000002</v>
      </c>
      <c r="BQ41" s="26">
        <v>9.6589023299999993E-2</v>
      </c>
      <c r="BR41">
        <f t="shared" si="5"/>
        <v>8.7863939999999197E-4</v>
      </c>
    </row>
    <row r="42" spans="1:70">
      <c r="A42">
        <v>88</v>
      </c>
      <c r="B42" s="26">
        <v>0.63002115839999995</v>
      </c>
      <c r="C42" s="26">
        <v>0.2674970666</v>
      </c>
      <c r="D42" s="26">
        <v>0.102481775</v>
      </c>
      <c r="E42" s="26">
        <v>0.86185170440000003</v>
      </c>
      <c r="F42" s="26">
        <v>0.88837414849999996</v>
      </c>
      <c r="G42" s="26">
        <v>0.16264424390000001</v>
      </c>
      <c r="H42">
        <f t="shared" si="6"/>
        <v>2024</v>
      </c>
      <c r="I42" s="26">
        <v>0.54298480920000003</v>
      </c>
      <c r="J42" s="26">
        <v>0.2305428028</v>
      </c>
      <c r="K42" s="26">
        <v>8.8324092399999998E-2</v>
      </c>
      <c r="L42">
        <f t="shared" si="0"/>
        <v>2.6522444099999931E-2</v>
      </c>
      <c r="N42" s="26">
        <v>0.9917935564</v>
      </c>
      <c r="O42" s="26">
        <v>0.99306099199999998</v>
      </c>
      <c r="P42" s="26">
        <v>0.1583865609</v>
      </c>
      <c r="Q42">
        <f t="shared" si="7"/>
        <v>2024</v>
      </c>
      <c r="R42" s="26">
        <v>0.61462577789999995</v>
      </c>
      <c r="S42" s="26">
        <v>0.272694714</v>
      </c>
      <c r="T42" s="26">
        <v>0.1044730646</v>
      </c>
      <c r="U42">
        <f t="shared" si="1"/>
        <v>1.2674355999999776E-3</v>
      </c>
      <c r="Z42">
        <v>88</v>
      </c>
      <c r="AA42" s="26">
        <v>0.62983499919999997</v>
      </c>
      <c r="AB42" s="26">
        <v>0.26710762560000001</v>
      </c>
      <c r="AC42" s="26">
        <v>0.1030573752</v>
      </c>
      <c r="AD42" s="26">
        <v>0.86465991119999996</v>
      </c>
      <c r="AE42" s="26">
        <v>0.89176993599999999</v>
      </c>
      <c r="AF42" s="26">
        <v>0.16472865859999999</v>
      </c>
      <c r="AG42">
        <f t="shared" si="8"/>
        <v>2024</v>
      </c>
      <c r="AH42" s="26">
        <v>0.54459307450000005</v>
      </c>
      <c r="AI42" s="26">
        <v>0.23095725580000001</v>
      </c>
      <c r="AJ42" s="26">
        <v>8.9109580899999999E-2</v>
      </c>
      <c r="AK42">
        <f t="shared" si="2"/>
        <v>2.7110024800000021E-2</v>
      </c>
      <c r="AM42" s="26">
        <v>0.99315138319999996</v>
      </c>
      <c r="AN42" s="26">
        <v>0.99418142490000005</v>
      </c>
      <c r="AO42" s="26">
        <v>0.1606873318</v>
      </c>
      <c r="AP42">
        <f t="shared" si="9"/>
        <v>2024</v>
      </c>
      <c r="AQ42" s="26">
        <v>0.61547532640000002</v>
      </c>
      <c r="AR42" s="26">
        <v>0.27252753390000001</v>
      </c>
      <c r="AS42" s="26">
        <v>0.10514852299999999</v>
      </c>
      <c r="AT42">
        <f t="shared" si="3"/>
        <v>1.030041700000095E-3</v>
      </c>
      <c r="AX42">
        <v>88</v>
      </c>
      <c r="AY42" s="26">
        <v>0.63040473890000004</v>
      </c>
      <c r="AZ42" s="26">
        <v>0.26511962830000002</v>
      </c>
      <c r="BA42" s="26">
        <v>0.1044756328</v>
      </c>
      <c r="BB42" s="26">
        <v>0.86330093119999995</v>
      </c>
      <c r="BC42" s="26">
        <v>0.89023904490000005</v>
      </c>
      <c r="BD42" s="26">
        <v>0.16766145530000001</v>
      </c>
      <c r="BE42">
        <f t="shared" si="10"/>
        <v>2024</v>
      </c>
      <c r="BF42" s="26">
        <v>0.54422899810000003</v>
      </c>
      <c r="BG42" s="26">
        <v>0.22887802199999999</v>
      </c>
      <c r="BH42" s="26">
        <v>9.0193911099999996E-2</v>
      </c>
      <c r="BI42">
        <f t="shared" si="4"/>
        <v>2.6938113700000099E-2</v>
      </c>
      <c r="BK42" s="26">
        <v>0.99149117040000001</v>
      </c>
      <c r="BL42" s="26">
        <v>0.99236423299999998</v>
      </c>
      <c r="BM42" s="26">
        <v>0.16322448889999999</v>
      </c>
      <c r="BN42">
        <f t="shared" si="11"/>
        <v>2024</v>
      </c>
      <c r="BO42" s="26">
        <v>0.61486255430000003</v>
      </c>
      <c r="BP42" s="26">
        <v>0.27016482409999998</v>
      </c>
      <c r="BQ42" s="26">
        <v>0.106463792</v>
      </c>
      <c r="BR42">
        <f t="shared" si="5"/>
        <v>8.7306259999997415E-4</v>
      </c>
    </row>
    <row r="43" spans="1:70">
      <c r="A43">
        <v>89</v>
      </c>
      <c r="B43" s="26">
        <v>0.6231474857</v>
      </c>
      <c r="C43" s="26">
        <v>0.26417951410000001</v>
      </c>
      <c r="D43" s="26">
        <v>0.11267300030000001</v>
      </c>
      <c r="E43" s="26">
        <v>0.8608183023</v>
      </c>
      <c r="F43" s="26">
        <v>0.88652017049999998</v>
      </c>
      <c r="G43" s="26">
        <v>0.16415471740000001</v>
      </c>
      <c r="H43">
        <f t="shared" si="6"/>
        <v>2025</v>
      </c>
      <c r="I43" s="26">
        <v>0.53641676069999999</v>
      </c>
      <c r="J43" s="26">
        <v>0.22741056079999999</v>
      </c>
      <c r="K43" s="26">
        <v>9.6990980800000001E-2</v>
      </c>
      <c r="L43">
        <f t="shared" si="0"/>
        <v>2.5701868199999978E-2</v>
      </c>
      <c r="N43" s="26">
        <v>0.99216178389999998</v>
      </c>
      <c r="O43" s="26">
        <v>0.99342445499999998</v>
      </c>
      <c r="P43" s="26">
        <v>0.1611466308</v>
      </c>
      <c r="Q43">
        <f t="shared" si="7"/>
        <v>2025</v>
      </c>
      <c r="R43" s="26">
        <v>0.6081102827</v>
      </c>
      <c r="S43" s="26">
        <v>0.26922611660000001</v>
      </c>
      <c r="T43" s="26">
        <v>0.1148253846</v>
      </c>
      <c r="U43">
        <f t="shared" si="1"/>
        <v>1.2626711000000013E-3</v>
      </c>
      <c r="Z43">
        <v>89</v>
      </c>
      <c r="AA43" s="26">
        <v>0.62491730720000005</v>
      </c>
      <c r="AB43" s="26">
        <v>0.26372861860000002</v>
      </c>
      <c r="AC43" s="26">
        <v>0.1113540742</v>
      </c>
      <c r="AD43" s="26">
        <v>0.86421142620000002</v>
      </c>
      <c r="AE43" s="26">
        <v>0.88988036349999999</v>
      </c>
      <c r="AF43" s="26">
        <v>0.16601005369999999</v>
      </c>
      <c r="AG43">
        <f t="shared" si="8"/>
        <v>2025</v>
      </c>
      <c r="AH43" s="26">
        <v>0.54006067729999996</v>
      </c>
      <c r="AI43" s="26">
        <v>0.22791728559999999</v>
      </c>
      <c r="AJ43" s="26">
        <v>9.6233463300000002E-2</v>
      </c>
      <c r="AK43">
        <f t="shared" si="2"/>
        <v>2.5668937299999972E-2</v>
      </c>
      <c r="AM43" s="26">
        <v>0.99335651049999996</v>
      </c>
      <c r="AN43" s="26">
        <v>0.99373315790000005</v>
      </c>
      <c r="AO43" s="26">
        <v>0.16332936549999999</v>
      </c>
      <c r="AP43">
        <f t="shared" si="9"/>
        <v>2025</v>
      </c>
      <c r="AQ43" s="26">
        <v>0.61061217830000003</v>
      </c>
      <c r="AR43" s="26">
        <v>0.26911568019999998</v>
      </c>
      <c r="AS43" s="26">
        <v>0.113628652</v>
      </c>
      <c r="AT43">
        <f t="shared" si="3"/>
        <v>3.7664740000009633E-4</v>
      </c>
      <c r="AX43">
        <v>89</v>
      </c>
      <c r="AY43" s="26">
        <v>0.62352197340000004</v>
      </c>
      <c r="AZ43" s="26">
        <v>0.26179796929999999</v>
      </c>
      <c r="BA43" s="26">
        <v>0.1146800572</v>
      </c>
      <c r="BB43" s="26">
        <v>0.864202005</v>
      </c>
      <c r="BC43" s="26">
        <v>0.88962917959999999</v>
      </c>
      <c r="BD43" s="26">
        <v>0.17000406139999999</v>
      </c>
      <c r="BE43">
        <f t="shared" si="10"/>
        <v>2025</v>
      </c>
      <c r="BF43" s="26">
        <v>0.53884893960000002</v>
      </c>
      <c r="BG43" s="26">
        <v>0.22624633</v>
      </c>
      <c r="BH43" s="26">
        <v>9.9106735400000007E-2</v>
      </c>
      <c r="BI43">
        <f t="shared" si="4"/>
        <v>2.5427174599999991E-2</v>
      </c>
      <c r="BK43" s="26">
        <v>0.99154543809999995</v>
      </c>
      <c r="BL43" s="26">
        <v>0.9924105956</v>
      </c>
      <c r="BM43" s="26">
        <v>0.16731619789999999</v>
      </c>
      <c r="BN43">
        <f t="shared" si="11"/>
        <v>2025</v>
      </c>
      <c r="BO43" s="26">
        <v>0.60774997850000001</v>
      </c>
      <c r="BP43" s="26">
        <v>0.26688641800000001</v>
      </c>
      <c r="BQ43" s="26">
        <v>0.1169090416</v>
      </c>
      <c r="BR43">
        <f t="shared" si="5"/>
        <v>8.6515750000004665E-4</v>
      </c>
    </row>
    <row r="44" spans="1:70">
      <c r="A44">
        <v>90</v>
      </c>
      <c r="B44" s="26">
        <v>0.61527468399999996</v>
      </c>
      <c r="C44" s="26">
        <v>0.26239791550000002</v>
      </c>
      <c r="D44" s="26">
        <v>0.1223274005</v>
      </c>
      <c r="E44" s="26">
        <v>0.85827059210000001</v>
      </c>
      <c r="F44" s="26">
        <v>0.88518516709999995</v>
      </c>
      <c r="G44" s="26">
        <v>0.1683957861</v>
      </c>
      <c r="H44">
        <f t="shared" si="6"/>
        <v>2025</v>
      </c>
      <c r="I44" s="26">
        <v>0.52807216729999995</v>
      </c>
      <c r="J44" s="26">
        <v>0.22520841429999999</v>
      </c>
      <c r="K44" s="26">
        <v>0.10499001049999999</v>
      </c>
      <c r="L44">
        <f t="shared" si="0"/>
        <v>2.6914574999999941E-2</v>
      </c>
      <c r="N44" s="26">
        <v>0.99148200249999996</v>
      </c>
      <c r="O44" s="26">
        <v>0.99310715760000001</v>
      </c>
      <c r="P44" s="26">
        <v>0.16523707069999999</v>
      </c>
      <c r="Q44">
        <f t="shared" si="7"/>
        <v>2025</v>
      </c>
      <c r="R44" s="26">
        <v>0.59994262860000003</v>
      </c>
      <c r="S44" s="26">
        <v>0.26704537309999998</v>
      </c>
      <c r="T44" s="26">
        <v>0.1244940008</v>
      </c>
      <c r="U44">
        <f t="shared" si="1"/>
        <v>1.625155100000053E-3</v>
      </c>
      <c r="Z44">
        <v>90</v>
      </c>
      <c r="AA44" s="26">
        <v>0.61834373259999997</v>
      </c>
      <c r="AB44" s="26">
        <v>0.26184881230000001</v>
      </c>
      <c r="AC44" s="26">
        <v>0.1198074551</v>
      </c>
      <c r="AD44" s="26">
        <v>0.86206492020000003</v>
      </c>
      <c r="AE44" s="26">
        <v>0.88885188810000004</v>
      </c>
      <c r="AF44" s="26">
        <v>0.16883267439999999</v>
      </c>
      <c r="AG44">
        <f t="shared" si="8"/>
        <v>2025</v>
      </c>
      <c r="AH44" s="26">
        <v>0.5330524405</v>
      </c>
      <c r="AI44" s="26">
        <v>0.2257306754</v>
      </c>
      <c r="AJ44" s="26">
        <v>0.10328180419999999</v>
      </c>
      <c r="AK44">
        <f t="shared" si="2"/>
        <v>2.6786967900000014E-2</v>
      </c>
      <c r="AM44" s="26">
        <v>0.99279495839999998</v>
      </c>
      <c r="AN44" s="26">
        <v>0.99319979130000002</v>
      </c>
      <c r="AO44" s="26">
        <v>0.16567661989999999</v>
      </c>
      <c r="AP44">
        <f t="shared" si="9"/>
        <v>2025</v>
      </c>
      <c r="AQ44" s="26">
        <v>0.60361372059999996</v>
      </c>
      <c r="AR44" s="26">
        <v>0.267011585</v>
      </c>
      <c r="AS44" s="26">
        <v>0.1221696528</v>
      </c>
      <c r="AT44">
        <f t="shared" si="3"/>
        <v>4.0483290000004057E-4</v>
      </c>
      <c r="AX44">
        <v>90</v>
      </c>
      <c r="AY44" s="26">
        <v>0.61631355320000003</v>
      </c>
      <c r="AZ44" s="26">
        <v>0.2602618411</v>
      </c>
      <c r="BA44" s="26">
        <v>0.1234246057</v>
      </c>
      <c r="BB44" s="26">
        <v>0.86239196730000001</v>
      </c>
      <c r="BC44" s="26">
        <v>0.88879529719999995</v>
      </c>
      <c r="BD44" s="26">
        <v>0.17270899270000001</v>
      </c>
      <c r="BE44">
        <f t="shared" si="10"/>
        <v>2025</v>
      </c>
      <c r="BF44" s="26">
        <v>0.53150385759999996</v>
      </c>
      <c r="BG44" s="26">
        <v>0.22444772120000001</v>
      </c>
      <c r="BH44" s="26">
        <v>0.1064403885</v>
      </c>
      <c r="BI44">
        <f t="shared" si="4"/>
        <v>2.6403329899999939E-2</v>
      </c>
      <c r="BK44" s="26">
        <v>0.99093896780000001</v>
      </c>
      <c r="BL44" s="26">
        <v>0.99185173510000002</v>
      </c>
      <c r="BM44" s="26">
        <v>0.16987359730000001</v>
      </c>
      <c r="BN44">
        <f t="shared" si="11"/>
        <v>2025</v>
      </c>
      <c r="BO44" s="26">
        <v>0.59997793190000004</v>
      </c>
      <c r="BP44" s="26">
        <v>0.26519633370000001</v>
      </c>
      <c r="BQ44" s="26">
        <v>0.12576470209999999</v>
      </c>
      <c r="BR44">
        <f t="shared" si="5"/>
        <v>9.1276730000000583E-4</v>
      </c>
    </row>
    <row r="45" spans="1:70">
      <c r="A45">
        <v>91</v>
      </c>
      <c r="B45" s="26">
        <v>0.60797013929999999</v>
      </c>
      <c r="C45" s="26">
        <v>0.2599291863</v>
      </c>
      <c r="D45" s="26">
        <v>0.13210067440000001</v>
      </c>
      <c r="E45" s="26">
        <v>0.86075518569999998</v>
      </c>
      <c r="F45" s="26">
        <v>0.88593314580000004</v>
      </c>
      <c r="G45" s="26">
        <v>0.17169011779999999</v>
      </c>
      <c r="H45">
        <f t="shared" si="6"/>
        <v>2025</v>
      </c>
      <c r="I45" s="26">
        <v>0.52331345019999997</v>
      </c>
      <c r="J45" s="26">
        <v>0.223735395</v>
      </c>
      <c r="K45" s="26">
        <v>0.1137063405</v>
      </c>
      <c r="L45">
        <f t="shared" si="0"/>
        <v>2.5177960100000063E-2</v>
      </c>
      <c r="N45" s="26">
        <v>0.99148846540000002</v>
      </c>
      <c r="O45" s="26">
        <v>0.99313449679999999</v>
      </c>
      <c r="P45" s="26">
        <v>0.17102518520000001</v>
      </c>
      <c r="Q45">
        <f t="shared" si="7"/>
        <v>2025</v>
      </c>
      <c r="R45" s="26">
        <v>0.59258282129999995</v>
      </c>
      <c r="S45" s="26">
        <v>0.26448806559999999</v>
      </c>
      <c r="T45" s="26">
        <v>0.1344175786</v>
      </c>
      <c r="U45">
        <f t="shared" si="1"/>
        <v>1.6460313999999698E-3</v>
      </c>
      <c r="Z45">
        <v>91</v>
      </c>
      <c r="AA45" s="26">
        <v>0.61114573130000005</v>
      </c>
      <c r="AB45" s="26">
        <v>0.2591929852</v>
      </c>
      <c r="AC45" s="26">
        <v>0.1296612835</v>
      </c>
      <c r="AD45" s="26">
        <v>0.86528081909999999</v>
      </c>
      <c r="AE45" s="26">
        <v>0.88997447380000005</v>
      </c>
      <c r="AF45" s="26">
        <v>0.17053711360000001</v>
      </c>
      <c r="AG45">
        <f t="shared" si="8"/>
        <v>2025</v>
      </c>
      <c r="AH45" s="26">
        <v>0.52881267899999995</v>
      </c>
      <c r="AI45" s="26">
        <v>0.22427471860000001</v>
      </c>
      <c r="AJ45" s="26">
        <v>0.1121934216</v>
      </c>
      <c r="AK45">
        <f t="shared" si="2"/>
        <v>2.4693654700000067E-2</v>
      </c>
      <c r="AM45" s="26">
        <v>0.99323956140000003</v>
      </c>
      <c r="AN45" s="26">
        <v>0.99376955239999998</v>
      </c>
      <c r="AO45" s="26">
        <v>0.1698210134</v>
      </c>
      <c r="AP45">
        <f t="shared" si="9"/>
        <v>2025</v>
      </c>
      <c r="AQ45" s="26">
        <v>0.59665267109999998</v>
      </c>
      <c r="AR45" s="26">
        <v>0.26434720740000001</v>
      </c>
      <c r="AS45" s="26">
        <v>0.13223968289999999</v>
      </c>
      <c r="AT45">
        <f t="shared" si="3"/>
        <v>5.2999099999995192E-4</v>
      </c>
      <c r="AX45">
        <v>91</v>
      </c>
      <c r="AY45" s="26">
        <v>0.61084515809999995</v>
      </c>
      <c r="AZ45" s="26">
        <v>0.25701027529999998</v>
      </c>
      <c r="BA45" s="26">
        <v>0.13214456669999999</v>
      </c>
      <c r="BB45" s="26">
        <v>0.86578420140000001</v>
      </c>
      <c r="BC45" s="26">
        <v>0.88960127899999997</v>
      </c>
      <c r="BD45" s="26">
        <v>0.17461398089999999</v>
      </c>
      <c r="BE45">
        <f t="shared" si="10"/>
        <v>2025</v>
      </c>
      <c r="BF45" s="26">
        <v>0.5288600873</v>
      </c>
      <c r="BG45" s="26">
        <v>0.2225154359</v>
      </c>
      <c r="BH45" s="26">
        <v>0.11440867809999999</v>
      </c>
      <c r="BI45">
        <f t="shared" si="4"/>
        <v>2.3817077599999958E-2</v>
      </c>
      <c r="BK45" s="26">
        <v>0.99082205999999995</v>
      </c>
      <c r="BL45" s="26">
        <v>0.99184011449999998</v>
      </c>
      <c r="BM45" s="26">
        <v>0.17429005880000001</v>
      </c>
      <c r="BN45">
        <f t="shared" si="11"/>
        <v>2025</v>
      </c>
      <c r="BO45" s="26">
        <v>0.59416868369999998</v>
      </c>
      <c r="BP45" s="26">
        <v>0.26196254670000002</v>
      </c>
      <c r="BQ45" s="26">
        <v>0.13469082960000001</v>
      </c>
      <c r="BR45">
        <f t="shared" si="5"/>
        <v>1.0180545000000318E-3</v>
      </c>
    </row>
    <row r="46" spans="1:70">
      <c r="A46">
        <v>92</v>
      </c>
      <c r="B46" s="26">
        <v>0.60336360580000004</v>
      </c>
      <c r="C46" s="26">
        <v>0.25784125520000001</v>
      </c>
      <c r="D46" s="26">
        <v>0.13879513900000001</v>
      </c>
      <c r="E46" s="26">
        <v>0.86229519740000005</v>
      </c>
      <c r="F46" s="26">
        <v>0.88793913899999999</v>
      </c>
      <c r="G46" s="26">
        <v>0.17376585720000001</v>
      </c>
      <c r="H46">
        <f t="shared" si="6"/>
        <v>2025</v>
      </c>
      <c r="I46" s="26">
        <v>0.5202775395</v>
      </c>
      <c r="J46" s="26">
        <v>0.222335276</v>
      </c>
      <c r="K46" s="26">
        <v>0.1196823818</v>
      </c>
      <c r="L46">
        <f t="shared" si="0"/>
        <v>2.5643941599999942E-2</v>
      </c>
      <c r="N46" s="26">
        <v>0.99123862240000005</v>
      </c>
      <c r="O46" s="26">
        <v>0.99287731940000001</v>
      </c>
      <c r="P46" s="26">
        <v>0.1727970828</v>
      </c>
      <c r="Q46">
        <f t="shared" si="7"/>
        <v>2025</v>
      </c>
      <c r="R46" s="26">
        <v>0.58807191260000002</v>
      </c>
      <c r="S46" s="26">
        <v>0.26208641459999998</v>
      </c>
      <c r="T46" s="26">
        <v>0.1410802951</v>
      </c>
      <c r="U46">
        <f t="shared" si="1"/>
        <v>1.6386969999999668E-3</v>
      </c>
      <c r="Z46">
        <v>92</v>
      </c>
      <c r="AA46" s="26">
        <v>0.60814198249999996</v>
      </c>
      <c r="AB46" s="26">
        <v>0.25647573369999999</v>
      </c>
      <c r="AC46" s="26">
        <v>0.13538228390000001</v>
      </c>
      <c r="AD46" s="26">
        <v>0.86599686750000004</v>
      </c>
      <c r="AE46" s="26">
        <v>0.89025983450000001</v>
      </c>
      <c r="AF46" s="26">
        <v>0.1723232516</v>
      </c>
      <c r="AG46">
        <f t="shared" si="8"/>
        <v>2025</v>
      </c>
      <c r="AH46" s="26">
        <v>0.52664905179999999</v>
      </c>
      <c r="AI46" s="26">
        <v>0.22210718190000001</v>
      </c>
      <c r="AJ46" s="26">
        <v>0.11724063379999999</v>
      </c>
      <c r="AK46">
        <f t="shared" si="2"/>
        <v>2.4262966999999969E-2</v>
      </c>
      <c r="AM46" s="26">
        <v>0.9930075384</v>
      </c>
      <c r="AN46" s="26">
        <v>0.99353456360000003</v>
      </c>
      <c r="AO46" s="26">
        <v>0.17213755550000001</v>
      </c>
      <c r="AP46">
        <f t="shared" si="9"/>
        <v>2025</v>
      </c>
      <c r="AQ46" s="26">
        <v>0.5940243489</v>
      </c>
      <c r="AR46" s="26">
        <v>0.2611392434</v>
      </c>
      <c r="AS46" s="26">
        <v>0.13784394599999999</v>
      </c>
      <c r="AT46">
        <f t="shared" si="3"/>
        <v>5.2702520000003084E-4</v>
      </c>
      <c r="AX46">
        <v>92</v>
      </c>
      <c r="AY46" s="26">
        <v>0.60601860460000001</v>
      </c>
      <c r="AZ46" s="26">
        <v>0.254874347</v>
      </c>
      <c r="BA46" s="26">
        <v>0.13910704830000001</v>
      </c>
      <c r="BB46" s="26">
        <v>0.86673265730000004</v>
      </c>
      <c r="BC46" s="26">
        <v>0.89097216339999996</v>
      </c>
      <c r="BD46" s="26">
        <v>0.17819310090000001</v>
      </c>
      <c r="BE46">
        <f t="shared" si="10"/>
        <v>2025</v>
      </c>
      <c r="BF46" s="26">
        <v>0.52525611559999996</v>
      </c>
      <c r="BG46" s="26">
        <v>0.22090792009999999</v>
      </c>
      <c r="BH46" s="26">
        <v>0.1205686217</v>
      </c>
      <c r="BI46">
        <f t="shared" si="4"/>
        <v>2.4239506099999919E-2</v>
      </c>
      <c r="BK46" s="26">
        <v>0.99094118409999998</v>
      </c>
      <c r="BL46" s="26">
        <v>0.991954373</v>
      </c>
      <c r="BM46" s="26">
        <v>0.17767062019999999</v>
      </c>
      <c r="BN46">
        <f t="shared" si="11"/>
        <v>2025</v>
      </c>
      <c r="BO46" s="26">
        <v>0.58976959659999995</v>
      </c>
      <c r="BP46" s="26">
        <v>0.25952582429999999</v>
      </c>
      <c r="BQ46" s="26">
        <v>0.14164576309999999</v>
      </c>
      <c r="BR46">
        <f t="shared" si="5"/>
        <v>1.0131889000000172E-3</v>
      </c>
    </row>
    <row r="47" spans="1:70">
      <c r="A47">
        <v>93</v>
      </c>
      <c r="B47" s="26">
        <v>0.59801004179999995</v>
      </c>
      <c r="C47" s="26">
        <v>0.25489359160000002</v>
      </c>
      <c r="D47" s="26">
        <v>0.14709636670000001</v>
      </c>
      <c r="E47" s="26">
        <v>0.86133482610000001</v>
      </c>
      <c r="F47" s="26">
        <v>0.88708900820000003</v>
      </c>
      <c r="G47" s="26">
        <v>0.1752380385</v>
      </c>
      <c r="H47">
        <f t="shared" si="6"/>
        <v>2026</v>
      </c>
      <c r="I47" s="26">
        <v>0.51508687529999997</v>
      </c>
      <c r="J47" s="26">
        <v>0.2195487274</v>
      </c>
      <c r="K47" s="26">
        <v>0.12669922340000001</v>
      </c>
      <c r="L47">
        <f t="shared" si="0"/>
        <v>2.5754182100000023E-2</v>
      </c>
      <c r="N47" s="26">
        <v>0.99187814379999995</v>
      </c>
      <c r="O47" s="26">
        <v>0.99289364820000003</v>
      </c>
      <c r="P47" s="26">
        <v>0.17408981879999999</v>
      </c>
      <c r="Q47">
        <f t="shared" si="7"/>
        <v>2026</v>
      </c>
      <c r="R47" s="26">
        <v>0.58345550440000005</v>
      </c>
      <c r="S47" s="26">
        <v>0.25897242279999999</v>
      </c>
      <c r="T47" s="26">
        <v>0.14945021659999999</v>
      </c>
      <c r="U47">
        <f t="shared" si="1"/>
        <v>1.015504400000089E-3</v>
      </c>
      <c r="Z47">
        <v>93</v>
      </c>
      <c r="AA47" s="26">
        <v>0.60557699549999999</v>
      </c>
      <c r="AB47" s="26">
        <v>0.25408385579999998</v>
      </c>
      <c r="AC47" s="26">
        <v>0.14033914880000001</v>
      </c>
      <c r="AD47" s="26">
        <v>0.86486036219999995</v>
      </c>
      <c r="AE47" s="26">
        <v>0.88912848830000002</v>
      </c>
      <c r="AF47" s="26">
        <v>0.17327144480000001</v>
      </c>
      <c r="AG47">
        <f t="shared" si="8"/>
        <v>2026</v>
      </c>
      <c r="AH47" s="26">
        <v>0.52373953969999998</v>
      </c>
      <c r="AI47" s="26">
        <v>0.21974705550000001</v>
      </c>
      <c r="AJ47" s="26">
        <v>0.12137376699999999</v>
      </c>
      <c r="AK47">
        <f t="shared" si="2"/>
        <v>2.4268126100000065E-2</v>
      </c>
      <c r="AM47" s="26">
        <v>0.99226320889999997</v>
      </c>
      <c r="AN47" s="26">
        <v>0.99307370429999997</v>
      </c>
      <c r="AO47" s="26">
        <v>0.17304801889999999</v>
      </c>
      <c r="AP47">
        <f t="shared" si="9"/>
        <v>2026</v>
      </c>
      <c r="AQ47" s="26">
        <v>0.59113141769999999</v>
      </c>
      <c r="AR47" s="26">
        <v>0.25840559759999998</v>
      </c>
      <c r="AS47" s="26">
        <v>0.1427261936</v>
      </c>
      <c r="AT47">
        <f t="shared" si="3"/>
        <v>8.1049539999999975E-4</v>
      </c>
      <c r="AX47">
        <v>93</v>
      </c>
      <c r="AY47" s="26">
        <v>0.60148831739999997</v>
      </c>
      <c r="AZ47" s="26">
        <v>0.25189406219999999</v>
      </c>
      <c r="BA47" s="26">
        <v>0.14661762049999999</v>
      </c>
      <c r="BB47" s="26">
        <v>0.86521563670000001</v>
      </c>
      <c r="BC47" s="26">
        <v>0.88948940259999998</v>
      </c>
      <c r="BD47" s="26">
        <v>0.17949159319999999</v>
      </c>
      <c r="BE47">
        <f t="shared" si="10"/>
        <v>2026</v>
      </c>
      <c r="BF47" s="26">
        <v>0.52041709749999998</v>
      </c>
      <c r="BG47" s="26">
        <v>0.2179426814</v>
      </c>
      <c r="BH47" s="26">
        <v>0.12685585790000001</v>
      </c>
      <c r="BI47">
        <f t="shared" si="4"/>
        <v>2.4273765899999966E-2</v>
      </c>
      <c r="BK47" s="26">
        <v>0.99044592580000002</v>
      </c>
      <c r="BL47" s="26">
        <v>0.99145614770000001</v>
      </c>
      <c r="BM47" s="26">
        <v>0.17954004779999999</v>
      </c>
      <c r="BN47">
        <f t="shared" si="11"/>
        <v>2026</v>
      </c>
      <c r="BO47" s="26">
        <v>0.58530552089999999</v>
      </c>
      <c r="BP47" s="26">
        <v>0.2560839915</v>
      </c>
      <c r="BQ47" s="26">
        <v>0.14905641350000001</v>
      </c>
      <c r="BR47">
        <f t="shared" si="5"/>
        <v>1.0102218999999968E-3</v>
      </c>
    </row>
    <row r="48" spans="1:70">
      <c r="A48">
        <v>94</v>
      </c>
      <c r="B48" s="26">
        <v>0.59351345150000001</v>
      </c>
      <c r="C48" s="26">
        <v>0.25205769080000001</v>
      </c>
      <c r="D48" s="26">
        <v>0.15442885770000001</v>
      </c>
      <c r="E48" s="26">
        <v>0.85862455609999999</v>
      </c>
      <c r="F48" s="26">
        <v>0.88424443850000001</v>
      </c>
      <c r="G48" s="26">
        <v>0.1752327249</v>
      </c>
      <c r="H48">
        <f t="shared" si="6"/>
        <v>2026</v>
      </c>
      <c r="I48" s="26">
        <v>0.50960522389999996</v>
      </c>
      <c r="J48" s="26">
        <v>0.21642292290000001</v>
      </c>
      <c r="K48" s="26">
        <v>0.1325964094</v>
      </c>
      <c r="L48">
        <f t="shared" si="0"/>
        <v>2.5619882400000016E-2</v>
      </c>
      <c r="N48" s="26">
        <v>0.99156577690000003</v>
      </c>
      <c r="O48" s="26">
        <v>0.99283474299999996</v>
      </c>
      <c r="P48" s="26">
        <v>0.1745054553</v>
      </c>
      <c r="Q48">
        <f t="shared" si="7"/>
        <v>2026</v>
      </c>
      <c r="R48" s="26">
        <v>0.57861603880000001</v>
      </c>
      <c r="S48" s="26">
        <v>0.25606544129999997</v>
      </c>
      <c r="T48" s="26">
        <v>0.15688429679999999</v>
      </c>
      <c r="U48">
        <f t="shared" si="1"/>
        <v>1.2689660999999353E-3</v>
      </c>
      <c r="Z48">
        <v>94</v>
      </c>
      <c r="AA48" s="26">
        <v>0.59975882859999996</v>
      </c>
      <c r="AB48" s="26">
        <v>0.2518078648</v>
      </c>
      <c r="AC48" s="26">
        <v>0.14843330660000001</v>
      </c>
      <c r="AD48" s="26">
        <v>0.86204971720000001</v>
      </c>
      <c r="AE48" s="26">
        <v>0.88669875539999998</v>
      </c>
      <c r="AF48" s="26">
        <v>0.17563593650000001</v>
      </c>
      <c r="AG48">
        <f t="shared" si="8"/>
        <v>2026</v>
      </c>
      <c r="AH48" s="26">
        <v>0.51702192859999996</v>
      </c>
      <c r="AI48" s="26">
        <v>0.21707089869999999</v>
      </c>
      <c r="AJ48" s="26">
        <v>0.12795688999999999</v>
      </c>
      <c r="AK48">
        <f t="shared" si="2"/>
        <v>2.4649038199999973E-2</v>
      </c>
      <c r="AM48" s="26">
        <v>0.99201323460000002</v>
      </c>
      <c r="AN48" s="26">
        <v>0.99285445400000005</v>
      </c>
      <c r="AO48" s="26">
        <v>0.17535382350000001</v>
      </c>
      <c r="AP48">
        <f t="shared" si="9"/>
        <v>2026</v>
      </c>
      <c r="AQ48" s="26">
        <v>0.58474656589999996</v>
      </c>
      <c r="AR48" s="26">
        <v>0.2562278885</v>
      </c>
      <c r="AS48" s="26">
        <v>0.1510387802</v>
      </c>
      <c r="AT48">
        <f t="shared" si="3"/>
        <v>8.4121940000003725E-4</v>
      </c>
      <c r="AX48">
        <v>94</v>
      </c>
      <c r="AY48" s="26">
        <v>0.59636927019999997</v>
      </c>
      <c r="AZ48" s="26">
        <v>0.2492178464</v>
      </c>
      <c r="BA48" s="26">
        <v>0.15441288340000001</v>
      </c>
      <c r="BB48" s="26">
        <v>0.8630983727</v>
      </c>
      <c r="BC48" s="26">
        <v>0.88760873569999998</v>
      </c>
      <c r="BD48" s="26">
        <v>0.1801896073</v>
      </c>
      <c r="BE48">
        <f t="shared" si="10"/>
        <v>2026</v>
      </c>
      <c r="BF48" s="26">
        <v>0.51472534660000002</v>
      </c>
      <c r="BG48" s="26">
        <v>0.21509951769999999</v>
      </c>
      <c r="BH48" s="26">
        <v>0.13327350839999999</v>
      </c>
      <c r="BI48">
        <f t="shared" si="4"/>
        <v>2.4510362999999979E-2</v>
      </c>
      <c r="BK48" s="26">
        <v>0.99032593189999996</v>
      </c>
      <c r="BL48" s="26">
        <v>0.99125486510000005</v>
      </c>
      <c r="BM48" s="26">
        <v>0.1799906946</v>
      </c>
      <c r="BN48">
        <f t="shared" si="11"/>
        <v>2026</v>
      </c>
      <c r="BO48" s="26">
        <v>0.58005319430000002</v>
      </c>
      <c r="BP48" s="26">
        <v>0.25331888920000001</v>
      </c>
      <c r="BQ48" s="26">
        <v>0.15695384849999999</v>
      </c>
      <c r="BR48">
        <f t="shared" si="5"/>
        <v>9.2893320000009272E-4</v>
      </c>
    </row>
    <row r="49" spans="1:70">
      <c r="A49">
        <v>95</v>
      </c>
      <c r="B49" s="26">
        <v>0.58602086460000002</v>
      </c>
      <c r="C49" s="26">
        <v>0.24848959740000001</v>
      </c>
      <c r="D49" s="26">
        <v>0.16548953799999999</v>
      </c>
      <c r="E49" s="26">
        <v>0.86193327450000001</v>
      </c>
      <c r="F49" s="26">
        <v>0.88612551490000002</v>
      </c>
      <c r="G49" s="26">
        <v>0.17756473510000001</v>
      </c>
      <c r="H49">
        <f t="shared" si="6"/>
        <v>2026</v>
      </c>
      <c r="I49" s="26">
        <v>0.50511088270000004</v>
      </c>
      <c r="J49" s="26">
        <v>0.2141814524</v>
      </c>
      <c r="K49" s="26">
        <v>0.1426409394</v>
      </c>
      <c r="L49">
        <f t="shared" si="0"/>
        <v>2.4192240400000009E-2</v>
      </c>
      <c r="N49" s="26">
        <v>0.99139628930000001</v>
      </c>
      <c r="O49" s="26">
        <v>0.99265513949999995</v>
      </c>
      <c r="P49" s="26">
        <v>0.177997931</v>
      </c>
      <c r="Q49">
        <f t="shared" si="7"/>
        <v>2026</v>
      </c>
      <c r="R49" s="26">
        <v>0.57048997079999997</v>
      </c>
      <c r="S49" s="26">
        <v>0.25264761600000002</v>
      </c>
      <c r="T49" s="26">
        <v>0.1682587025</v>
      </c>
      <c r="U49">
        <f t="shared" si="1"/>
        <v>1.2588501999999391E-3</v>
      </c>
      <c r="Z49">
        <v>95</v>
      </c>
      <c r="AA49" s="26">
        <v>0.59492733310000001</v>
      </c>
      <c r="AB49" s="26">
        <v>0.2483169107</v>
      </c>
      <c r="AC49" s="26">
        <v>0.15675575620000001</v>
      </c>
      <c r="AD49" s="26">
        <v>0.86395494959999997</v>
      </c>
      <c r="AE49" s="26">
        <v>0.88907564049999999</v>
      </c>
      <c r="AF49" s="26">
        <v>0.17747920049999999</v>
      </c>
      <c r="AG49">
        <f t="shared" si="8"/>
        <v>2026</v>
      </c>
      <c r="AH49" s="26">
        <v>0.51399041410000001</v>
      </c>
      <c r="AI49" s="26">
        <v>0.21453462400000001</v>
      </c>
      <c r="AJ49" s="26">
        <v>0.13542991139999999</v>
      </c>
      <c r="AK49">
        <f t="shared" si="2"/>
        <v>2.512069090000002E-2</v>
      </c>
      <c r="AM49" s="26">
        <v>0.99173792920000003</v>
      </c>
      <c r="AN49" s="26">
        <v>0.99281127680000003</v>
      </c>
      <c r="AO49" s="26">
        <v>0.1764189823</v>
      </c>
      <c r="AP49">
        <f t="shared" si="9"/>
        <v>2026</v>
      </c>
      <c r="AQ49" s="26">
        <v>0.57955784759999995</v>
      </c>
      <c r="AR49" s="26">
        <v>0.2526738851</v>
      </c>
      <c r="AS49" s="26">
        <v>0.15950619639999999</v>
      </c>
      <c r="AT49">
        <f t="shared" si="3"/>
        <v>1.0733475999999964E-3</v>
      </c>
      <c r="AX49">
        <v>95</v>
      </c>
      <c r="AY49" s="26">
        <v>0.58965631149999997</v>
      </c>
      <c r="AZ49" s="26">
        <v>0.2462025541</v>
      </c>
      <c r="BA49" s="26">
        <v>0.16414113429999999</v>
      </c>
      <c r="BB49" s="26">
        <v>0.86396235489999995</v>
      </c>
      <c r="BC49" s="26">
        <v>0.88712046119999999</v>
      </c>
      <c r="BD49" s="26">
        <v>0.1808312993</v>
      </c>
      <c r="BE49">
        <f t="shared" si="10"/>
        <v>2026</v>
      </c>
      <c r="BF49" s="26">
        <v>0.50944085549999996</v>
      </c>
      <c r="BG49" s="26">
        <v>0.2127097385</v>
      </c>
      <c r="BH49" s="26">
        <v>0.1418117609</v>
      </c>
      <c r="BI49">
        <f t="shared" si="4"/>
        <v>2.3158106300000036E-2</v>
      </c>
      <c r="BK49" s="26">
        <v>0.98977693219999996</v>
      </c>
      <c r="BL49" s="26">
        <v>0.99075116409999997</v>
      </c>
      <c r="BM49" s="26">
        <v>0.18203253119999999</v>
      </c>
      <c r="BN49">
        <f t="shared" si="11"/>
        <v>2026</v>
      </c>
      <c r="BO49" s="26">
        <v>0.57321318509999997</v>
      </c>
      <c r="BP49" s="26">
        <v>0.2499345338</v>
      </c>
      <c r="BQ49" s="26">
        <v>0.16662921319999999</v>
      </c>
      <c r="BR49">
        <f t="shared" si="5"/>
        <v>9.7423190000001103E-4</v>
      </c>
    </row>
    <row r="50" spans="1:70">
      <c r="A50">
        <v>96</v>
      </c>
      <c r="B50" s="26">
        <v>0.58115180899999996</v>
      </c>
      <c r="C50" s="26">
        <v>0.2460923891</v>
      </c>
      <c r="D50" s="26">
        <v>0.17275580190000001</v>
      </c>
      <c r="E50" s="26">
        <v>0.86334189660000005</v>
      </c>
      <c r="F50" s="26">
        <v>0.88678363950000005</v>
      </c>
      <c r="G50" s="26">
        <v>0.18028663859999999</v>
      </c>
      <c r="H50">
        <f t="shared" si="6"/>
        <v>2026</v>
      </c>
      <c r="I50" s="26">
        <v>0.501732705</v>
      </c>
      <c r="J50" s="26">
        <v>0.21246186989999999</v>
      </c>
      <c r="K50" s="26">
        <v>0.1491473217</v>
      </c>
      <c r="L50">
        <f t="shared" si="0"/>
        <v>2.3441742900000007E-2</v>
      </c>
      <c r="N50" s="26">
        <v>0.99119255819999996</v>
      </c>
      <c r="O50" s="26">
        <v>0.99244762600000003</v>
      </c>
      <c r="P50" s="26">
        <v>0.1815779082</v>
      </c>
      <c r="Q50">
        <f t="shared" si="7"/>
        <v>2026</v>
      </c>
      <c r="R50" s="26">
        <v>0.56542667219999998</v>
      </c>
      <c r="S50" s="26">
        <v>0.25015684999999999</v>
      </c>
      <c r="T50" s="26">
        <v>0.1756090361</v>
      </c>
      <c r="U50">
        <f t="shared" si="1"/>
        <v>1.2550678000000648E-3</v>
      </c>
      <c r="Z50">
        <v>96</v>
      </c>
      <c r="AA50" s="26">
        <v>0.58777282050000002</v>
      </c>
      <c r="AB50" s="26">
        <v>0.24756839929999999</v>
      </c>
      <c r="AC50" s="26">
        <v>0.16465878019999999</v>
      </c>
      <c r="AD50" s="26">
        <v>0.86366314659999999</v>
      </c>
      <c r="AE50" s="26">
        <v>0.8889639721</v>
      </c>
      <c r="AF50" s="26">
        <v>0.18067627650000001</v>
      </c>
      <c r="AG50">
        <f t="shared" si="8"/>
        <v>2026</v>
      </c>
      <c r="AH50" s="26">
        <v>0.50763772360000003</v>
      </c>
      <c r="AI50" s="26">
        <v>0.21381570280000001</v>
      </c>
      <c r="AJ50" s="26">
        <v>0.1422097202</v>
      </c>
      <c r="AK50">
        <f t="shared" si="2"/>
        <v>2.5300825500000013E-2</v>
      </c>
      <c r="AM50" s="26">
        <v>0.99165431550000005</v>
      </c>
      <c r="AN50" s="26">
        <v>0.99277600300000002</v>
      </c>
      <c r="AO50" s="26">
        <v>0.18027421269999999</v>
      </c>
      <c r="AP50">
        <f t="shared" si="9"/>
        <v>2026</v>
      </c>
      <c r="AQ50" s="26">
        <v>0.57256541540000006</v>
      </c>
      <c r="AR50" s="26">
        <v>0.25168929490000003</v>
      </c>
      <c r="AS50" s="26">
        <v>0.16739960509999999</v>
      </c>
      <c r="AT50">
        <f t="shared" si="3"/>
        <v>1.1216874999999682E-3</v>
      </c>
      <c r="AX50">
        <v>96</v>
      </c>
      <c r="AY50" s="26">
        <v>0.58406898470000002</v>
      </c>
      <c r="AZ50" s="26">
        <v>0.24453640160000001</v>
      </c>
      <c r="BA50" s="26">
        <v>0.1713946137</v>
      </c>
      <c r="BB50" s="26">
        <v>0.86415498130000001</v>
      </c>
      <c r="BC50" s="26">
        <v>0.88672701659999997</v>
      </c>
      <c r="BD50" s="26">
        <v>0.18152659360000001</v>
      </c>
      <c r="BE50">
        <f t="shared" si="10"/>
        <v>2026</v>
      </c>
      <c r="BF50" s="26">
        <v>0.50472612260000005</v>
      </c>
      <c r="BG50" s="26">
        <v>0.21131734960000001</v>
      </c>
      <c r="BH50" s="26">
        <v>0.14811150919999999</v>
      </c>
      <c r="BI50">
        <f t="shared" si="4"/>
        <v>2.257203529999996E-2</v>
      </c>
      <c r="BK50" s="26">
        <v>0.989585838</v>
      </c>
      <c r="BL50" s="26">
        <v>0.99049847089999998</v>
      </c>
      <c r="BM50" s="26">
        <v>0.18370582890000001</v>
      </c>
      <c r="BN50">
        <f t="shared" si="11"/>
        <v>2026</v>
      </c>
      <c r="BO50" s="26">
        <v>0.56765717550000006</v>
      </c>
      <c r="BP50" s="26">
        <v>0.2480625706</v>
      </c>
      <c r="BQ50" s="26">
        <v>0.17386609189999999</v>
      </c>
      <c r="BR50">
        <f t="shared" si="5"/>
        <v>9.1263289999998776E-4</v>
      </c>
    </row>
    <row r="51" spans="1:70">
      <c r="A51">
        <v>97</v>
      </c>
      <c r="B51" s="26">
        <v>0.57426550379999997</v>
      </c>
      <c r="C51" s="26">
        <v>0.24289218800000001</v>
      </c>
      <c r="D51" s="26">
        <v>0.18284230809999999</v>
      </c>
      <c r="E51" s="26">
        <v>0.8615296563</v>
      </c>
      <c r="F51" s="26">
        <v>0.88387491630000004</v>
      </c>
      <c r="G51" s="26">
        <v>0.18004432610000001</v>
      </c>
      <c r="H51">
        <f t="shared" si="6"/>
        <v>2027</v>
      </c>
      <c r="I51" s="26">
        <v>0.49474676210000001</v>
      </c>
      <c r="J51" s="26">
        <v>0.20925882330000001</v>
      </c>
      <c r="K51" s="26">
        <v>0.15752407090000001</v>
      </c>
      <c r="L51">
        <f t="shared" si="0"/>
        <v>2.2345260000000033E-2</v>
      </c>
      <c r="N51" s="26">
        <v>0.99065049250000004</v>
      </c>
      <c r="O51" s="26">
        <v>0.99194710850000001</v>
      </c>
      <c r="P51" s="26">
        <v>0.18299293729999999</v>
      </c>
      <c r="Q51">
        <f t="shared" si="7"/>
        <v>2027</v>
      </c>
      <c r="R51" s="26">
        <v>0.55841017179999997</v>
      </c>
      <c r="S51" s="26">
        <v>0.24660392380000001</v>
      </c>
      <c r="T51" s="26">
        <v>0.1856363969</v>
      </c>
      <c r="U51">
        <f t="shared" si="1"/>
        <v>1.2966159999999727E-3</v>
      </c>
      <c r="Z51">
        <v>97</v>
      </c>
      <c r="AA51" s="26">
        <v>0.58071843680000002</v>
      </c>
      <c r="AB51" s="26">
        <v>0.24517910339999999</v>
      </c>
      <c r="AC51" s="26">
        <v>0.1741024598</v>
      </c>
      <c r="AD51" s="26">
        <v>0.86142879809999995</v>
      </c>
      <c r="AE51" s="26">
        <v>0.88617545909999995</v>
      </c>
      <c r="AF51" s="26">
        <v>0.1820844962</v>
      </c>
      <c r="AG51">
        <f t="shared" si="8"/>
        <v>2027</v>
      </c>
      <c r="AH51" s="26">
        <v>0.50024758499999999</v>
      </c>
      <c r="AI51" s="26">
        <v>0.21120434029999999</v>
      </c>
      <c r="AJ51" s="26">
        <v>0.14997687270000001</v>
      </c>
      <c r="AK51">
        <f t="shared" si="2"/>
        <v>2.4746661000000003E-2</v>
      </c>
      <c r="AM51" s="26">
        <v>0.99100194399999997</v>
      </c>
      <c r="AN51" s="26">
        <v>0.99211531450000001</v>
      </c>
      <c r="AO51" s="26">
        <v>0.18311430989999999</v>
      </c>
      <c r="AP51">
        <f t="shared" si="9"/>
        <v>2027</v>
      </c>
      <c r="AQ51" s="26">
        <v>0.56545981759999997</v>
      </c>
      <c r="AR51" s="26">
        <v>0.24884003060000001</v>
      </c>
      <c r="AS51" s="26">
        <v>0.17670209579999999</v>
      </c>
      <c r="AT51">
        <f t="shared" si="3"/>
        <v>1.1133705000000438E-3</v>
      </c>
      <c r="AX51">
        <v>97</v>
      </c>
      <c r="AY51" s="26">
        <v>0.57887028309999999</v>
      </c>
      <c r="AZ51" s="26">
        <v>0.2426766366</v>
      </c>
      <c r="BA51" s="26">
        <v>0.1784530802</v>
      </c>
      <c r="BB51" s="26">
        <v>0.86166239069999995</v>
      </c>
      <c r="BC51" s="26">
        <v>0.88249101060000001</v>
      </c>
      <c r="BD51" s="26">
        <v>0.18133063329999999</v>
      </c>
      <c r="BE51">
        <f t="shared" si="10"/>
        <v>2027</v>
      </c>
      <c r="BF51" s="26">
        <v>0.498790752</v>
      </c>
      <c r="BG51" s="26">
        <v>0.2091053309</v>
      </c>
      <c r="BH51" s="26">
        <v>0.15376630769999999</v>
      </c>
      <c r="BI51">
        <f t="shared" si="4"/>
        <v>2.0828619900000067E-2</v>
      </c>
      <c r="BK51" s="26">
        <v>0.98815680559999997</v>
      </c>
      <c r="BL51" s="26">
        <v>0.98903419589999997</v>
      </c>
      <c r="BM51" s="26">
        <v>0.18515666619999999</v>
      </c>
      <c r="BN51">
        <f t="shared" si="11"/>
        <v>2027</v>
      </c>
      <c r="BO51" s="26">
        <v>0.56202784809999995</v>
      </c>
      <c r="BP51" s="26">
        <v>0.2455574566</v>
      </c>
      <c r="BQ51" s="26">
        <v>0.18057150089999999</v>
      </c>
      <c r="BR51">
        <f t="shared" si="5"/>
        <v>8.7739030000000273E-4</v>
      </c>
    </row>
    <row r="52" spans="1:70">
      <c r="A52">
        <v>98</v>
      </c>
      <c r="B52" s="26">
        <v>0.56812262739999997</v>
      </c>
      <c r="C52" s="26">
        <v>0.24036983789999999</v>
      </c>
      <c r="D52" s="26">
        <v>0.19150753470000001</v>
      </c>
      <c r="E52" s="26">
        <v>0.85969146429999999</v>
      </c>
      <c r="F52" s="26">
        <v>0.88352690830000002</v>
      </c>
      <c r="G52" s="26">
        <v>0.1820694555</v>
      </c>
      <c r="H52">
        <f t="shared" si="6"/>
        <v>2027</v>
      </c>
      <c r="I52" s="26">
        <v>0.48841017349999999</v>
      </c>
      <c r="J52" s="26">
        <v>0.20664389790000001</v>
      </c>
      <c r="K52" s="26">
        <v>0.16463739290000001</v>
      </c>
      <c r="L52">
        <f t="shared" si="0"/>
        <v>2.3835444000000039E-2</v>
      </c>
      <c r="N52" s="26">
        <v>0.99022041049999998</v>
      </c>
      <c r="O52" s="26">
        <v>0.99163185669999998</v>
      </c>
      <c r="P52" s="26">
        <v>0.184553143</v>
      </c>
      <c r="Q52">
        <f t="shared" si="7"/>
        <v>2027</v>
      </c>
      <c r="R52" s="26">
        <v>0.5522498347</v>
      </c>
      <c r="S52" s="26">
        <v>0.24376112990000001</v>
      </c>
      <c r="T52" s="26">
        <v>0.1942094459</v>
      </c>
      <c r="U52">
        <f t="shared" si="1"/>
        <v>1.4114461999999994E-3</v>
      </c>
      <c r="Z52">
        <v>98</v>
      </c>
      <c r="AA52" s="26">
        <v>0.5736026877</v>
      </c>
      <c r="AB52" s="26">
        <v>0.24343987589999999</v>
      </c>
      <c r="AC52" s="26">
        <v>0.1829574363</v>
      </c>
      <c r="AD52" s="26">
        <v>0.85950172840000005</v>
      </c>
      <c r="AE52" s="26">
        <v>0.88620922810000002</v>
      </c>
      <c r="AF52" s="26">
        <v>0.1856861735</v>
      </c>
      <c r="AG52">
        <f t="shared" si="8"/>
        <v>2027</v>
      </c>
      <c r="AH52" s="26">
        <v>0.49301250159999999</v>
      </c>
      <c r="AI52" s="26">
        <v>0.20923699409999999</v>
      </c>
      <c r="AJ52" s="26">
        <v>0.1572522328</v>
      </c>
      <c r="AK52">
        <f t="shared" si="2"/>
        <v>2.670749969999997E-2</v>
      </c>
      <c r="AM52" s="26">
        <v>0.99046038189999996</v>
      </c>
      <c r="AN52" s="26">
        <v>0.99185496920000005</v>
      </c>
      <c r="AO52" s="26">
        <v>0.18540577129999999</v>
      </c>
      <c r="AP52">
        <f t="shared" si="9"/>
        <v>2027</v>
      </c>
      <c r="AQ52" s="26">
        <v>0.55818927979999999</v>
      </c>
      <c r="AR52" s="26">
        <v>0.24679335550000001</v>
      </c>
      <c r="AS52" s="26">
        <v>0.18547774659999999</v>
      </c>
      <c r="AT52">
        <f t="shared" si="3"/>
        <v>1.394587300000083E-3</v>
      </c>
      <c r="AX52">
        <v>98</v>
      </c>
      <c r="AY52" s="26">
        <v>0.57351544509999997</v>
      </c>
      <c r="AZ52" s="26">
        <v>0.24018659489999999</v>
      </c>
      <c r="BA52" s="26">
        <v>0.18629796000000001</v>
      </c>
      <c r="BB52" s="26">
        <v>0.85987258740000005</v>
      </c>
      <c r="BC52" s="26">
        <v>0.88222217030000005</v>
      </c>
      <c r="BD52" s="26">
        <v>0.18359626500000001</v>
      </c>
      <c r="BE52">
        <f t="shared" si="10"/>
        <v>2027</v>
      </c>
      <c r="BF52" s="26">
        <v>0.49315020970000001</v>
      </c>
      <c r="BG52" s="26">
        <v>0.20652986879999999</v>
      </c>
      <c r="BH52" s="26">
        <v>0.1601925089</v>
      </c>
      <c r="BI52">
        <f t="shared" si="4"/>
        <v>2.2349582899999998E-2</v>
      </c>
      <c r="BK52" s="26">
        <v>0.9881320858</v>
      </c>
      <c r="BL52" s="26">
        <v>0.98900619199999995</v>
      </c>
      <c r="BM52" s="26">
        <v>0.18684321070000001</v>
      </c>
      <c r="BN52">
        <f t="shared" si="11"/>
        <v>2027</v>
      </c>
      <c r="BO52" s="26">
        <v>0.55684985929999997</v>
      </c>
      <c r="BP52" s="26">
        <v>0.2428885365</v>
      </c>
      <c r="BQ52" s="26">
        <v>0.18839368989999999</v>
      </c>
      <c r="BR52">
        <f t="shared" si="5"/>
        <v>8.7410619999994665E-4</v>
      </c>
    </row>
    <row r="53" spans="1:70">
      <c r="A53">
        <v>99</v>
      </c>
      <c r="B53" s="26">
        <v>0.56155898069999999</v>
      </c>
      <c r="C53" s="26">
        <v>0.23817541119999999</v>
      </c>
      <c r="D53" s="26">
        <v>0.20026560809999999</v>
      </c>
      <c r="E53" s="26">
        <v>0.86188805489999998</v>
      </c>
      <c r="F53" s="26">
        <v>0.88464892669999995</v>
      </c>
      <c r="G53" s="26">
        <v>0.1828904884</v>
      </c>
      <c r="H53">
        <f t="shared" si="6"/>
        <v>2027</v>
      </c>
      <c r="I53" s="26">
        <v>0.48400097749999998</v>
      </c>
      <c r="J53" s="26">
        <v>0.2052805419</v>
      </c>
      <c r="K53" s="26">
        <v>0.17260653540000001</v>
      </c>
      <c r="L53">
        <f t="shared" si="0"/>
        <v>2.2760871799999971E-2</v>
      </c>
      <c r="N53" s="26">
        <v>0.98956996279999998</v>
      </c>
      <c r="O53" s="26">
        <v>0.99104783620000003</v>
      </c>
      <c r="P53" s="26">
        <v>0.18610057529999999</v>
      </c>
      <c r="Q53">
        <f t="shared" si="7"/>
        <v>2027</v>
      </c>
      <c r="R53" s="26">
        <v>0.54480288619999995</v>
      </c>
      <c r="S53" s="26">
        <v>0.24161193110000001</v>
      </c>
      <c r="T53" s="26">
        <v>0.20315514539999999</v>
      </c>
      <c r="U53">
        <f t="shared" si="1"/>
        <v>1.4778734000000515E-3</v>
      </c>
      <c r="Z53">
        <v>99</v>
      </c>
      <c r="AA53" s="26">
        <v>0.56659140819999998</v>
      </c>
      <c r="AB53" s="26">
        <v>0.2400561007</v>
      </c>
      <c r="AC53" s="26">
        <v>0.1933524911</v>
      </c>
      <c r="AD53" s="26">
        <v>0.86209682730000003</v>
      </c>
      <c r="AE53" s="26">
        <v>0.88695085819999997</v>
      </c>
      <c r="AF53" s="26">
        <v>0.18628534050000001</v>
      </c>
      <c r="AG53">
        <f t="shared" si="8"/>
        <v>2027</v>
      </c>
      <c r="AH53" s="26">
        <v>0.48845665539999999</v>
      </c>
      <c r="AI53" s="26">
        <v>0.2069516028</v>
      </c>
      <c r="AJ53" s="26">
        <v>0.16668856909999999</v>
      </c>
      <c r="AK53">
        <f t="shared" si="2"/>
        <v>2.4854030899999935E-2</v>
      </c>
      <c r="AM53" s="26">
        <v>0.99008596010000005</v>
      </c>
      <c r="AN53" s="26">
        <v>0.99153957429999995</v>
      </c>
      <c r="AO53" s="26">
        <v>0.1873178093</v>
      </c>
      <c r="AP53">
        <f t="shared" si="9"/>
        <v>2027</v>
      </c>
      <c r="AQ53" s="26">
        <v>0.55047548180000005</v>
      </c>
      <c r="AR53" s="26">
        <v>0.24349119799999999</v>
      </c>
      <c r="AS53" s="26">
        <v>0.1961192803</v>
      </c>
      <c r="AT53">
        <f t="shared" si="3"/>
        <v>1.4536141999998975E-3</v>
      </c>
      <c r="AX53">
        <v>99</v>
      </c>
      <c r="AY53" s="26">
        <v>0.56685703389999997</v>
      </c>
      <c r="AZ53" s="26">
        <v>0.2376862652</v>
      </c>
      <c r="BA53" s="26">
        <v>0.1954567009</v>
      </c>
      <c r="BB53" s="26">
        <v>0.86055401899999995</v>
      </c>
      <c r="BC53" s="26">
        <v>0.88203826190000001</v>
      </c>
      <c r="BD53" s="26">
        <v>0.18654844030000001</v>
      </c>
      <c r="BE53">
        <f t="shared" si="10"/>
        <v>2027</v>
      </c>
      <c r="BF53" s="26">
        <v>0.4878110987</v>
      </c>
      <c r="BG53" s="26">
        <v>0.2045418708</v>
      </c>
      <c r="BH53" s="26">
        <v>0.1682010495</v>
      </c>
      <c r="BI53">
        <f t="shared" si="4"/>
        <v>2.1484242900000061E-2</v>
      </c>
      <c r="BK53" s="26">
        <v>0.98727445410000003</v>
      </c>
      <c r="BL53" s="26">
        <v>0.98827420499999996</v>
      </c>
      <c r="BM53" s="26">
        <v>0.1912270231</v>
      </c>
      <c r="BN53">
        <f t="shared" si="11"/>
        <v>2027</v>
      </c>
      <c r="BO53" s="26">
        <v>0.54981771010000002</v>
      </c>
      <c r="BP53" s="26">
        <v>0.24005344149999999</v>
      </c>
      <c r="BQ53" s="26">
        <v>0.19740330249999999</v>
      </c>
      <c r="BR53">
        <f t="shared" si="5"/>
        <v>9.9975089999992939E-4</v>
      </c>
    </row>
    <row r="54" spans="1:70">
      <c r="A54">
        <v>100</v>
      </c>
      <c r="B54" s="26">
        <v>0.55645451459999995</v>
      </c>
      <c r="C54" s="26">
        <v>0.2355050263</v>
      </c>
      <c r="D54" s="26">
        <v>0.20804045909999999</v>
      </c>
      <c r="E54" s="26">
        <v>0.85991171960000001</v>
      </c>
      <c r="F54" s="26">
        <v>0.8832333738</v>
      </c>
      <c r="G54" s="26">
        <v>0.1855949734</v>
      </c>
      <c r="H54">
        <f t="shared" si="6"/>
        <v>2027</v>
      </c>
      <c r="I54" s="26">
        <v>0.47850175849999999</v>
      </c>
      <c r="J54" s="26">
        <v>0.20251353220000001</v>
      </c>
      <c r="K54" s="26">
        <v>0.17889642889999999</v>
      </c>
      <c r="L54">
        <f t="shared" si="0"/>
        <v>2.3321654199999986E-2</v>
      </c>
      <c r="N54" s="26">
        <v>0.98874283060000001</v>
      </c>
      <c r="O54" s="26">
        <v>0.99037479250000005</v>
      </c>
      <c r="P54" s="26">
        <v>0.18909976849999999</v>
      </c>
      <c r="Q54">
        <f t="shared" si="7"/>
        <v>2027</v>
      </c>
      <c r="R54" s="26">
        <v>0.53914345890000004</v>
      </c>
      <c r="S54" s="26">
        <v>0.2387193994</v>
      </c>
      <c r="T54" s="26">
        <v>0.2108799723</v>
      </c>
      <c r="U54">
        <f t="shared" si="1"/>
        <v>1.631961900000034E-3</v>
      </c>
      <c r="Z54">
        <v>100</v>
      </c>
      <c r="AA54" s="26">
        <v>0.56225719389999995</v>
      </c>
      <c r="AB54" s="26">
        <v>0.23739456319999999</v>
      </c>
      <c r="AC54" s="26">
        <v>0.2003482429</v>
      </c>
      <c r="AD54" s="26">
        <v>0.86006726590000004</v>
      </c>
      <c r="AE54" s="26">
        <v>0.88551326450000001</v>
      </c>
      <c r="AF54" s="26">
        <v>0.18845827109999999</v>
      </c>
      <c r="AG54">
        <f t="shared" si="8"/>
        <v>2027</v>
      </c>
      <c r="AH54" s="26">
        <v>0.48357900739999998</v>
      </c>
      <c r="AI54" s="26">
        <v>0.2041752929</v>
      </c>
      <c r="AJ54" s="26">
        <v>0.1723129655</v>
      </c>
      <c r="AK54">
        <f t="shared" si="2"/>
        <v>2.5445998599999964E-2</v>
      </c>
      <c r="AM54" s="26">
        <v>0.98910069300000003</v>
      </c>
      <c r="AN54" s="26">
        <v>0.99057018370000005</v>
      </c>
      <c r="AO54" s="26">
        <v>0.1890965396</v>
      </c>
      <c r="AP54">
        <f t="shared" si="9"/>
        <v>2027</v>
      </c>
      <c r="AQ54" s="26">
        <v>0.54527425429999998</v>
      </c>
      <c r="AR54" s="26">
        <v>0.24069380939999999</v>
      </c>
      <c r="AS54" s="26">
        <v>0.20313262930000001</v>
      </c>
      <c r="AT54">
        <f t="shared" si="3"/>
        <v>1.4694907000000201E-3</v>
      </c>
      <c r="AX54">
        <v>100</v>
      </c>
      <c r="AY54" s="26">
        <v>0.56270325960000001</v>
      </c>
      <c r="AZ54" s="26">
        <v>0.2347611067</v>
      </c>
      <c r="BA54" s="26">
        <v>0.20253563359999999</v>
      </c>
      <c r="BB54" s="26">
        <v>0.85775054939999995</v>
      </c>
      <c r="BC54" s="26">
        <v>0.87956443959999997</v>
      </c>
      <c r="BD54" s="26">
        <v>0.1878584713</v>
      </c>
      <c r="BE54">
        <f t="shared" si="10"/>
        <v>2027</v>
      </c>
      <c r="BF54" s="26">
        <v>0.4826590301</v>
      </c>
      <c r="BG54" s="26">
        <v>0.20136646829999999</v>
      </c>
      <c r="BH54" s="26">
        <v>0.17372505099999999</v>
      </c>
      <c r="BI54">
        <f t="shared" si="4"/>
        <v>2.1813890200000019E-2</v>
      </c>
      <c r="BK54" s="26">
        <v>0.98670759949999998</v>
      </c>
      <c r="BL54" s="26">
        <v>0.98781482529999998</v>
      </c>
      <c r="BM54" s="26">
        <v>0.1925072377</v>
      </c>
      <c r="BN54">
        <f t="shared" si="11"/>
        <v>2027</v>
      </c>
      <c r="BO54" s="26">
        <v>0.54576735789999997</v>
      </c>
      <c r="BP54" s="26">
        <v>0.23671710670000001</v>
      </c>
      <c r="BQ54" s="26">
        <v>0.204223135</v>
      </c>
      <c r="BR54">
        <f t="shared" si="5"/>
        <v>1.1072258000000001E-3</v>
      </c>
    </row>
    <row r="55" spans="1:70">
      <c r="A55">
        <v>101</v>
      </c>
      <c r="B55" s="26">
        <v>0.55132757070000005</v>
      </c>
      <c r="C55" s="26">
        <v>0.2322083378</v>
      </c>
      <c r="D55" s="26">
        <v>0.21646409159999999</v>
      </c>
      <c r="E55" s="26">
        <v>0.86062026820000004</v>
      </c>
      <c r="F55" s="26">
        <v>0.88317593579999998</v>
      </c>
      <c r="G55" s="26">
        <v>0.18830995889999999</v>
      </c>
      <c r="H55">
        <f t="shared" si="6"/>
        <v>2028</v>
      </c>
      <c r="I55" s="26">
        <v>0.47448368169999999</v>
      </c>
      <c r="J55" s="26">
        <v>0.19984320189999999</v>
      </c>
      <c r="K55" s="26">
        <v>0.18629338449999999</v>
      </c>
      <c r="L55">
        <f t="shared" si="0"/>
        <v>2.255566759999994E-2</v>
      </c>
      <c r="N55" s="26">
        <v>0.98833840299999998</v>
      </c>
      <c r="O55" s="26">
        <v>0.98991721499999996</v>
      </c>
      <c r="P55" s="26">
        <v>0.19263273010000001</v>
      </c>
      <c r="Q55">
        <f t="shared" si="7"/>
        <v>2028</v>
      </c>
      <c r="R55" s="26">
        <v>0.53377431659999997</v>
      </c>
      <c r="S55" s="26">
        <v>0.2352575375</v>
      </c>
      <c r="T55" s="26">
        <v>0.2193065488</v>
      </c>
      <c r="U55">
        <f t="shared" si="1"/>
        <v>1.578811999999985E-3</v>
      </c>
      <c r="Z55">
        <v>101</v>
      </c>
      <c r="AA55" s="26">
        <v>0.55614013620000002</v>
      </c>
      <c r="AB55" s="26">
        <v>0.23455034550000001</v>
      </c>
      <c r="AC55" s="26">
        <v>0.2093095183</v>
      </c>
      <c r="AD55" s="26">
        <v>0.86003693299999995</v>
      </c>
      <c r="AE55" s="26">
        <v>0.88485408269999999</v>
      </c>
      <c r="AF55" s="26">
        <v>0.1916972961</v>
      </c>
      <c r="AG55">
        <f t="shared" si="8"/>
        <v>2028</v>
      </c>
      <c r="AH55" s="26">
        <v>0.47830105699999997</v>
      </c>
      <c r="AI55" s="26">
        <v>0.20172195979999999</v>
      </c>
      <c r="AJ55" s="26">
        <v>0.18001391620000001</v>
      </c>
      <c r="AK55">
        <f t="shared" si="2"/>
        <v>2.4817149700000041E-2</v>
      </c>
      <c r="AM55" s="26">
        <v>0.98886096300000004</v>
      </c>
      <c r="AN55" s="26">
        <v>0.99035264150000002</v>
      </c>
      <c r="AO55" s="26">
        <v>0.1934089296</v>
      </c>
      <c r="AP55">
        <f t="shared" si="9"/>
        <v>2028</v>
      </c>
      <c r="AQ55" s="26">
        <v>0.53929808469999996</v>
      </c>
      <c r="AR55" s="26">
        <v>0.2375640084</v>
      </c>
      <c r="AS55" s="26">
        <v>0.2119988699</v>
      </c>
      <c r="AT55">
        <f t="shared" si="3"/>
        <v>1.4916784999999821E-3</v>
      </c>
      <c r="AX55">
        <v>101</v>
      </c>
      <c r="AY55" s="26">
        <v>0.5573083768</v>
      </c>
      <c r="AZ55" s="26">
        <v>0.2319614897</v>
      </c>
      <c r="BA55" s="26">
        <v>0.2107301335</v>
      </c>
      <c r="BB55" s="26">
        <v>0.85815582580000005</v>
      </c>
      <c r="BC55" s="26">
        <v>0.88025458249999999</v>
      </c>
      <c r="BD55" s="26">
        <v>0.1915668713</v>
      </c>
      <c r="BE55">
        <f t="shared" si="10"/>
        <v>2028</v>
      </c>
      <c r="BF55" s="26">
        <v>0.47825743030000001</v>
      </c>
      <c r="BG55" s="26">
        <v>0.1990591038</v>
      </c>
      <c r="BH55" s="26">
        <v>0.1808392918</v>
      </c>
      <c r="BI55">
        <f t="shared" si="4"/>
        <v>2.2098756699999944E-2</v>
      </c>
      <c r="BK55" s="26">
        <v>0.98640381290000001</v>
      </c>
      <c r="BL55" s="26">
        <v>0.98767015229999999</v>
      </c>
      <c r="BM55" s="26">
        <v>0.19616961359999999</v>
      </c>
      <c r="BN55">
        <f t="shared" si="11"/>
        <v>2028</v>
      </c>
      <c r="BO55" s="26">
        <v>0.54040935599999995</v>
      </c>
      <c r="BP55" s="26">
        <v>0.23369210800000001</v>
      </c>
      <c r="BQ55" s="26">
        <v>0.21230234889999999</v>
      </c>
      <c r="BR55">
        <f t="shared" si="5"/>
        <v>1.2663393999999828E-3</v>
      </c>
    </row>
    <row r="56" spans="1:70">
      <c r="A56">
        <v>102</v>
      </c>
      <c r="B56" s="26">
        <v>0.54547740140000001</v>
      </c>
      <c r="C56" s="26">
        <v>0.22961362490000001</v>
      </c>
      <c r="D56" s="26">
        <v>0.22490897369999999</v>
      </c>
      <c r="E56" s="26">
        <v>0.8599757361</v>
      </c>
      <c r="F56" s="26">
        <v>0.88241841769999996</v>
      </c>
      <c r="G56" s="26">
        <v>0.18860079560000001</v>
      </c>
      <c r="H56">
        <f t="shared" si="6"/>
        <v>2028</v>
      </c>
      <c r="I56" s="26">
        <v>0.46909732980000002</v>
      </c>
      <c r="J56" s="26">
        <v>0.19746214610000001</v>
      </c>
      <c r="K56" s="26">
        <v>0.1934162602</v>
      </c>
      <c r="L56">
        <f t="shared" si="0"/>
        <v>2.2442681599999958E-2</v>
      </c>
      <c r="N56" s="26">
        <v>0.98813735319999996</v>
      </c>
      <c r="O56" s="26">
        <v>0.98970924630000001</v>
      </c>
      <c r="P56" s="26">
        <v>0.1928367396</v>
      </c>
      <c r="Q56">
        <f t="shared" si="7"/>
        <v>2028</v>
      </c>
      <c r="R56" s="26">
        <v>0.52760213879999995</v>
      </c>
      <c r="S56" s="26">
        <v>0.2326510503</v>
      </c>
      <c r="T56" s="26">
        <v>0.227884164</v>
      </c>
      <c r="U56">
        <f t="shared" si="1"/>
        <v>1.5718931000000547E-3</v>
      </c>
      <c r="Z56">
        <v>102</v>
      </c>
      <c r="AA56" s="26">
        <v>0.55038649699999997</v>
      </c>
      <c r="AB56" s="26">
        <v>0.2306769246</v>
      </c>
      <c r="AC56" s="26">
        <v>0.2189365784</v>
      </c>
      <c r="AD56" s="26">
        <v>0.86110428689999996</v>
      </c>
      <c r="AE56" s="26">
        <v>0.88420971790000003</v>
      </c>
      <c r="AF56" s="26">
        <v>0.1932598032</v>
      </c>
      <c r="AG56">
        <f t="shared" si="8"/>
        <v>2028</v>
      </c>
      <c r="AH56" s="26">
        <v>0.47394017199999999</v>
      </c>
      <c r="AI56" s="26">
        <v>0.19863688870000001</v>
      </c>
      <c r="AJ56" s="26">
        <v>0.18852722620000001</v>
      </c>
      <c r="AK56">
        <f t="shared" si="2"/>
        <v>2.3105431000000065E-2</v>
      </c>
      <c r="AM56" s="26">
        <v>0.98879151080000005</v>
      </c>
      <c r="AN56" s="26">
        <v>0.99031698580000005</v>
      </c>
      <c r="AO56" s="26">
        <v>0.19630956350000001</v>
      </c>
      <c r="AP56">
        <f t="shared" si="9"/>
        <v>2028</v>
      </c>
      <c r="AQ56" s="26">
        <v>0.53276700249999998</v>
      </c>
      <c r="AR56" s="26">
        <v>0.23396612959999999</v>
      </c>
      <c r="AS56" s="26">
        <v>0.2220583787</v>
      </c>
      <c r="AT56">
        <f t="shared" si="3"/>
        <v>1.5254749999999984E-3</v>
      </c>
      <c r="AX56">
        <v>102</v>
      </c>
      <c r="AY56" s="26">
        <v>0.55244633679999999</v>
      </c>
      <c r="AZ56" s="26">
        <v>0.22875062709999999</v>
      </c>
      <c r="BA56" s="26">
        <v>0.21880303609999999</v>
      </c>
      <c r="BB56" s="26">
        <v>0.85916370659999997</v>
      </c>
      <c r="BC56" s="26">
        <v>0.88102522630000002</v>
      </c>
      <c r="BD56" s="26">
        <v>0.191492781</v>
      </c>
      <c r="BE56">
        <f t="shared" si="10"/>
        <v>2028</v>
      </c>
      <c r="BF56" s="26">
        <v>0.47464184240000001</v>
      </c>
      <c r="BG56" s="26">
        <v>0.1965342367</v>
      </c>
      <c r="BH56" s="26">
        <v>0.1879876275</v>
      </c>
      <c r="BI56">
        <f t="shared" si="4"/>
        <v>2.1861519700000054E-2</v>
      </c>
      <c r="BK56" s="26">
        <v>0.98621828779999998</v>
      </c>
      <c r="BL56" s="26">
        <v>0.98772081980000004</v>
      </c>
      <c r="BM56" s="26">
        <v>0.1963692101</v>
      </c>
      <c r="BN56">
        <f t="shared" si="11"/>
        <v>2028</v>
      </c>
      <c r="BO56" s="26">
        <v>0.53475524829999999</v>
      </c>
      <c r="BP56" s="26">
        <v>0.23074876129999999</v>
      </c>
      <c r="BQ56" s="26">
        <v>0.2207142782</v>
      </c>
      <c r="BR56">
        <f t="shared" si="5"/>
        <v>1.5025320000000564E-3</v>
      </c>
    </row>
    <row r="57" spans="1:70">
      <c r="A57">
        <v>103</v>
      </c>
      <c r="B57" s="26">
        <v>0.54078582220000004</v>
      </c>
      <c r="C57" s="26">
        <v>0.22664273770000001</v>
      </c>
      <c r="D57" s="26">
        <v>0.2325714401</v>
      </c>
      <c r="E57" s="26">
        <v>0.85826198180000002</v>
      </c>
      <c r="F57" s="26">
        <v>0.88063988680000005</v>
      </c>
      <c r="G57" s="26">
        <v>0.19060726110000001</v>
      </c>
      <c r="H57">
        <f t="shared" si="6"/>
        <v>2028</v>
      </c>
      <c r="I57" s="26">
        <v>0.4641359115</v>
      </c>
      <c r="J57" s="26">
        <v>0.19451884520000001</v>
      </c>
      <c r="K57" s="26">
        <v>0.199607225</v>
      </c>
      <c r="L57">
        <f t="shared" si="0"/>
        <v>2.2377905000000031E-2</v>
      </c>
      <c r="N57" s="26">
        <v>0.98743453420000005</v>
      </c>
      <c r="O57" s="26">
        <v>0.98904699110000005</v>
      </c>
      <c r="P57" s="26">
        <v>0.1955661816</v>
      </c>
      <c r="Q57">
        <f t="shared" si="7"/>
        <v>2028</v>
      </c>
      <c r="R57" s="26">
        <v>0.5225622862</v>
      </c>
      <c r="S57" s="26">
        <v>0.22943524840000001</v>
      </c>
      <c r="T57" s="26">
        <v>0.23543699949999999</v>
      </c>
      <c r="U57">
        <f t="shared" si="1"/>
        <v>1.6124569000000033E-3</v>
      </c>
      <c r="Z57">
        <v>103</v>
      </c>
      <c r="AA57" s="26">
        <v>0.54470343089999995</v>
      </c>
      <c r="AB57" s="26">
        <v>0.22829327999999999</v>
      </c>
      <c r="AC57" s="26">
        <v>0.227003289</v>
      </c>
      <c r="AD57" s="26">
        <v>0.85903254770000004</v>
      </c>
      <c r="AE57" s="26">
        <v>0.88212514500000005</v>
      </c>
      <c r="AF57" s="26">
        <v>0.19318828839999999</v>
      </c>
      <c r="AG57">
        <f t="shared" si="8"/>
        <v>2028</v>
      </c>
      <c r="AH57" s="26">
        <v>0.46791797610000002</v>
      </c>
      <c r="AI57" s="26">
        <v>0.19611135800000001</v>
      </c>
      <c r="AJ57" s="26">
        <v>0.19500321370000001</v>
      </c>
      <c r="AK57">
        <f t="shared" si="2"/>
        <v>2.3092597300000017E-2</v>
      </c>
      <c r="AM57" s="26">
        <v>0.98728855520000003</v>
      </c>
      <c r="AN57" s="26">
        <v>0.98882512600000005</v>
      </c>
      <c r="AO57" s="26">
        <v>0.19653904389999999</v>
      </c>
      <c r="AP57">
        <f t="shared" si="9"/>
        <v>2028</v>
      </c>
      <c r="AQ57" s="26">
        <v>0.5262438867</v>
      </c>
      <c r="AR57" s="26">
        <v>0.2311754728</v>
      </c>
      <c r="AS57" s="26">
        <v>0.2298691957</v>
      </c>
      <c r="AT57">
        <f t="shared" si="3"/>
        <v>1.5365708000000255E-3</v>
      </c>
      <c r="AX57">
        <v>103</v>
      </c>
      <c r="AY57" s="26">
        <v>0.54618499549999999</v>
      </c>
      <c r="AZ57" s="26">
        <v>0.22626986809999999</v>
      </c>
      <c r="BA57" s="26">
        <v>0.22754513639999999</v>
      </c>
      <c r="BB57" s="26">
        <v>0.85723320700000005</v>
      </c>
      <c r="BC57" s="26">
        <v>0.87914593730000001</v>
      </c>
      <c r="BD57" s="26">
        <v>0.1922190943</v>
      </c>
      <c r="BE57">
        <f t="shared" si="10"/>
        <v>2028</v>
      </c>
      <c r="BF57" s="26">
        <v>0.46820791540000001</v>
      </c>
      <c r="BG57" s="26">
        <v>0.19396604470000001</v>
      </c>
      <c r="BH57" s="26">
        <v>0.19505924699999999</v>
      </c>
      <c r="BI57">
        <f t="shared" si="4"/>
        <v>2.1912730299999961E-2</v>
      </c>
      <c r="BK57" s="26">
        <v>0.98500757549999995</v>
      </c>
      <c r="BL57" s="26">
        <v>0.98714358540000002</v>
      </c>
      <c r="BM57" s="26">
        <v>0.19824869149999999</v>
      </c>
      <c r="BN57">
        <f t="shared" si="11"/>
        <v>2028</v>
      </c>
      <c r="BO57" s="26">
        <v>0.52782840610000004</v>
      </c>
      <c r="BP57" s="26">
        <v>0.22794722370000001</v>
      </c>
      <c r="BQ57" s="26">
        <v>0.22923194569999999</v>
      </c>
      <c r="BR57">
        <f t="shared" si="5"/>
        <v>2.1360099000000687E-3</v>
      </c>
    </row>
    <row r="58" spans="1:70">
      <c r="A58">
        <v>104</v>
      </c>
      <c r="B58" s="26">
        <v>0.53624598690000003</v>
      </c>
      <c r="C58" s="26">
        <v>0.22351485369999999</v>
      </c>
      <c r="D58" s="26">
        <v>0.2402391593</v>
      </c>
      <c r="E58" s="26">
        <v>0.85723715079999996</v>
      </c>
      <c r="F58" s="26">
        <v>0.87902571090000003</v>
      </c>
      <c r="G58" s="26">
        <v>0.1921180589</v>
      </c>
      <c r="H58">
        <f t="shared" si="6"/>
        <v>2028</v>
      </c>
      <c r="I58" s="26">
        <v>0.459689982</v>
      </c>
      <c r="J58" s="26">
        <v>0.19160523639999999</v>
      </c>
      <c r="K58" s="26">
        <v>0.2059419324</v>
      </c>
      <c r="L58">
        <f t="shared" si="0"/>
        <v>2.1788560100000076E-2</v>
      </c>
      <c r="N58" s="26">
        <v>0.98653129969999998</v>
      </c>
      <c r="O58" s="26">
        <v>0.98852044210000001</v>
      </c>
      <c r="P58" s="26">
        <v>0.19905075389999999</v>
      </c>
      <c r="Q58">
        <f t="shared" si="7"/>
        <v>2028</v>
      </c>
      <c r="R58" s="26">
        <v>0.51784399560000005</v>
      </c>
      <c r="S58" s="26">
        <v>0.22589254489999999</v>
      </c>
      <c r="T58" s="26">
        <v>0.24279475919999999</v>
      </c>
      <c r="U58">
        <f t="shared" si="1"/>
        <v>1.9891424000000324E-3</v>
      </c>
      <c r="Z58">
        <v>104</v>
      </c>
      <c r="AA58" s="26">
        <v>0.53981831469999997</v>
      </c>
      <c r="AB58" s="26">
        <v>0.22607361940000001</v>
      </c>
      <c r="AC58" s="26">
        <v>0.2341080659</v>
      </c>
      <c r="AD58" s="26">
        <v>0.85898362620000002</v>
      </c>
      <c r="AE58" s="26">
        <v>0.8809664156</v>
      </c>
      <c r="AF58" s="26">
        <v>0.19393841549999999</v>
      </c>
      <c r="AG58">
        <f t="shared" si="8"/>
        <v>2028</v>
      </c>
      <c r="AH58" s="26">
        <v>0.46369509349999999</v>
      </c>
      <c r="AI58" s="26">
        <v>0.1941935374</v>
      </c>
      <c r="AJ58" s="26">
        <v>0.2010949954</v>
      </c>
      <c r="AK58">
        <f t="shared" si="2"/>
        <v>2.198278939999998E-2</v>
      </c>
      <c r="AM58" s="26">
        <v>0.98684132889999998</v>
      </c>
      <c r="AN58" s="26">
        <v>0.98836847940000006</v>
      </c>
      <c r="AO58" s="26">
        <v>0.19938074750000001</v>
      </c>
      <c r="AP58">
        <f t="shared" si="9"/>
        <v>2028</v>
      </c>
      <c r="AQ58" s="26">
        <v>0.52109146120000005</v>
      </c>
      <c r="AR58" s="26">
        <v>0.22880910239999999</v>
      </c>
      <c r="AS58" s="26">
        <v>0.2369407654</v>
      </c>
      <c r="AT58">
        <f t="shared" si="3"/>
        <v>1.527150500000074E-3</v>
      </c>
      <c r="AX58">
        <v>104</v>
      </c>
      <c r="AY58" s="26">
        <v>0.54159191370000004</v>
      </c>
      <c r="AZ58" s="26">
        <v>0.2230717019</v>
      </c>
      <c r="BA58" s="26">
        <v>0.23533638439999999</v>
      </c>
      <c r="BB58" s="26">
        <v>0.85751437509999995</v>
      </c>
      <c r="BC58" s="26">
        <v>0.87818077949999995</v>
      </c>
      <c r="BD58" s="26">
        <v>0.1915494989</v>
      </c>
      <c r="BE58">
        <f t="shared" si="10"/>
        <v>2028</v>
      </c>
      <c r="BF58" s="26">
        <v>0.46442285150000001</v>
      </c>
      <c r="BG58" s="26">
        <v>0.191287191</v>
      </c>
      <c r="BH58" s="26">
        <v>0.2018043326</v>
      </c>
      <c r="BI58">
        <f t="shared" si="4"/>
        <v>2.0666404400000005E-2</v>
      </c>
      <c r="BK58" s="26">
        <v>0.98476846659999995</v>
      </c>
      <c r="BL58" s="26">
        <v>0.98744382060000002</v>
      </c>
      <c r="BM58" s="26">
        <v>0.1995780616</v>
      </c>
      <c r="BN58">
        <f t="shared" si="11"/>
        <v>2028</v>
      </c>
      <c r="BO58" s="26">
        <v>0.52290779809999999</v>
      </c>
      <c r="BP58" s="26">
        <v>0.22475180619999999</v>
      </c>
      <c r="BQ58" s="26">
        <v>0.2371088623</v>
      </c>
      <c r="BR58">
        <f t="shared" si="5"/>
        <v>2.6753540000000742E-3</v>
      </c>
    </row>
    <row r="59" spans="1:70">
      <c r="A59">
        <v>105</v>
      </c>
      <c r="B59" s="26">
        <v>0.53156370369999995</v>
      </c>
      <c r="C59" s="26">
        <v>0.22011755080000001</v>
      </c>
      <c r="D59" s="26">
        <v>0.24831874549999999</v>
      </c>
      <c r="E59" s="26">
        <v>0.8586720095</v>
      </c>
      <c r="F59" s="26">
        <v>0.88006654650000005</v>
      </c>
      <c r="G59" s="26">
        <v>0.193520889</v>
      </c>
      <c r="H59">
        <f t="shared" si="6"/>
        <v>2029</v>
      </c>
      <c r="I59" s="26">
        <v>0.45643887360000002</v>
      </c>
      <c r="J59" s="26">
        <v>0.18900877969999999</v>
      </c>
      <c r="K59" s="26">
        <v>0.21322435619999999</v>
      </c>
      <c r="L59">
        <f t="shared" si="0"/>
        <v>2.1394537000000047E-2</v>
      </c>
      <c r="N59" s="26">
        <v>0.98620274210000003</v>
      </c>
      <c r="O59" s="26">
        <v>0.98817381520000003</v>
      </c>
      <c r="P59" s="26">
        <v>0.20095952070000001</v>
      </c>
      <c r="Q59">
        <f t="shared" si="7"/>
        <v>2029</v>
      </c>
      <c r="R59" s="26">
        <v>0.51405488300000002</v>
      </c>
      <c r="S59" s="26">
        <v>0.22186160890000001</v>
      </c>
      <c r="T59" s="26">
        <v>0.2502862502</v>
      </c>
      <c r="U59">
        <f t="shared" si="1"/>
        <v>1.9710730999999981E-3</v>
      </c>
      <c r="Z59">
        <v>105</v>
      </c>
      <c r="AA59" s="26">
        <v>0.5325524546</v>
      </c>
      <c r="AB59" s="26">
        <v>0.22330213909999999</v>
      </c>
      <c r="AC59" s="26">
        <v>0.24414540630000001</v>
      </c>
      <c r="AD59" s="26">
        <v>0.8608153731</v>
      </c>
      <c r="AE59" s="26">
        <v>0.8827403171</v>
      </c>
      <c r="AF59" s="26">
        <v>0.19704813539999999</v>
      </c>
      <c r="AG59">
        <f t="shared" si="8"/>
        <v>2029</v>
      </c>
      <c r="AH59" s="26">
        <v>0.4584293398</v>
      </c>
      <c r="AI59" s="26">
        <v>0.19222191420000001</v>
      </c>
      <c r="AJ59" s="26">
        <v>0.21016411900000001</v>
      </c>
      <c r="AK59">
        <f t="shared" si="2"/>
        <v>2.1924944000000002E-2</v>
      </c>
      <c r="AM59" s="26">
        <v>0.98672093949999995</v>
      </c>
      <c r="AN59" s="26">
        <v>0.98825083049999995</v>
      </c>
      <c r="AO59" s="26">
        <v>0.20348558950000001</v>
      </c>
      <c r="AP59">
        <f t="shared" si="9"/>
        <v>2029</v>
      </c>
      <c r="AQ59" s="26">
        <v>0.51455653329999995</v>
      </c>
      <c r="AR59" s="26">
        <v>0.2255554082</v>
      </c>
      <c r="AS59" s="26">
        <v>0.246608998</v>
      </c>
      <c r="AT59">
        <f t="shared" si="3"/>
        <v>1.5298910000000054E-3</v>
      </c>
      <c r="AX59">
        <v>105</v>
      </c>
      <c r="AY59" s="26">
        <v>0.53435284780000003</v>
      </c>
      <c r="AZ59" s="26">
        <v>0.2208272362</v>
      </c>
      <c r="BA59" s="26">
        <v>0.244819916</v>
      </c>
      <c r="BB59" s="26">
        <v>0.85892883789999996</v>
      </c>
      <c r="BC59" s="26">
        <v>0.87927880160000005</v>
      </c>
      <c r="BD59" s="26">
        <v>0.1935814052</v>
      </c>
      <c r="BE59">
        <f t="shared" si="10"/>
        <v>2029</v>
      </c>
      <c r="BF59" s="26">
        <v>0.45897107059999998</v>
      </c>
      <c r="BG59" s="26">
        <v>0.18967488139999999</v>
      </c>
      <c r="BH59" s="26">
        <v>0.21028288589999999</v>
      </c>
      <c r="BI59">
        <f t="shared" si="4"/>
        <v>2.0349963700000084E-2</v>
      </c>
      <c r="BK59" s="26">
        <v>0.98456829420000003</v>
      </c>
      <c r="BL59" s="26">
        <v>0.98735191870000005</v>
      </c>
      <c r="BM59" s="26">
        <v>0.2018520261</v>
      </c>
      <c r="BN59">
        <f t="shared" si="11"/>
        <v>2029</v>
      </c>
      <c r="BO59" s="26">
        <v>0.51661192840000003</v>
      </c>
      <c r="BP59" s="26">
        <v>0.2219223514</v>
      </c>
      <c r="BQ59" s="26">
        <v>0.2460340144</v>
      </c>
      <c r="BR59">
        <f t="shared" si="5"/>
        <v>2.7836245000000259E-3</v>
      </c>
    </row>
    <row r="60" spans="1:70">
      <c r="A60">
        <v>106</v>
      </c>
      <c r="B60" s="26">
        <v>0.52658296739999999</v>
      </c>
      <c r="C60" s="26">
        <v>0.21812297720000001</v>
      </c>
      <c r="D60" s="26">
        <v>0.2552940554</v>
      </c>
      <c r="E60" s="26">
        <v>0.85584245420000005</v>
      </c>
      <c r="F60" s="26">
        <v>0.87796122040000002</v>
      </c>
      <c r="G60" s="26">
        <v>0.19619044960000001</v>
      </c>
      <c r="H60">
        <f t="shared" si="6"/>
        <v>2029</v>
      </c>
      <c r="I60" s="26">
        <v>0.45067205919999997</v>
      </c>
      <c r="J60" s="26">
        <v>0.18667890409999999</v>
      </c>
      <c r="K60" s="26">
        <v>0.21849149100000001</v>
      </c>
      <c r="L60">
        <f t="shared" si="0"/>
        <v>2.2118766199999973E-2</v>
      </c>
      <c r="N60" s="26">
        <v>0.98607933790000002</v>
      </c>
      <c r="O60" s="26">
        <v>0.98804362479999996</v>
      </c>
      <c r="P60" s="26">
        <v>0.20326797150000001</v>
      </c>
      <c r="Q60">
        <f t="shared" si="7"/>
        <v>2029</v>
      </c>
      <c r="R60" s="26">
        <v>0.50910095190000004</v>
      </c>
      <c r="S60" s="26">
        <v>0.21976384130000001</v>
      </c>
      <c r="T60" s="26">
        <v>0.2572145448</v>
      </c>
      <c r="U60">
        <f t="shared" si="1"/>
        <v>1.9642868999999452E-3</v>
      </c>
      <c r="Z60">
        <v>106</v>
      </c>
      <c r="AA60" s="26">
        <v>0.52791697800000004</v>
      </c>
      <c r="AB60" s="26">
        <v>0.22131166930000001</v>
      </c>
      <c r="AC60" s="26">
        <v>0.25077135270000001</v>
      </c>
      <c r="AD60" s="26">
        <v>0.85717154949999996</v>
      </c>
      <c r="AE60" s="26">
        <v>0.87947019250000003</v>
      </c>
      <c r="AF60" s="26">
        <v>0.2001392478</v>
      </c>
      <c r="AG60">
        <f t="shared" si="8"/>
        <v>2029</v>
      </c>
      <c r="AH60" s="26">
        <v>0.45251541410000001</v>
      </c>
      <c r="AI60" s="26">
        <v>0.18970206649999999</v>
      </c>
      <c r="AJ60" s="26">
        <v>0.21495406889999999</v>
      </c>
      <c r="AK60">
        <f t="shared" si="2"/>
        <v>2.2298643000000062E-2</v>
      </c>
      <c r="AM60" s="26">
        <v>0.98665976580000003</v>
      </c>
      <c r="AN60" s="26">
        <v>0.98818333790000001</v>
      </c>
      <c r="AO60" s="26">
        <v>0.20788761880000001</v>
      </c>
      <c r="AP60">
        <f t="shared" si="9"/>
        <v>2029</v>
      </c>
      <c r="AQ60" s="26">
        <v>0.51055689609999999</v>
      </c>
      <c r="AR60" s="26">
        <v>0.2231961666</v>
      </c>
      <c r="AS60" s="26">
        <v>0.25290670300000001</v>
      </c>
      <c r="AT60">
        <f t="shared" si="3"/>
        <v>1.5235720999999813E-3</v>
      </c>
      <c r="AX60">
        <v>106</v>
      </c>
      <c r="AY60" s="26">
        <v>0.53017694019999995</v>
      </c>
      <c r="AZ60" s="26">
        <v>0.21805439339999999</v>
      </c>
      <c r="BA60" s="26">
        <v>0.25176866640000001</v>
      </c>
      <c r="BB60" s="26">
        <v>0.85656319240000001</v>
      </c>
      <c r="BC60" s="26">
        <v>0.87766939340000005</v>
      </c>
      <c r="BD60" s="26">
        <v>0.19567004330000001</v>
      </c>
      <c r="BE60">
        <f t="shared" si="10"/>
        <v>2029</v>
      </c>
      <c r="BF60" s="26">
        <v>0.45413005239999998</v>
      </c>
      <c r="BG60" s="26">
        <v>0.1867773673</v>
      </c>
      <c r="BH60" s="26">
        <v>0.2156557727</v>
      </c>
      <c r="BI60">
        <f t="shared" si="4"/>
        <v>2.1106201000000047E-2</v>
      </c>
      <c r="BK60" s="26">
        <v>0.98457638589999996</v>
      </c>
      <c r="BL60" s="26">
        <v>0.98734721199999997</v>
      </c>
      <c r="BM60" s="26">
        <v>0.20369678890000001</v>
      </c>
      <c r="BN60">
        <f t="shared" si="11"/>
        <v>2029</v>
      </c>
      <c r="BO60" s="26">
        <v>0.5125309508</v>
      </c>
      <c r="BP60" s="26">
        <v>0.21908584280000001</v>
      </c>
      <c r="BQ60" s="26">
        <v>0.25295959239999999</v>
      </c>
      <c r="BR60">
        <f t="shared" si="5"/>
        <v>2.7708261000000123E-3</v>
      </c>
    </row>
    <row r="61" spans="1:70">
      <c r="A61">
        <v>107</v>
      </c>
      <c r="B61" s="26">
        <v>0.52203229910000004</v>
      </c>
      <c r="C61" s="26">
        <v>0.21617091129999999</v>
      </c>
      <c r="D61" s="26">
        <v>0.26179678960000002</v>
      </c>
      <c r="E61" s="26">
        <v>0.85547644860000005</v>
      </c>
      <c r="F61" s="26">
        <v>0.87724660460000004</v>
      </c>
      <c r="G61" s="26">
        <v>0.19687565430000001</v>
      </c>
      <c r="H61">
        <f t="shared" si="6"/>
        <v>2029</v>
      </c>
      <c r="I61" s="26">
        <v>0.44658633730000002</v>
      </c>
      <c r="J61" s="26">
        <v>0.18492912349999999</v>
      </c>
      <c r="K61" s="26">
        <v>0.22396098780000001</v>
      </c>
      <c r="L61">
        <f t="shared" si="0"/>
        <v>2.1770155999999985E-2</v>
      </c>
      <c r="N61" s="26">
        <v>0.98622018629999997</v>
      </c>
      <c r="O61" s="26">
        <v>0.98818944959999999</v>
      </c>
      <c r="P61" s="26">
        <v>0.2045134378</v>
      </c>
      <c r="Q61">
        <f t="shared" si="7"/>
        <v>2029</v>
      </c>
      <c r="R61" s="26">
        <v>0.50545086849999998</v>
      </c>
      <c r="S61" s="26">
        <v>0.21743800129999999</v>
      </c>
      <c r="T61" s="26">
        <v>0.26333131650000002</v>
      </c>
      <c r="U61">
        <f t="shared" si="1"/>
        <v>1.9692633000000237E-3</v>
      </c>
      <c r="Z61">
        <v>107</v>
      </c>
      <c r="AA61" s="26">
        <v>0.52487733059999997</v>
      </c>
      <c r="AB61" s="26">
        <v>0.21890973150000001</v>
      </c>
      <c r="AC61" s="26">
        <v>0.25621293779999998</v>
      </c>
      <c r="AD61" s="26">
        <v>0.8570078605</v>
      </c>
      <c r="AE61" s="26">
        <v>0.87963727390000002</v>
      </c>
      <c r="AF61" s="26">
        <v>0.20047414820000001</v>
      </c>
      <c r="AG61">
        <f t="shared" si="8"/>
        <v>2029</v>
      </c>
      <c r="AH61" s="26">
        <v>0.44982399820000002</v>
      </c>
      <c r="AI61" s="26">
        <v>0.1876073607</v>
      </c>
      <c r="AJ61" s="26">
        <v>0.21957650170000001</v>
      </c>
      <c r="AK61">
        <f t="shared" si="2"/>
        <v>2.262941340000002E-2</v>
      </c>
      <c r="AM61" s="26">
        <v>0.98641925519999996</v>
      </c>
      <c r="AN61" s="26">
        <v>0.98790218279999997</v>
      </c>
      <c r="AO61" s="26">
        <v>0.20787477569999999</v>
      </c>
      <c r="AP61">
        <f t="shared" si="9"/>
        <v>2029</v>
      </c>
      <c r="AQ61" s="26">
        <v>0.50782839670000002</v>
      </c>
      <c r="AR61" s="26">
        <v>0.22050767760000001</v>
      </c>
      <c r="AS61" s="26">
        <v>0.25808318099999999</v>
      </c>
      <c r="AT61">
        <f t="shared" si="3"/>
        <v>1.4829276000000169E-3</v>
      </c>
      <c r="AX61">
        <v>107</v>
      </c>
      <c r="AY61" s="26">
        <v>0.52756630780000002</v>
      </c>
      <c r="AZ61" s="26">
        <v>0.21516335040000001</v>
      </c>
      <c r="BA61" s="26">
        <v>0.25727034180000002</v>
      </c>
      <c r="BB61" s="26">
        <v>0.85594478730000001</v>
      </c>
      <c r="BC61" s="26">
        <v>0.87685876230000004</v>
      </c>
      <c r="BD61" s="26">
        <v>0.19554385399999999</v>
      </c>
      <c r="BE61">
        <f t="shared" si="10"/>
        <v>2029</v>
      </c>
      <c r="BF61" s="26">
        <v>0.45156763109999998</v>
      </c>
      <c r="BG61" s="26">
        <v>0.18416794819999999</v>
      </c>
      <c r="BH61" s="26">
        <v>0.22020920799999999</v>
      </c>
      <c r="BI61">
        <f t="shared" si="4"/>
        <v>2.0913975000000029E-2</v>
      </c>
      <c r="BK61" s="26">
        <v>0.9845630648</v>
      </c>
      <c r="BL61" s="26">
        <v>0.98734466139999999</v>
      </c>
      <c r="BM61" s="26">
        <v>0.20399835120000001</v>
      </c>
      <c r="BN61">
        <f t="shared" si="11"/>
        <v>2029</v>
      </c>
      <c r="BO61" s="26">
        <v>0.50998248800000001</v>
      </c>
      <c r="BP61" s="26">
        <v>0.2161411191</v>
      </c>
      <c r="BQ61" s="26">
        <v>0.25843945769999999</v>
      </c>
      <c r="BR61">
        <f t="shared" si="5"/>
        <v>2.7815965999999914E-3</v>
      </c>
    </row>
    <row r="62" spans="1:70">
      <c r="A62">
        <v>108</v>
      </c>
      <c r="B62" s="26">
        <v>0.51692389790000004</v>
      </c>
      <c r="C62" s="26">
        <v>0.21294136420000001</v>
      </c>
      <c r="D62" s="26">
        <v>0.27013473780000002</v>
      </c>
      <c r="E62" s="26">
        <v>0.85574975980000001</v>
      </c>
      <c r="F62" s="26">
        <v>0.87817952389999998</v>
      </c>
      <c r="G62" s="26">
        <v>0.1990620494</v>
      </c>
      <c r="H62">
        <f t="shared" si="6"/>
        <v>2029</v>
      </c>
      <c r="I62" s="26">
        <v>0.44235750150000003</v>
      </c>
      <c r="J62" s="26">
        <v>0.1822245213</v>
      </c>
      <c r="K62" s="26">
        <v>0.23116773700000001</v>
      </c>
      <c r="L62">
        <f t="shared" si="0"/>
        <v>2.2429764099999971E-2</v>
      </c>
      <c r="N62" s="26">
        <v>0.98581046409999995</v>
      </c>
      <c r="O62" s="26">
        <v>0.98773821340000001</v>
      </c>
      <c r="P62" s="26">
        <v>0.20624715869999999</v>
      </c>
      <c r="Q62">
        <f t="shared" si="7"/>
        <v>2029</v>
      </c>
      <c r="R62" s="26">
        <v>0.50114851829999996</v>
      </c>
      <c r="S62" s="26">
        <v>0.21364040879999999</v>
      </c>
      <c r="T62" s="26">
        <v>0.27102153699999998</v>
      </c>
      <c r="U62">
        <f t="shared" si="1"/>
        <v>1.927749300000059E-3</v>
      </c>
      <c r="Z62">
        <v>108</v>
      </c>
      <c r="AA62" s="26">
        <v>0.52047282579999998</v>
      </c>
      <c r="AB62" s="26">
        <v>0.21626672</v>
      </c>
      <c r="AC62" s="26">
        <v>0.26326045419999999</v>
      </c>
      <c r="AD62" s="26">
        <v>0.85819543649999996</v>
      </c>
      <c r="AE62" s="26">
        <v>0.88088225139999998</v>
      </c>
      <c r="AF62" s="26">
        <v>0.2023899569</v>
      </c>
      <c r="AG62">
        <f t="shared" si="8"/>
        <v>2029</v>
      </c>
      <c r="AH62" s="26">
        <v>0.44666740399999999</v>
      </c>
      <c r="AI62" s="26">
        <v>0.1855991122</v>
      </c>
      <c r="AJ62" s="26">
        <v>0.22592892040000001</v>
      </c>
      <c r="AK62">
        <f t="shared" si="2"/>
        <v>2.2686814900000019E-2</v>
      </c>
      <c r="AM62" s="26">
        <v>0.98591767139999997</v>
      </c>
      <c r="AN62" s="26">
        <v>0.98749591910000001</v>
      </c>
      <c r="AO62" s="26">
        <v>0.2095444632</v>
      </c>
      <c r="AP62">
        <f t="shared" si="9"/>
        <v>2029</v>
      </c>
      <c r="AQ62" s="26">
        <v>0.50369337749999998</v>
      </c>
      <c r="AR62" s="26">
        <v>0.21748312080000001</v>
      </c>
      <c r="AS62" s="26">
        <v>0.2647411731</v>
      </c>
      <c r="AT62">
        <f t="shared" si="3"/>
        <v>1.578247700000035E-3</v>
      </c>
      <c r="AX62">
        <v>108</v>
      </c>
      <c r="AY62" s="26">
        <v>0.52363225980000005</v>
      </c>
      <c r="AZ62" s="26">
        <v>0.2117125963</v>
      </c>
      <c r="BA62" s="26">
        <v>0.26465514400000001</v>
      </c>
      <c r="BB62" s="26">
        <v>0.85631339319999999</v>
      </c>
      <c r="BC62" s="26">
        <v>0.87766447400000003</v>
      </c>
      <c r="BD62" s="26">
        <v>0.196738102</v>
      </c>
      <c r="BE62">
        <f t="shared" si="10"/>
        <v>2029</v>
      </c>
      <c r="BF62" s="26">
        <v>0.44839331719999997</v>
      </c>
      <c r="BG62" s="26">
        <v>0.1812923317</v>
      </c>
      <c r="BH62" s="26">
        <v>0.2266277444</v>
      </c>
      <c r="BI62">
        <f t="shared" si="4"/>
        <v>2.1351080800000033E-2</v>
      </c>
      <c r="BK62" s="26">
        <v>0.98377385429999997</v>
      </c>
      <c r="BL62" s="26">
        <v>0.98653836589999999</v>
      </c>
      <c r="BM62" s="26">
        <v>0.20542728790000001</v>
      </c>
      <c r="BN62">
        <f t="shared" si="11"/>
        <v>2029</v>
      </c>
      <c r="BO62" s="26">
        <v>0.50646777310000002</v>
      </c>
      <c r="BP62" s="26">
        <v>0.2121296241</v>
      </c>
      <c r="BQ62" s="26">
        <v>0.26517645709999998</v>
      </c>
      <c r="BR62">
        <f t="shared" si="5"/>
        <v>2.7645116000000192E-3</v>
      </c>
    </row>
    <row r="63" spans="1:70">
      <c r="A63">
        <v>109</v>
      </c>
      <c r="B63" s="26">
        <v>0.51208454299999995</v>
      </c>
      <c r="C63" s="26">
        <v>0.21021739340000001</v>
      </c>
      <c r="D63" s="26">
        <v>0.27769806359999999</v>
      </c>
      <c r="E63" s="26">
        <v>0.85486142399999998</v>
      </c>
      <c r="F63" s="26">
        <v>0.87762393540000005</v>
      </c>
      <c r="G63" s="26">
        <v>0.20087311869999999</v>
      </c>
      <c r="H63">
        <f t="shared" si="6"/>
        <v>2030</v>
      </c>
      <c r="I63" s="26">
        <v>0.43776132169999998</v>
      </c>
      <c r="J63" s="26">
        <v>0.1797067403</v>
      </c>
      <c r="K63" s="26">
        <v>0.2373933621</v>
      </c>
      <c r="L63">
        <f t="shared" si="0"/>
        <v>2.2762511400000074E-2</v>
      </c>
      <c r="N63" s="26">
        <v>0.98428540659999997</v>
      </c>
      <c r="O63" s="26">
        <v>0.9862914773</v>
      </c>
      <c r="P63" s="26">
        <v>0.2076953339</v>
      </c>
      <c r="Q63">
        <f t="shared" si="7"/>
        <v>2030</v>
      </c>
      <c r="R63" s="26">
        <v>0.49560688670000003</v>
      </c>
      <c r="S63" s="26">
        <v>0.2105461575</v>
      </c>
      <c r="T63" s="26">
        <v>0.2781323624</v>
      </c>
      <c r="U63">
        <f t="shared" si="1"/>
        <v>2.0060707000000289E-3</v>
      </c>
      <c r="Z63">
        <v>109</v>
      </c>
      <c r="AA63" s="26">
        <v>0.5160130637</v>
      </c>
      <c r="AB63" s="26">
        <v>0.2131185749</v>
      </c>
      <c r="AC63" s="26">
        <v>0.27086836139999998</v>
      </c>
      <c r="AD63" s="26">
        <v>0.85890700850000001</v>
      </c>
      <c r="AE63" s="26">
        <v>0.88154041130000005</v>
      </c>
      <c r="AF63" s="26">
        <v>0.2028300613</v>
      </c>
      <c r="AG63">
        <f t="shared" si="8"/>
        <v>2030</v>
      </c>
      <c r="AH63" s="26">
        <v>0.44320723690000002</v>
      </c>
      <c r="AI63" s="26">
        <v>0.18304903759999999</v>
      </c>
      <c r="AJ63" s="26">
        <v>0.232650734</v>
      </c>
      <c r="AK63">
        <f t="shared" si="2"/>
        <v>2.2633402800000035E-2</v>
      </c>
      <c r="AM63" s="26">
        <v>0.98494521300000004</v>
      </c>
      <c r="AN63" s="26">
        <v>0.98673347040000003</v>
      </c>
      <c r="AO63" s="26">
        <v>0.209782785</v>
      </c>
      <c r="AP63">
        <f t="shared" si="9"/>
        <v>2030</v>
      </c>
      <c r="AQ63" s="26">
        <v>0.49846514489999999</v>
      </c>
      <c r="AR63" s="26">
        <v>0.21421639940000001</v>
      </c>
      <c r="AS63" s="26">
        <v>0.27226366870000002</v>
      </c>
      <c r="AT63">
        <f t="shared" si="3"/>
        <v>1.7882573999999929E-3</v>
      </c>
      <c r="AX63">
        <v>109</v>
      </c>
      <c r="AY63" s="26">
        <v>0.52154716400000001</v>
      </c>
      <c r="AZ63" s="26">
        <v>0.20886941489999999</v>
      </c>
      <c r="BA63" s="26">
        <v>0.2695834211</v>
      </c>
      <c r="BB63" s="26">
        <v>0.85672389439999996</v>
      </c>
      <c r="BC63" s="26">
        <v>0.87769218699999996</v>
      </c>
      <c r="BD63" s="26">
        <v>0.1965893501</v>
      </c>
      <c r="BE63">
        <f t="shared" si="10"/>
        <v>2030</v>
      </c>
      <c r="BF63" s="26">
        <v>0.4468219175</v>
      </c>
      <c r="BG63" s="26">
        <v>0.17894341850000001</v>
      </c>
      <c r="BH63" s="26">
        <v>0.23095855840000001</v>
      </c>
      <c r="BI63">
        <f t="shared" si="4"/>
        <v>2.0968292599999994E-2</v>
      </c>
      <c r="BK63" s="26">
        <v>0.98260498409999997</v>
      </c>
      <c r="BL63" s="26">
        <v>0.98548099040000003</v>
      </c>
      <c r="BM63" s="26">
        <v>0.2053683637</v>
      </c>
      <c r="BN63">
        <f t="shared" si="11"/>
        <v>2030</v>
      </c>
      <c r="BO63" s="26">
        <v>0.50338320219999999</v>
      </c>
      <c r="BP63" s="26">
        <v>0.2092050996</v>
      </c>
      <c r="BQ63" s="26">
        <v>0.27001668229999998</v>
      </c>
      <c r="BR63">
        <f t="shared" si="5"/>
        <v>2.8760063000000669E-3</v>
      </c>
    </row>
    <row r="64" spans="1:70">
      <c r="A64">
        <v>110</v>
      </c>
      <c r="B64" s="26">
        <v>0.50800372490000001</v>
      </c>
      <c r="C64" s="26">
        <v>0.20744139040000001</v>
      </c>
      <c r="D64" s="26">
        <v>0.28455488480000002</v>
      </c>
      <c r="E64" s="26">
        <v>0.85594767039999997</v>
      </c>
      <c r="F64" s="26">
        <v>0.87667050899999999</v>
      </c>
      <c r="G64" s="26">
        <v>0.20096612329999999</v>
      </c>
      <c r="H64">
        <f t="shared" si="6"/>
        <v>2030</v>
      </c>
      <c r="I64" s="26">
        <v>0.43482460490000002</v>
      </c>
      <c r="J64" s="26">
        <v>0.17755897479999999</v>
      </c>
      <c r="K64" s="26">
        <v>0.24356409070000001</v>
      </c>
      <c r="L64">
        <f t="shared" si="0"/>
        <v>2.0722838600000015E-2</v>
      </c>
      <c r="N64" s="26">
        <v>0.98356824480000005</v>
      </c>
      <c r="O64" s="26">
        <v>0.9855649756</v>
      </c>
      <c r="P64" s="26">
        <v>0.20913917069999999</v>
      </c>
      <c r="Q64">
        <f t="shared" si="7"/>
        <v>2030</v>
      </c>
      <c r="R64" s="26">
        <v>0.49029208159999998</v>
      </c>
      <c r="S64" s="26">
        <v>0.2079810322</v>
      </c>
      <c r="T64" s="26">
        <v>0.28529513099999998</v>
      </c>
      <c r="U64">
        <f t="shared" si="1"/>
        <v>1.9967307999999573E-3</v>
      </c>
      <c r="Z64">
        <v>110</v>
      </c>
      <c r="AA64" s="26">
        <v>0.51304508169999996</v>
      </c>
      <c r="AB64" s="26">
        <v>0.21091744809999999</v>
      </c>
      <c r="AC64" s="26">
        <v>0.27603747020000002</v>
      </c>
      <c r="AD64" s="26">
        <v>0.85912755159999998</v>
      </c>
      <c r="AE64" s="26">
        <v>0.87967822600000001</v>
      </c>
      <c r="AF64" s="26">
        <v>0.2039999757</v>
      </c>
      <c r="AG64">
        <f t="shared" si="8"/>
        <v>2030</v>
      </c>
      <c r="AH64" s="26">
        <v>0.44077116490000001</v>
      </c>
      <c r="AI64" s="26">
        <v>0.18120499079999999</v>
      </c>
      <c r="AJ64" s="26">
        <v>0.23715139590000001</v>
      </c>
      <c r="AK64">
        <f t="shared" si="2"/>
        <v>2.0550674400000024E-2</v>
      </c>
      <c r="AM64" s="26">
        <v>0.98403663029999999</v>
      </c>
      <c r="AN64" s="26">
        <v>0.98575932079999995</v>
      </c>
      <c r="AO64" s="26">
        <v>0.2132529313</v>
      </c>
      <c r="AP64">
        <f t="shared" si="9"/>
        <v>2030</v>
      </c>
      <c r="AQ64" s="26">
        <v>0.49448044159999999</v>
      </c>
      <c r="AR64" s="26">
        <v>0.21204415060000001</v>
      </c>
      <c r="AS64" s="26">
        <v>0.27751203810000002</v>
      </c>
      <c r="AT64">
        <f t="shared" si="3"/>
        <v>1.722690499999957E-3</v>
      </c>
      <c r="AX64">
        <v>110</v>
      </c>
      <c r="AY64" s="26">
        <v>0.51832368390000005</v>
      </c>
      <c r="AZ64" s="26">
        <v>0.20533671710000001</v>
      </c>
      <c r="BA64" s="26">
        <v>0.27633959899999999</v>
      </c>
      <c r="BB64" s="26">
        <v>0.85885506749999996</v>
      </c>
      <c r="BC64" s="26">
        <v>0.87773299130000004</v>
      </c>
      <c r="BD64" s="26">
        <v>0.19689971179999999</v>
      </c>
      <c r="BE64">
        <f t="shared" si="10"/>
        <v>2030</v>
      </c>
      <c r="BF64" s="26">
        <v>0.4451649225</v>
      </c>
      <c r="BG64" s="26">
        <v>0.17635448000000001</v>
      </c>
      <c r="BH64" s="26">
        <v>0.237335665</v>
      </c>
      <c r="BI64">
        <f t="shared" si="4"/>
        <v>1.8877923800000085E-2</v>
      </c>
      <c r="BK64" s="26">
        <v>0.9829171538</v>
      </c>
      <c r="BL64" s="26">
        <v>0.98577490180000005</v>
      </c>
      <c r="BM64" s="26">
        <v>0.20734620619999999</v>
      </c>
      <c r="BN64">
        <f t="shared" si="11"/>
        <v>2030</v>
      </c>
      <c r="BO64" s="26">
        <v>0.49974395760000001</v>
      </c>
      <c r="BP64" s="26">
        <v>0.20597483120000001</v>
      </c>
      <c r="BQ64" s="26">
        <v>0.27719836510000001</v>
      </c>
      <c r="BR64">
        <f t="shared" si="5"/>
        <v>2.8577480000000488E-3</v>
      </c>
    </row>
    <row r="65" spans="1:70">
      <c r="A65">
        <v>111</v>
      </c>
      <c r="B65" s="26">
        <v>0.5043939476</v>
      </c>
      <c r="C65" s="26">
        <v>0.20613534019999999</v>
      </c>
      <c r="D65" s="26">
        <v>0.28947071219999998</v>
      </c>
      <c r="E65" s="26">
        <v>0.85358812370000003</v>
      </c>
      <c r="F65" s="26">
        <v>0.8751331296</v>
      </c>
      <c r="G65" s="26">
        <v>0.20342963380000001</v>
      </c>
      <c r="H65">
        <f t="shared" si="6"/>
        <v>2030</v>
      </c>
      <c r="I65" s="26">
        <v>0.43054468330000001</v>
      </c>
      <c r="J65" s="26">
        <v>0.17595467819999999</v>
      </c>
      <c r="K65" s="26">
        <v>0.2470887621</v>
      </c>
      <c r="L65">
        <f t="shared" si="0"/>
        <v>2.1545005899999969E-2</v>
      </c>
      <c r="N65" s="26">
        <v>0.98327212399999997</v>
      </c>
      <c r="O65" s="26">
        <v>0.98531620460000002</v>
      </c>
      <c r="P65" s="26">
        <v>0.2115855012</v>
      </c>
      <c r="Q65">
        <f t="shared" si="7"/>
        <v>2030</v>
      </c>
      <c r="R65" s="26">
        <v>0.48655186659999999</v>
      </c>
      <c r="S65" s="26">
        <v>0.2065987668</v>
      </c>
      <c r="T65" s="26">
        <v>0.29012149069999998</v>
      </c>
      <c r="U65">
        <f t="shared" si="1"/>
        <v>2.0440806000000533E-3</v>
      </c>
      <c r="Z65">
        <v>111</v>
      </c>
      <c r="AA65" s="26">
        <v>0.51017597260000003</v>
      </c>
      <c r="AB65" s="26">
        <v>0.2083333232</v>
      </c>
      <c r="AC65" s="26">
        <v>0.2814907042</v>
      </c>
      <c r="AD65" s="26">
        <v>0.85676678740000001</v>
      </c>
      <c r="AE65" s="26">
        <v>0.87840190650000005</v>
      </c>
      <c r="AF65" s="26">
        <v>0.2035375069</v>
      </c>
      <c r="AG65">
        <f t="shared" si="8"/>
        <v>2030</v>
      </c>
      <c r="AH65" s="26">
        <v>0.43710182910000001</v>
      </c>
      <c r="AI65" s="26">
        <v>0.178493072</v>
      </c>
      <c r="AJ65" s="26">
        <v>0.2411718863</v>
      </c>
      <c r="AK65">
        <f t="shared" si="2"/>
        <v>2.1635119100000044E-2</v>
      </c>
      <c r="AM65" s="26">
        <v>0.98377707889999999</v>
      </c>
      <c r="AN65" s="26">
        <v>0.98537587019999995</v>
      </c>
      <c r="AO65" s="26">
        <v>0.21179076129999999</v>
      </c>
      <c r="AP65">
        <f t="shared" si="9"/>
        <v>2030</v>
      </c>
      <c r="AQ65" s="26">
        <v>0.49154863409999999</v>
      </c>
      <c r="AR65" s="26">
        <v>0.2093559767</v>
      </c>
      <c r="AS65" s="26">
        <v>0.2828724681</v>
      </c>
      <c r="AT65">
        <f t="shared" si="3"/>
        <v>1.5987912999999576E-3</v>
      </c>
      <c r="AX65">
        <v>111</v>
      </c>
      <c r="AY65" s="26">
        <v>0.51510604360000001</v>
      </c>
      <c r="AZ65" s="26">
        <v>0.2032561407</v>
      </c>
      <c r="BA65" s="26">
        <v>0.28163781570000002</v>
      </c>
      <c r="BB65" s="26">
        <v>0.85802809710000005</v>
      </c>
      <c r="BC65" s="26">
        <v>0.87777096880000005</v>
      </c>
      <c r="BD65" s="26">
        <v>0.19715682239999999</v>
      </c>
      <c r="BE65">
        <f t="shared" si="10"/>
        <v>2030</v>
      </c>
      <c r="BF65" s="26">
        <v>0.44197545840000002</v>
      </c>
      <c r="BG65" s="26">
        <v>0.17439947959999999</v>
      </c>
      <c r="BH65" s="26">
        <v>0.24165315909999999</v>
      </c>
      <c r="BI65">
        <f t="shared" si="4"/>
        <v>1.9742871699999998E-2</v>
      </c>
      <c r="BK65" s="26">
        <v>0.98313116209999996</v>
      </c>
      <c r="BL65" s="26">
        <v>0.98597846089999996</v>
      </c>
      <c r="BM65" s="26">
        <v>0.20675110960000001</v>
      </c>
      <c r="BN65">
        <f t="shared" si="11"/>
        <v>2030</v>
      </c>
      <c r="BO65" s="26">
        <v>0.49611330240000001</v>
      </c>
      <c r="BP65" s="26">
        <v>0.20414643099999999</v>
      </c>
      <c r="BQ65" s="26">
        <v>0.28287142869999998</v>
      </c>
      <c r="BR65">
        <f t="shared" si="5"/>
        <v>2.8472988000000088E-3</v>
      </c>
    </row>
    <row r="66" spans="1:70">
      <c r="A66">
        <v>112</v>
      </c>
      <c r="B66" s="26">
        <v>0.50193605470000002</v>
      </c>
      <c r="C66" s="26">
        <v>0.20441962990000001</v>
      </c>
      <c r="D66" s="26">
        <v>0.29364431540000002</v>
      </c>
      <c r="E66" s="26">
        <v>0.85018382579999996</v>
      </c>
      <c r="F66" s="26">
        <v>0.87231167310000002</v>
      </c>
      <c r="G66" s="26">
        <v>0.2057628058</v>
      </c>
      <c r="H66">
        <f t="shared" si="6"/>
        <v>2030</v>
      </c>
      <c r="I66" s="26">
        <v>0.42673791529999999</v>
      </c>
      <c r="J66" s="26">
        <v>0.17379426310000001</v>
      </c>
      <c r="K66" s="26">
        <v>0.24965164749999999</v>
      </c>
      <c r="L66">
        <f t="shared" si="0"/>
        <v>2.2127847300000059E-2</v>
      </c>
      <c r="N66" s="26">
        <v>0.98277917650000002</v>
      </c>
      <c r="O66" s="26">
        <v>0.98482609160000001</v>
      </c>
      <c r="P66" s="26">
        <v>0.21405404519999999</v>
      </c>
      <c r="Q66">
        <f t="shared" si="7"/>
        <v>2030</v>
      </c>
      <c r="R66" s="26">
        <v>0.48321705710000001</v>
      </c>
      <c r="S66" s="26">
        <v>0.20503452320000001</v>
      </c>
      <c r="T66" s="26">
        <v>0.29452759620000002</v>
      </c>
      <c r="U66">
        <f t="shared" si="1"/>
        <v>2.0469150999999908E-3</v>
      </c>
      <c r="Z66">
        <v>112</v>
      </c>
      <c r="AA66" s="26">
        <v>0.50719768610000004</v>
      </c>
      <c r="AB66" s="26">
        <v>0.2070583007</v>
      </c>
      <c r="AC66" s="26">
        <v>0.28574401319999998</v>
      </c>
      <c r="AD66" s="26">
        <v>0.85371943159999997</v>
      </c>
      <c r="AE66" s="26">
        <v>0.87572590809999995</v>
      </c>
      <c r="AF66" s="26">
        <v>0.2046474324</v>
      </c>
      <c r="AG66">
        <f t="shared" si="8"/>
        <v>2030</v>
      </c>
      <c r="AH66" s="26">
        <v>0.43300452029999997</v>
      </c>
      <c r="AI66" s="26">
        <v>0.17676969479999999</v>
      </c>
      <c r="AJ66" s="26">
        <v>0.24394521650000001</v>
      </c>
      <c r="AK66">
        <f t="shared" si="2"/>
        <v>2.2006476499999983E-2</v>
      </c>
      <c r="AM66" s="26">
        <v>0.98345920779999996</v>
      </c>
      <c r="AN66" s="26">
        <v>0.98509304760000005</v>
      </c>
      <c r="AO66" s="26">
        <v>0.21340233180000001</v>
      </c>
      <c r="AP66">
        <f t="shared" si="9"/>
        <v>2030</v>
      </c>
      <c r="AQ66" s="26">
        <v>0.4879226545</v>
      </c>
      <c r="AR66" s="26">
        <v>0.2082071325</v>
      </c>
      <c r="AS66" s="26">
        <v>0.28732942090000002</v>
      </c>
      <c r="AT66">
        <f t="shared" si="3"/>
        <v>1.633839800000092E-3</v>
      </c>
      <c r="AX66">
        <v>112</v>
      </c>
      <c r="AY66" s="26">
        <v>0.51222338590000005</v>
      </c>
      <c r="AZ66" s="26">
        <v>0.2017532625</v>
      </c>
      <c r="BA66" s="26">
        <v>0.28602335159999998</v>
      </c>
      <c r="BB66" s="26">
        <v>0.85390954949999998</v>
      </c>
      <c r="BC66" s="26">
        <v>0.87398784110000005</v>
      </c>
      <c r="BD66" s="26">
        <v>0.19741830599999999</v>
      </c>
      <c r="BE66">
        <f t="shared" si="10"/>
        <v>2030</v>
      </c>
      <c r="BF66" s="26">
        <v>0.4373924407</v>
      </c>
      <c r="BG66" s="26">
        <v>0.1722790374</v>
      </c>
      <c r="BH66" s="26">
        <v>0.2442380713</v>
      </c>
      <c r="BI66">
        <f t="shared" si="4"/>
        <v>2.0078291600000076E-2</v>
      </c>
      <c r="BK66" s="26">
        <v>0.98294145850000003</v>
      </c>
      <c r="BL66" s="26">
        <v>0.9859653223</v>
      </c>
      <c r="BM66" s="26">
        <v>0.20772170649999999</v>
      </c>
      <c r="BN66">
        <f t="shared" si="11"/>
        <v>2030</v>
      </c>
      <c r="BO66" s="26">
        <v>0.4930789485</v>
      </c>
      <c r="BP66" s="26">
        <v>0.2026160269</v>
      </c>
      <c r="BQ66" s="26">
        <v>0.28724648310000001</v>
      </c>
      <c r="BR66">
        <f t="shared" si="5"/>
        <v>3.0238637999999707E-3</v>
      </c>
    </row>
    <row r="67" spans="1:70">
      <c r="A67">
        <v>113</v>
      </c>
      <c r="B67" s="26">
        <v>0.49823294150000003</v>
      </c>
      <c r="C67" s="26">
        <v>0.2018218936</v>
      </c>
      <c r="D67" s="26">
        <v>0.29994516490000001</v>
      </c>
      <c r="E67" s="26">
        <v>0.84760839369999996</v>
      </c>
      <c r="F67" s="26">
        <v>0.86962283819999997</v>
      </c>
      <c r="G67" s="26">
        <v>0.2057293781</v>
      </c>
      <c r="H67">
        <f t="shared" si="6"/>
        <v>2031</v>
      </c>
      <c r="I67" s="26">
        <v>0.4223064232</v>
      </c>
      <c r="J67" s="26">
        <v>0.17106593110000001</v>
      </c>
      <c r="K67" s="26">
        <v>0.2542360394</v>
      </c>
      <c r="L67">
        <f t="shared" si="0"/>
        <v>2.2014444500000008E-2</v>
      </c>
      <c r="N67" s="26">
        <v>0.98178648540000002</v>
      </c>
      <c r="O67" s="26">
        <v>0.98409189050000001</v>
      </c>
      <c r="P67" s="26">
        <v>0.21497119170000001</v>
      </c>
      <c r="Q67">
        <f t="shared" si="7"/>
        <v>2031</v>
      </c>
      <c r="R67" s="26">
        <v>0.47895229049999999</v>
      </c>
      <c r="S67" s="26">
        <v>0.2022511196</v>
      </c>
      <c r="T67" s="26">
        <v>0.3005830753</v>
      </c>
      <c r="U67">
        <f t="shared" si="1"/>
        <v>2.3054050999999909E-3</v>
      </c>
      <c r="Z67">
        <v>113</v>
      </c>
      <c r="AA67" s="26">
        <v>0.504037187</v>
      </c>
      <c r="AB67" s="26">
        <v>0.204302399</v>
      </c>
      <c r="AC67" s="26">
        <v>0.29166041399999998</v>
      </c>
      <c r="AD67" s="26">
        <v>0.85037080480000005</v>
      </c>
      <c r="AE67" s="26">
        <v>0.87209460549999995</v>
      </c>
      <c r="AF67" s="26">
        <v>0.20675450070000001</v>
      </c>
      <c r="AG67">
        <f t="shared" si="8"/>
        <v>2031</v>
      </c>
      <c r="AH67" s="26">
        <v>0.42861850829999998</v>
      </c>
      <c r="AI67" s="26">
        <v>0.17373279550000001</v>
      </c>
      <c r="AJ67" s="26">
        <v>0.2480195009</v>
      </c>
      <c r="AK67">
        <f t="shared" si="2"/>
        <v>2.1723800699999907E-2</v>
      </c>
      <c r="AM67" s="26">
        <v>0.98239674769999996</v>
      </c>
      <c r="AN67" s="26">
        <v>0.98409590430000005</v>
      </c>
      <c r="AO67" s="26">
        <v>0.21691231729999999</v>
      </c>
      <c r="AP67">
        <f t="shared" si="9"/>
        <v>2031</v>
      </c>
      <c r="AQ67" s="26">
        <v>0.48404881389999999</v>
      </c>
      <c r="AR67" s="26">
        <v>0.20528490399999999</v>
      </c>
      <c r="AS67" s="26">
        <v>0.29306302979999999</v>
      </c>
      <c r="AT67">
        <f t="shared" si="3"/>
        <v>1.6991566000000846E-3</v>
      </c>
      <c r="AX67">
        <v>113</v>
      </c>
      <c r="AY67" s="26">
        <v>0.50831593980000001</v>
      </c>
      <c r="AZ67" s="26">
        <v>0.19884651710000001</v>
      </c>
      <c r="BA67" s="26">
        <v>0.29283754309999999</v>
      </c>
      <c r="BB67" s="26">
        <v>0.85228053189999997</v>
      </c>
      <c r="BC67" s="26">
        <v>0.87235157600000002</v>
      </c>
      <c r="BD67" s="26">
        <v>0.1980028049</v>
      </c>
      <c r="BE67">
        <f t="shared" si="10"/>
        <v>2031</v>
      </c>
      <c r="BF67" s="26">
        <v>0.43322777950000002</v>
      </c>
      <c r="BG67" s="26">
        <v>0.16947301540000001</v>
      </c>
      <c r="BH67" s="26">
        <v>0.249579737</v>
      </c>
      <c r="BI67">
        <f t="shared" si="4"/>
        <v>2.0071044100000046E-2</v>
      </c>
      <c r="BK67" s="26">
        <v>0.98276979229999994</v>
      </c>
      <c r="BL67" s="26">
        <v>0.98585136559999997</v>
      </c>
      <c r="BM67" s="26">
        <v>0.20883839139999999</v>
      </c>
      <c r="BN67">
        <f t="shared" si="11"/>
        <v>2031</v>
      </c>
      <c r="BO67" s="26">
        <v>0.48851213529999998</v>
      </c>
      <c r="BP67" s="26">
        <v>0.1998873293</v>
      </c>
      <c r="BQ67" s="26">
        <v>0.29437032769999999</v>
      </c>
      <c r="BR67">
        <f t="shared" si="5"/>
        <v>3.0815733000000289E-3</v>
      </c>
    </row>
    <row r="68" spans="1:70">
      <c r="A68">
        <v>114</v>
      </c>
      <c r="B68" s="26">
        <v>0.49178250140000002</v>
      </c>
      <c r="C68" s="26">
        <v>0.19883077060000001</v>
      </c>
      <c r="D68" s="26">
        <v>0.30938672810000001</v>
      </c>
      <c r="E68" s="26">
        <v>0.84771600179999995</v>
      </c>
      <c r="F68" s="26">
        <v>0.86958795529999999</v>
      </c>
      <c r="G68" s="26">
        <v>0.20510355969999999</v>
      </c>
      <c r="H68">
        <f t="shared" si="6"/>
        <v>2031</v>
      </c>
      <c r="I68" s="26">
        <v>0.41689189580000002</v>
      </c>
      <c r="J68" s="26">
        <v>0.16855202590000001</v>
      </c>
      <c r="K68" s="26">
        <v>0.26227208010000003</v>
      </c>
      <c r="L68">
        <f t="shared" ref="L68:L106" si="12">F68-E68</f>
        <v>2.1871953500000041E-2</v>
      </c>
      <c r="N68" s="26">
        <v>0.98062057189999996</v>
      </c>
      <c r="O68" s="26">
        <v>0.98315461820000005</v>
      </c>
      <c r="P68" s="26">
        <v>0.2149936465</v>
      </c>
      <c r="Q68">
        <f t="shared" si="7"/>
        <v>2031</v>
      </c>
      <c r="R68" s="26">
        <v>0.47265917349999997</v>
      </c>
      <c r="S68" s="26">
        <v>0.19873057599999999</v>
      </c>
      <c r="T68" s="26">
        <v>0.30923082239999999</v>
      </c>
      <c r="U68">
        <f t="shared" ref="U68:U106" si="13">O68-N68</f>
        <v>2.5340463000000923E-3</v>
      </c>
      <c r="Z68">
        <v>114</v>
      </c>
      <c r="AA68" s="26">
        <v>0.49743411669999998</v>
      </c>
      <c r="AB68" s="26">
        <v>0.20143822480000001</v>
      </c>
      <c r="AC68" s="26">
        <v>0.30112765850000001</v>
      </c>
      <c r="AD68" s="26">
        <v>0.8523974151</v>
      </c>
      <c r="AE68" s="26">
        <v>0.87290607590000002</v>
      </c>
      <c r="AF68" s="26">
        <v>0.20686438809999999</v>
      </c>
      <c r="AG68">
        <f t="shared" si="8"/>
        <v>2031</v>
      </c>
      <c r="AH68" s="26">
        <v>0.42401155530000001</v>
      </c>
      <c r="AI68" s="26">
        <v>0.1717054221</v>
      </c>
      <c r="AJ68" s="26">
        <v>0.25668043769999999</v>
      </c>
      <c r="AK68">
        <f t="shared" ref="AK68:AK106" si="14">AE68-AD68</f>
        <v>2.0508660800000023E-2</v>
      </c>
      <c r="AM68" s="26">
        <v>0.98204588719999997</v>
      </c>
      <c r="AN68" s="26">
        <v>0.98374338979999998</v>
      </c>
      <c r="AO68" s="26">
        <v>0.2182848114</v>
      </c>
      <c r="AP68">
        <f t="shared" si="9"/>
        <v>2031</v>
      </c>
      <c r="AQ68" s="26">
        <v>0.47773599579999998</v>
      </c>
      <c r="AR68" s="26">
        <v>0.20213725739999999</v>
      </c>
      <c r="AS68" s="26">
        <v>0.3021726341</v>
      </c>
      <c r="AT68">
        <f t="shared" ref="AT68:AT106" si="15">AN68-AM68</f>
        <v>1.6975026000000115E-3</v>
      </c>
      <c r="AX68">
        <v>114</v>
      </c>
      <c r="AY68" s="26">
        <v>0.50226205820000003</v>
      </c>
      <c r="AZ68" s="26">
        <v>0.19657438329999999</v>
      </c>
      <c r="BA68" s="26">
        <v>0.30116355839999998</v>
      </c>
      <c r="BB68" s="26">
        <v>0.85338118910000005</v>
      </c>
      <c r="BC68" s="26">
        <v>0.87346905080000004</v>
      </c>
      <c r="BD68" s="26">
        <v>0.19829560290000001</v>
      </c>
      <c r="BE68">
        <f t="shared" si="10"/>
        <v>2031</v>
      </c>
      <c r="BF68" s="26">
        <v>0.42862099250000002</v>
      </c>
      <c r="BG68" s="26">
        <v>0.16775288099999999</v>
      </c>
      <c r="BH68" s="26">
        <v>0.25700731560000001</v>
      </c>
      <c r="BI68">
        <f t="shared" ref="BI68:BI106" si="16">BC68-BB68</f>
        <v>2.0087861699999987E-2</v>
      </c>
      <c r="BK68" s="26">
        <v>0.98203762039999998</v>
      </c>
      <c r="BL68" s="26">
        <v>0.98520166799999997</v>
      </c>
      <c r="BM68" s="26">
        <v>0.20920589249999999</v>
      </c>
      <c r="BN68">
        <f t="shared" si="11"/>
        <v>2031</v>
      </c>
      <c r="BO68" s="26">
        <v>0.48237157889999999</v>
      </c>
      <c r="BP68" s="26">
        <v>0.19733585840000001</v>
      </c>
      <c r="BQ68" s="26">
        <v>0.30233018309999998</v>
      </c>
      <c r="BR68">
        <f t="shared" ref="BR68:BR106" si="17">BL68-BK68</f>
        <v>3.1640475999999973E-3</v>
      </c>
    </row>
    <row r="69" spans="1:70">
      <c r="A69">
        <v>115</v>
      </c>
      <c r="B69" s="26">
        <v>0.48800687949999999</v>
      </c>
      <c r="C69" s="26">
        <v>0.19651381949999999</v>
      </c>
      <c r="D69" s="26">
        <v>0.31547930099999999</v>
      </c>
      <c r="E69" s="26">
        <v>0.84722607429999996</v>
      </c>
      <c r="F69" s="26">
        <v>0.86857238660000002</v>
      </c>
      <c r="G69" s="26">
        <v>0.20760231979999999</v>
      </c>
      <c r="H69">
        <f t="shared" si="6"/>
        <v>2031</v>
      </c>
      <c r="I69" s="26">
        <v>0.41345215279999997</v>
      </c>
      <c r="J69" s="26">
        <v>0.16649163189999999</v>
      </c>
      <c r="K69" s="26">
        <v>0.26728228970000001</v>
      </c>
      <c r="L69">
        <f t="shared" si="12"/>
        <v>2.1346312300000059E-2</v>
      </c>
      <c r="N69" s="26">
        <v>0.9806469471</v>
      </c>
      <c r="O69" s="26">
        <v>0.98332525500000001</v>
      </c>
      <c r="P69" s="26">
        <v>0.21872514200000001</v>
      </c>
      <c r="Q69">
        <f t="shared" si="7"/>
        <v>2031</v>
      </c>
      <c r="R69" s="26">
        <v>0.46864769760000002</v>
      </c>
      <c r="S69" s="26">
        <v>0.19651617199999999</v>
      </c>
      <c r="T69" s="26">
        <v>0.31548307749999999</v>
      </c>
      <c r="U69">
        <f t="shared" si="13"/>
        <v>2.6783079000000098E-3</v>
      </c>
      <c r="Z69">
        <v>115</v>
      </c>
      <c r="AA69" s="26">
        <v>0.49312337090000002</v>
      </c>
      <c r="AB69" s="26">
        <v>0.19919651930000001</v>
      </c>
      <c r="AC69" s="26">
        <v>0.30768010979999999</v>
      </c>
      <c r="AD69" s="26">
        <v>0.85131496299999998</v>
      </c>
      <c r="AE69" s="26">
        <v>0.87172005819999998</v>
      </c>
      <c r="AF69" s="26">
        <v>0.2092595058</v>
      </c>
      <c r="AG69">
        <f t="shared" si="8"/>
        <v>2031</v>
      </c>
      <c r="AH69" s="26">
        <v>0.4198033042</v>
      </c>
      <c r="AI69" s="26">
        <v>0.1695789774</v>
      </c>
      <c r="AJ69" s="26">
        <v>0.26193268130000003</v>
      </c>
      <c r="AK69">
        <f t="shared" si="14"/>
        <v>2.0405095200000001E-2</v>
      </c>
      <c r="AM69" s="26">
        <v>0.981161795</v>
      </c>
      <c r="AN69" s="26">
        <v>0.98288086890000004</v>
      </c>
      <c r="AO69" s="26">
        <v>0.221022996</v>
      </c>
      <c r="AP69">
        <f t="shared" si="9"/>
        <v>2031</v>
      </c>
      <c r="AQ69" s="26">
        <v>0.4725059083</v>
      </c>
      <c r="AR69" s="26">
        <v>0.1998957465</v>
      </c>
      <c r="AS69" s="26">
        <v>0.30876014019999998</v>
      </c>
      <c r="AT69">
        <f t="shared" si="15"/>
        <v>1.7190739000000343E-3</v>
      </c>
      <c r="AX69">
        <v>115</v>
      </c>
      <c r="AY69" s="26">
        <v>0.50076976760000003</v>
      </c>
      <c r="AZ69" s="26">
        <v>0.19398118189999999</v>
      </c>
      <c r="BA69" s="26">
        <v>0.30524905060000002</v>
      </c>
      <c r="BB69" s="26">
        <v>0.85337529869999995</v>
      </c>
      <c r="BC69" s="26">
        <v>0.87373993770000002</v>
      </c>
      <c r="BD69" s="26">
        <v>0.19983107980000001</v>
      </c>
      <c r="BE69">
        <f t="shared" si="10"/>
        <v>2031</v>
      </c>
      <c r="BF69" s="26">
        <v>0.42734454999999999</v>
      </c>
      <c r="BG69" s="26">
        <v>0.16553874900000001</v>
      </c>
      <c r="BH69" s="26">
        <v>0.26049199969999998</v>
      </c>
      <c r="BI69">
        <f t="shared" si="16"/>
        <v>2.0364639000000073E-2</v>
      </c>
      <c r="BK69" s="26">
        <v>0.98169258800000003</v>
      </c>
      <c r="BL69" s="26">
        <v>0.98486959919999995</v>
      </c>
      <c r="BM69" s="26">
        <v>0.2106817617</v>
      </c>
      <c r="BN69">
        <f t="shared" si="11"/>
        <v>2031</v>
      </c>
      <c r="BO69" s="26">
        <v>0.48009051990000001</v>
      </c>
      <c r="BP69" s="26">
        <v>0.1949027837</v>
      </c>
      <c r="BQ69" s="26">
        <v>0.30669928439999999</v>
      </c>
      <c r="BR69">
        <f t="shared" si="17"/>
        <v>3.1770111999999129E-3</v>
      </c>
    </row>
    <row r="70" spans="1:70">
      <c r="A70">
        <v>116</v>
      </c>
      <c r="B70" s="26">
        <v>0.485606439</v>
      </c>
      <c r="C70" s="26">
        <v>0.1932663251</v>
      </c>
      <c r="D70" s="26">
        <v>0.32112723589999997</v>
      </c>
      <c r="E70" s="26">
        <v>0.84576111119999997</v>
      </c>
      <c r="F70" s="26">
        <v>0.86857327650000005</v>
      </c>
      <c r="G70" s="26">
        <v>0.20907054159999999</v>
      </c>
      <c r="H70">
        <f t="shared" si="6"/>
        <v>2031</v>
      </c>
      <c r="I70" s="26">
        <v>0.41070704139999997</v>
      </c>
      <c r="J70" s="26">
        <v>0.16345714189999999</v>
      </c>
      <c r="K70" s="26">
        <v>0.27159692790000001</v>
      </c>
      <c r="L70">
        <f t="shared" si="12"/>
        <v>2.2812165300000076E-2</v>
      </c>
      <c r="N70" s="26">
        <v>0.97980291269999997</v>
      </c>
      <c r="O70" s="26">
        <v>0.98265604370000004</v>
      </c>
      <c r="P70" s="26">
        <v>0.21913717890000001</v>
      </c>
      <c r="Q70">
        <f t="shared" si="7"/>
        <v>2031</v>
      </c>
      <c r="R70" s="26">
        <v>0.46575657929999997</v>
      </c>
      <c r="S70" s="26">
        <v>0.19313586590000001</v>
      </c>
      <c r="T70" s="26">
        <v>0.32091046750000002</v>
      </c>
      <c r="U70">
        <f t="shared" si="13"/>
        <v>2.8531310000000643E-3</v>
      </c>
      <c r="Z70">
        <v>116</v>
      </c>
      <c r="AA70" s="26">
        <v>0.49206971199999999</v>
      </c>
      <c r="AB70" s="26">
        <v>0.19658922240000001</v>
      </c>
      <c r="AC70" s="26">
        <v>0.31134106550000001</v>
      </c>
      <c r="AD70" s="26">
        <v>0.8494314758</v>
      </c>
      <c r="AE70" s="26">
        <v>0.87032208359999996</v>
      </c>
      <c r="AF70" s="26">
        <v>0.21049626060000001</v>
      </c>
      <c r="AG70">
        <f t="shared" si="8"/>
        <v>2031</v>
      </c>
      <c r="AH70" s="26">
        <v>0.41797950169999998</v>
      </c>
      <c r="AI70" s="26">
        <v>0.16698907330000001</v>
      </c>
      <c r="AJ70" s="26">
        <v>0.26446290080000001</v>
      </c>
      <c r="AK70">
        <f t="shared" si="14"/>
        <v>2.0890607799999961E-2</v>
      </c>
      <c r="AM70" s="26">
        <v>0.98000375340000001</v>
      </c>
      <c r="AN70" s="26">
        <v>0.98189291310000004</v>
      </c>
      <c r="AO70" s="26">
        <v>0.2221132958</v>
      </c>
      <c r="AP70">
        <f t="shared" si="9"/>
        <v>2031</v>
      </c>
      <c r="AQ70" s="26">
        <v>0.47140438099999998</v>
      </c>
      <c r="AR70" s="26">
        <v>0.19684818470000001</v>
      </c>
      <c r="AS70" s="26">
        <v>0.31175118769999999</v>
      </c>
      <c r="AT70">
        <f t="shared" si="15"/>
        <v>1.8891597000000315E-3</v>
      </c>
      <c r="AX70">
        <v>116</v>
      </c>
      <c r="AY70" s="26">
        <v>0.4971562081</v>
      </c>
      <c r="AZ70" s="26">
        <v>0.1915708203</v>
      </c>
      <c r="BA70" s="26">
        <v>0.3112729715</v>
      </c>
      <c r="BB70" s="26">
        <v>0.85091082279999997</v>
      </c>
      <c r="BC70" s="26">
        <v>0.87198598810000005</v>
      </c>
      <c r="BD70" s="26">
        <v>0.2014825133</v>
      </c>
      <c r="BE70">
        <f t="shared" si="10"/>
        <v>2031</v>
      </c>
      <c r="BF70" s="26">
        <v>0.42303559810000002</v>
      </c>
      <c r="BG70" s="26">
        <v>0.16300968439999999</v>
      </c>
      <c r="BH70" s="26">
        <v>0.26486554029999998</v>
      </c>
      <c r="BI70">
        <f t="shared" si="16"/>
        <v>2.1075165300000087E-2</v>
      </c>
      <c r="BK70" s="26">
        <v>0.98012478800000002</v>
      </c>
      <c r="BL70" s="26">
        <v>0.98351811690000002</v>
      </c>
      <c r="BM70" s="26">
        <v>0.21232881340000001</v>
      </c>
      <c r="BN70">
        <f t="shared" si="11"/>
        <v>2031</v>
      </c>
      <c r="BO70" s="26">
        <v>0.4761311177</v>
      </c>
      <c r="BP70" s="26">
        <v>0.19200889509999999</v>
      </c>
      <c r="BQ70" s="26">
        <v>0.31198477530000002</v>
      </c>
      <c r="BR70">
        <f t="shared" si="17"/>
        <v>3.3933288999999922E-3</v>
      </c>
    </row>
    <row r="71" spans="1:70">
      <c r="A71">
        <v>117</v>
      </c>
      <c r="B71" s="26">
        <v>0.48225850209999999</v>
      </c>
      <c r="C71" s="26">
        <v>0.1894098495</v>
      </c>
      <c r="D71" s="26">
        <v>0.3283316483</v>
      </c>
      <c r="E71" s="26">
        <v>0.84554809070000003</v>
      </c>
      <c r="F71" s="26">
        <v>0.86880278799999999</v>
      </c>
      <c r="G71" s="26">
        <v>0.21051442519999999</v>
      </c>
      <c r="H71">
        <f t="shared" si="6"/>
        <v>2032</v>
      </c>
      <c r="I71" s="26">
        <v>0.40777275569999999</v>
      </c>
      <c r="J71" s="26">
        <v>0.1601551366</v>
      </c>
      <c r="K71" s="26">
        <v>0.27762019840000002</v>
      </c>
      <c r="L71">
        <f t="shared" si="12"/>
        <v>2.325469729999996E-2</v>
      </c>
      <c r="N71" s="26">
        <v>0.9786645477</v>
      </c>
      <c r="O71" s="26">
        <v>0.98186245130000005</v>
      </c>
      <c r="P71" s="26">
        <v>0.21985587600000001</v>
      </c>
      <c r="Q71">
        <f t="shared" si="7"/>
        <v>2032</v>
      </c>
      <c r="R71" s="26">
        <v>0.46102002939999998</v>
      </c>
      <c r="S71" s="26">
        <v>0.18937437069999999</v>
      </c>
      <c r="T71" s="26">
        <v>0.32827014760000001</v>
      </c>
      <c r="U71">
        <f t="shared" si="13"/>
        <v>3.1979036000000516E-3</v>
      </c>
      <c r="Z71">
        <v>117</v>
      </c>
      <c r="AA71" s="26">
        <v>0.48749787059999999</v>
      </c>
      <c r="AB71" s="26">
        <v>0.19394348480000001</v>
      </c>
      <c r="AC71" s="26">
        <v>0.3185586446</v>
      </c>
      <c r="AD71" s="26">
        <v>0.84911197719999998</v>
      </c>
      <c r="AE71" s="26">
        <v>0.87059390140000004</v>
      </c>
      <c r="AF71" s="26">
        <v>0.2108696913</v>
      </c>
      <c r="AG71">
        <f t="shared" si="8"/>
        <v>2032</v>
      </c>
      <c r="AH71" s="26">
        <v>0.4139402808</v>
      </c>
      <c r="AI71" s="26">
        <v>0.1646797358</v>
      </c>
      <c r="AJ71" s="26">
        <v>0.27049196060000003</v>
      </c>
      <c r="AK71">
        <f t="shared" si="14"/>
        <v>2.1481924200000058E-2</v>
      </c>
      <c r="AM71" s="26">
        <v>0.97891659529999997</v>
      </c>
      <c r="AN71" s="26">
        <v>0.98091466699999996</v>
      </c>
      <c r="AO71" s="26">
        <v>0.2219144787</v>
      </c>
      <c r="AP71">
        <f t="shared" si="9"/>
        <v>2032</v>
      </c>
      <c r="AQ71" s="26">
        <v>0.46623235089999998</v>
      </c>
      <c r="AR71" s="26">
        <v>0.1940124016</v>
      </c>
      <c r="AS71" s="26">
        <v>0.3186718429</v>
      </c>
      <c r="AT71">
        <f t="shared" si="15"/>
        <v>1.9980716999999926E-3</v>
      </c>
      <c r="AX71">
        <v>117</v>
      </c>
      <c r="AY71" s="26">
        <v>0.49356474810000001</v>
      </c>
      <c r="AZ71" s="26">
        <v>0.18822357049999999</v>
      </c>
      <c r="BA71" s="26">
        <v>0.3182116814</v>
      </c>
      <c r="BB71" s="26">
        <v>0.85060200399999997</v>
      </c>
      <c r="BC71" s="26">
        <v>0.87184741730000004</v>
      </c>
      <c r="BD71" s="26">
        <v>0.20136786849999999</v>
      </c>
      <c r="BE71">
        <f t="shared" si="10"/>
        <v>2032</v>
      </c>
      <c r="BF71" s="26">
        <v>0.41982716380000001</v>
      </c>
      <c r="BG71" s="26">
        <v>0.1601033463</v>
      </c>
      <c r="BH71" s="26">
        <v>0.2706714939</v>
      </c>
      <c r="BI71">
        <f t="shared" si="16"/>
        <v>2.1245413300000071E-2</v>
      </c>
      <c r="BK71" s="26">
        <v>0.97940888599999998</v>
      </c>
      <c r="BL71" s="26">
        <v>0.9827874835</v>
      </c>
      <c r="BM71" s="26">
        <v>0.21248670829999999</v>
      </c>
      <c r="BN71">
        <f t="shared" si="11"/>
        <v>2032</v>
      </c>
      <c r="BO71" s="26">
        <v>0.47161142020000002</v>
      </c>
      <c r="BP71" s="26">
        <v>0.18872985589999999</v>
      </c>
      <c r="BQ71" s="26">
        <v>0.31906760989999999</v>
      </c>
      <c r="BR71">
        <f t="shared" si="17"/>
        <v>3.3785975000000246E-3</v>
      </c>
    </row>
    <row r="72" spans="1:70">
      <c r="A72">
        <v>118</v>
      </c>
      <c r="B72" s="26">
        <v>0.47839014489999998</v>
      </c>
      <c r="C72" s="26">
        <v>0.18661807620000001</v>
      </c>
      <c r="D72" s="26">
        <v>0.33499177889999998</v>
      </c>
      <c r="E72" s="26">
        <v>0.84622384260000005</v>
      </c>
      <c r="F72" s="26">
        <v>0.86912745650000001</v>
      </c>
      <c r="G72" s="26">
        <v>0.2097915333</v>
      </c>
      <c r="H72">
        <f t="shared" ref="H72:H106" si="18">H68+1</f>
        <v>2032</v>
      </c>
      <c r="I72" s="26">
        <v>0.40482514670000003</v>
      </c>
      <c r="J72" s="26">
        <v>0.1579206655</v>
      </c>
      <c r="K72" s="26">
        <v>0.28347803040000003</v>
      </c>
      <c r="L72">
        <f t="shared" si="12"/>
        <v>2.2903613899999953E-2</v>
      </c>
      <c r="N72" s="26">
        <v>0.97836621059999995</v>
      </c>
      <c r="O72" s="26">
        <v>0.9817776399</v>
      </c>
      <c r="P72" s="26">
        <v>0.22005214870000001</v>
      </c>
      <c r="Q72">
        <f t="shared" ref="Q72:Q106" si="19">Q68+1</f>
        <v>2032</v>
      </c>
      <c r="R72" s="26">
        <v>0.45668826420000003</v>
      </c>
      <c r="S72" s="26">
        <v>0.1866424374</v>
      </c>
      <c r="T72" s="26">
        <v>0.33503550900000001</v>
      </c>
      <c r="U72">
        <f t="shared" si="13"/>
        <v>3.4114293000000462E-3</v>
      </c>
      <c r="Z72">
        <v>118</v>
      </c>
      <c r="AA72" s="26">
        <v>0.48481287839999998</v>
      </c>
      <c r="AB72" s="26">
        <v>0.19076777440000001</v>
      </c>
      <c r="AC72" s="26">
        <v>0.32441934709999998</v>
      </c>
      <c r="AD72" s="26">
        <v>0.85084161439999995</v>
      </c>
      <c r="AE72" s="26">
        <v>0.87180626719999998</v>
      </c>
      <c r="AF72" s="26">
        <v>0.20905710699999999</v>
      </c>
      <c r="AG72">
        <f t="shared" ref="AG72:AG106" si="20">AG68+1</f>
        <v>2032</v>
      </c>
      <c r="AH72" s="26">
        <v>0.41249897219999998</v>
      </c>
      <c r="AI72" s="26">
        <v>0.1623131612</v>
      </c>
      <c r="AJ72" s="26">
        <v>0.27602948109999997</v>
      </c>
      <c r="AK72">
        <f t="shared" si="14"/>
        <v>2.0964652800000039E-2</v>
      </c>
      <c r="AM72" s="26">
        <v>0.97806978509999998</v>
      </c>
      <c r="AN72" s="26">
        <v>0.98035442350000002</v>
      </c>
      <c r="AO72" s="26">
        <v>0.2202579767</v>
      </c>
      <c r="AP72">
        <f t="shared" ref="AP72:AP106" si="21">AP68+1</f>
        <v>2032</v>
      </c>
      <c r="AQ72" s="26">
        <v>0.46210552630000001</v>
      </c>
      <c r="AR72" s="26">
        <v>0.19105553929999999</v>
      </c>
      <c r="AS72" s="26">
        <v>0.3249087195</v>
      </c>
      <c r="AT72">
        <f t="shared" si="15"/>
        <v>2.2846384000000386E-3</v>
      </c>
      <c r="AX72">
        <v>118</v>
      </c>
      <c r="AY72" s="26">
        <v>0.4902794902</v>
      </c>
      <c r="AZ72" s="26">
        <v>0.18525053029999999</v>
      </c>
      <c r="BA72" s="26">
        <v>0.32446997950000001</v>
      </c>
      <c r="BB72" s="26">
        <v>0.85231044249999999</v>
      </c>
      <c r="BC72" s="26">
        <v>0.87269237919999998</v>
      </c>
      <c r="BD72" s="26">
        <v>0.2029273717</v>
      </c>
      <c r="BE72">
        <f t="shared" ref="BE72:BE106" si="22">BE68+1</f>
        <v>2032</v>
      </c>
      <c r="BF72" s="26">
        <v>0.41787032930000001</v>
      </c>
      <c r="BG72" s="26">
        <v>0.15789096150000001</v>
      </c>
      <c r="BH72" s="26">
        <v>0.2765491518</v>
      </c>
      <c r="BI72">
        <f t="shared" si="16"/>
        <v>2.0381936699999992E-2</v>
      </c>
      <c r="BK72" s="26">
        <v>0.97910140209999996</v>
      </c>
      <c r="BL72" s="26">
        <v>0.98263682080000003</v>
      </c>
      <c r="BM72" s="26">
        <v>0.2155793802</v>
      </c>
      <c r="BN72">
        <f t="shared" ref="BN72:BN106" si="23">BN68+1</f>
        <v>2032</v>
      </c>
      <c r="BO72" s="26">
        <v>0.46729761520000002</v>
      </c>
      <c r="BP72" s="26">
        <v>0.1860076672</v>
      </c>
      <c r="BQ72" s="26">
        <v>0.3257961197</v>
      </c>
      <c r="BR72">
        <f t="shared" si="17"/>
        <v>3.5354187000000703E-3</v>
      </c>
    </row>
    <row r="73" spans="1:70">
      <c r="A73">
        <v>119</v>
      </c>
      <c r="B73" s="26">
        <v>0.47464201350000002</v>
      </c>
      <c r="C73" s="26">
        <v>0.18338658690000001</v>
      </c>
      <c r="D73" s="26">
        <v>0.3419713996</v>
      </c>
      <c r="E73" s="26">
        <v>0.84389259940000005</v>
      </c>
      <c r="F73" s="26">
        <v>0.86656829260000001</v>
      </c>
      <c r="G73" s="26">
        <v>0.20955473790000001</v>
      </c>
      <c r="H73">
        <f t="shared" si="18"/>
        <v>2032</v>
      </c>
      <c r="I73" s="26">
        <v>0.40054688259999999</v>
      </c>
      <c r="J73" s="26">
        <v>0.15475858349999999</v>
      </c>
      <c r="K73" s="26">
        <v>0.28858713330000002</v>
      </c>
      <c r="L73">
        <f t="shared" si="12"/>
        <v>2.2675693199999958E-2</v>
      </c>
      <c r="N73" s="26">
        <v>0.97753928710000004</v>
      </c>
      <c r="O73" s="26">
        <v>0.98121320670000001</v>
      </c>
      <c r="P73" s="26">
        <v>0.22072316789999999</v>
      </c>
      <c r="Q73">
        <f t="shared" si="19"/>
        <v>2032</v>
      </c>
      <c r="R73" s="26">
        <v>0.4525900772</v>
      </c>
      <c r="S73" s="26">
        <v>0.18324389529999999</v>
      </c>
      <c r="T73" s="26">
        <v>0.34170531459999998</v>
      </c>
      <c r="U73">
        <f t="shared" si="13"/>
        <v>3.6739195999999641E-3</v>
      </c>
      <c r="Z73">
        <v>119</v>
      </c>
      <c r="AA73" s="26">
        <v>0.48273497209999999</v>
      </c>
      <c r="AB73" s="26">
        <v>0.1885124503</v>
      </c>
      <c r="AC73" s="26">
        <v>0.32875257769999999</v>
      </c>
      <c r="AD73" s="26">
        <v>0.84887167740000002</v>
      </c>
      <c r="AE73" s="26">
        <v>0.87027539570000001</v>
      </c>
      <c r="AF73" s="26">
        <v>0.2088132536</v>
      </c>
      <c r="AG73">
        <f t="shared" si="20"/>
        <v>2032</v>
      </c>
      <c r="AH73" s="26">
        <v>0.40978004550000002</v>
      </c>
      <c r="AI73" s="26">
        <v>0.1600228799</v>
      </c>
      <c r="AJ73" s="26">
        <v>0.27906875199999998</v>
      </c>
      <c r="AK73">
        <f t="shared" si="14"/>
        <v>2.1403718299999985E-2</v>
      </c>
      <c r="AM73" s="26">
        <v>0.97685726959999997</v>
      </c>
      <c r="AN73" s="26">
        <v>0.97963388029999998</v>
      </c>
      <c r="AO73" s="26">
        <v>0.22011313229999999</v>
      </c>
      <c r="AP73">
        <f t="shared" si="21"/>
        <v>2032</v>
      </c>
      <c r="AQ73" s="26">
        <v>0.45932580249999999</v>
      </c>
      <c r="AR73" s="26">
        <v>0.18860955160000001</v>
      </c>
      <c r="AS73" s="26">
        <v>0.3289219156</v>
      </c>
      <c r="AT73">
        <f t="shared" si="15"/>
        <v>2.7766107000000151E-3</v>
      </c>
      <c r="AX73">
        <v>119</v>
      </c>
      <c r="AY73" s="26">
        <v>0.48439944109999999</v>
      </c>
      <c r="AZ73" s="26">
        <v>0.18338874350000001</v>
      </c>
      <c r="BA73" s="26">
        <v>0.3322118154</v>
      </c>
      <c r="BB73" s="26">
        <v>0.84956336200000004</v>
      </c>
      <c r="BC73" s="26">
        <v>0.86957520290000001</v>
      </c>
      <c r="BD73" s="26">
        <v>0.2035856164</v>
      </c>
      <c r="BE73">
        <f t="shared" si="22"/>
        <v>2032</v>
      </c>
      <c r="BF73" s="26">
        <v>0.41152801770000003</v>
      </c>
      <c r="BG73" s="26">
        <v>0.15580035749999999</v>
      </c>
      <c r="BH73" s="26">
        <v>0.28223498679999998</v>
      </c>
      <c r="BI73">
        <f t="shared" si="16"/>
        <v>2.0011840899999966E-2</v>
      </c>
      <c r="BK73" s="26">
        <v>0.97768872760000003</v>
      </c>
      <c r="BL73" s="26">
        <v>0.9810550817</v>
      </c>
      <c r="BM73" s="26">
        <v>0.21666507369999999</v>
      </c>
      <c r="BN73">
        <f t="shared" si="23"/>
        <v>2032</v>
      </c>
      <c r="BO73" s="26">
        <v>0.46082609149999998</v>
      </c>
      <c r="BP73" s="26">
        <v>0.183837639</v>
      </c>
      <c r="BQ73" s="26">
        <v>0.33302499720000001</v>
      </c>
      <c r="BR73">
        <f t="shared" si="17"/>
        <v>3.3663540999999686E-3</v>
      </c>
    </row>
    <row r="74" spans="1:70">
      <c r="A74">
        <v>120</v>
      </c>
      <c r="B74" s="26">
        <v>0.47110344520000003</v>
      </c>
      <c r="C74" s="26">
        <v>0.1804001485</v>
      </c>
      <c r="D74" s="26">
        <v>0.34849640640000001</v>
      </c>
      <c r="E74" s="26">
        <v>0.84159675749999996</v>
      </c>
      <c r="F74" s="26">
        <v>0.86596732300000001</v>
      </c>
      <c r="G74" s="26">
        <v>0.21101581929999999</v>
      </c>
      <c r="H74">
        <f t="shared" si="18"/>
        <v>2032</v>
      </c>
      <c r="I74" s="26">
        <v>0.3964791319</v>
      </c>
      <c r="J74" s="26">
        <v>0.15182418</v>
      </c>
      <c r="K74" s="26">
        <v>0.29329344559999998</v>
      </c>
      <c r="L74">
        <f t="shared" si="12"/>
        <v>2.4370565500000052E-2</v>
      </c>
      <c r="N74" s="26">
        <v>0.97617731569999999</v>
      </c>
      <c r="O74" s="26">
        <v>0.98007824300000002</v>
      </c>
      <c r="P74" s="26">
        <v>0.2215109706</v>
      </c>
      <c r="Q74">
        <f t="shared" si="19"/>
        <v>2032</v>
      </c>
      <c r="R74" s="26">
        <v>0.44808732080000002</v>
      </c>
      <c r="S74" s="26">
        <v>0.18012504069999999</v>
      </c>
      <c r="T74" s="26">
        <v>0.34796495420000001</v>
      </c>
      <c r="U74">
        <f t="shared" si="13"/>
        <v>3.9009273000000233E-3</v>
      </c>
      <c r="Z74">
        <v>120</v>
      </c>
      <c r="AA74" s="26">
        <v>0.47811039649999998</v>
      </c>
      <c r="AB74" s="26">
        <v>0.1858868927</v>
      </c>
      <c r="AC74" s="26">
        <v>0.33600271079999999</v>
      </c>
      <c r="AD74" s="26">
        <v>0.84734987660000005</v>
      </c>
      <c r="AE74" s="26">
        <v>0.86897001250000006</v>
      </c>
      <c r="AF74" s="26">
        <v>0.21058810629999999</v>
      </c>
      <c r="AG74">
        <f t="shared" si="20"/>
        <v>2032</v>
      </c>
      <c r="AH74" s="26">
        <v>0.40512678549999998</v>
      </c>
      <c r="AI74" s="26">
        <v>0.15751123559999999</v>
      </c>
      <c r="AJ74" s="26">
        <v>0.2847118555</v>
      </c>
      <c r="AK74">
        <f t="shared" si="14"/>
        <v>2.1620135900000004E-2</v>
      </c>
      <c r="AM74" s="26">
        <v>0.97603713879999998</v>
      </c>
      <c r="AN74" s="26">
        <v>0.97877931699999998</v>
      </c>
      <c r="AO74" s="26">
        <v>0.2224150986</v>
      </c>
      <c r="AP74">
        <f t="shared" si="21"/>
        <v>2032</v>
      </c>
      <c r="AQ74" s="26">
        <v>0.45377347470000001</v>
      </c>
      <c r="AR74" s="26">
        <v>0.18602012579999999</v>
      </c>
      <c r="AS74" s="26">
        <v>0.33624353829999998</v>
      </c>
      <c r="AT74">
        <f t="shared" si="15"/>
        <v>2.7421782000000006E-3</v>
      </c>
      <c r="AX74">
        <v>120</v>
      </c>
      <c r="AY74" s="26">
        <v>0.48272089299999998</v>
      </c>
      <c r="AZ74" s="26">
        <v>0.18027002959999999</v>
      </c>
      <c r="BA74" s="26">
        <v>0.33700907740000002</v>
      </c>
      <c r="BB74" s="26">
        <v>0.84800978770000002</v>
      </c>
      <c r="BC74" s="26">
        <v>0.86897041850000001</v>
      </c>
      <c r="BD74" s="26">
        <v>0.20525049340000001</v>
      </c>
      <c r="BE74">
        <f t="shared" si="22"/>
        <v>2032</v>
      </c>
      <c r="BF74" s="26">
        <v>0.40935204200000003</v>
      </c>
      <c r="BG74" s="26">
        <v>0.15287074950000001</v>
      </c>
      <c r="BH74" s="26">
        <v>0.28578699610000002</v>
      </c>
      <c r="BI74">
        <f t="shared" si="16"/>
        <v>2.0960630799999991E-2</v>
      </c>
      <c r="BK74" s="26">
        <v>0.97666893740000005</v>
      </c>
      <c r="BL74" s="26">
        <v>0.98007144319999995</v>
      </c>
      <c r="BM74" s="26">
        <v>0.21794871490000001</v>
      </c>
      <c r="BN74">
        <f t="shared" si="23"/>
        <v>2032</v>
      </c>
      <c r="BO74" s="26">
        <v>0.45849475319999999</v>
      </c>
      <c r="BP74" s="26">
        <v>0.18058196100000001</v>
      </c>
      <c r="BQ74" s="26">
        <v>0.33759222319999999</v>
      </c>
      <c r="BR74">
        <f t="shared" si="17"/>
        <v>3.4025057999998998E-3</v>
      </c>
    </row>
    <row r="75" spans="1:70">
      <c r="A75">
        <v>121</v>
      </c>
      <c r="B75" s="26">
        <v>0.46817881900000002</v>
      </c>
      <c r="C75" s="26">
        <v>0.1784332307</v>
      </c>
      <c r="D75" s="26">
        <v>0.35338795029999998</v>
      </c>
      <c r="E75" s="26">
        <v>0.83989942719999999</v>
      </c>
      <c r="F75" s="26">
        <v>0.86397350350000002</v>
      </c>
      <c r="G75" s="26">
        <v>0.21143030290000001</v>
      </c>
      <c r="H75">
        <f t="shared" si="18"/>
        <v>2033</v>
      </c>
      <c r="I75" s="26">
        <v>0.39322312190000003</v>
      </c>
      <c r="J75" s="26">
        <v>0.14986596830000001</v>
      </c>
      <c r="K75" s="26">
        <v>0.29681033699999998</v>
      </c>
      <c r="L75">
        <f t="shared" si="12"/>
        <v>2.4074076300000025E-2</v>
      </c>
      <c r="N75" s="26">
        <v>0.97476220039999995</v>
      </c>
      <c r="O75" s="26">
        <v>0.97891013780000002</v>
      </c>
      <c r="P75" s="26">
        <v>0.22271549260000001</v>
      </c>
      <c r="Q75">
        <f t="shared" si="19"/>
        <v>2033</v>
      </c>
      <c r="R75" s="26">
        <v>0.44454533169999999</v>
      </c>
      <c r="S75" s="26">
        <v>0.17789496220000001</v>
      </c>
      <c r="T75" s="26">
        <v>0.3523219065</v>
      </c>
      <c r="U75">
        <f t="shared" si="13"/>
        <v>4.147937400000079E-3</v>
      </c>
      <c r="Z75">
        <v>121</v>
      </c>
      <c r="AA75" s="26">
        <v>0.47556390669999998</v>
      </c>
      <c r="AB75" s="26">
        <v>0.18344196900000001</v>
      </c>
      <c r="AC75" s="26">
        <v>0.34099412429999998</v>
      </c>
      <c r="AD75" s="26">
        <v>0.84581467310000003</v>
      </c>
      <c r="AE75" s="26">
        <v>0.86687572020000003</v>
      </c>
      <c r="AF75" s="26">
        <v>0.21021300000000001</v>
      </c>
      <c r="AG75">
        <f t="shared" si="20"/>
        <v>2033</v>
      </c>
      <c r="AH75" s="26">
        <v>0.40223893030000002</v>
      </c>
      <c r="AI75" s="26">
        <v>0.15515790909999999</v>
      </c>
      <c r="AJ75" s="26">
        <v>0.28841783380000002</v>
      </c>
      <c r="AK75">
        <f t="shared" si="14"/>
        <v>2.1061047100000008E-2</v>
      </c>
      <c r="AM75" s="26">
        <v>0.97517603689999999</v>
      </c>
      <c r="AN75" s="26">
        <v>0.97832018030000001</v>
      </c>
      <c r="AO75" s="26">
        <v>0.22282555900000001</v>
      </c>
      <c r="AP75">
        <f t="shared" si="21"/>
        <v>2033</v>
      </c>
      <c r="AQ75" s="26">
        <v>0.45103292430000003</v>
      </c>
      <c r="AR75" s="26">
        <v>0.18333948759999999</v>
      </c>
      <c r="AS75" s="26">
        <v>0.340803625</v>
      </c>
      <c r="AT75">
        <f t="shared" si="15"/>
        <v>3.1441434000000212E-3</v>
      </c>
      <c r="AX75">
        <v>121</v>
      </c>
      <c r="AY75" s="26">
        <v>0.48024712260000002</v>
      </c>
      <c r="AZ75" s="26">
        <v>0.17812387169999999</v>
      </c>
      <c r="BA75" s="26">
        <v>0.34162900559999998</v>
      </c>
      <c r="BB75" s="26">
        <v>0.84706827039999999</v>
      </c>
      <c r="BC75" s="26">
        <v>0.86828513119999995</v>
      </c>
      <c r="BD75" s="26">
        <v>0.20585647679999999</v>
      </c>
      <c r="BE75">
        <f t="shared" si="22"/>
        <v>2033</v>
      </c>
      <c r="BF75" s="26">
        <v>0.40680209950000001</v>
      </c>
      <c r="BG75" s="26">
        <v>0.15088307989999999</v>
      </c>
      <c r="BH75" s="26">
        <v>0.28938309089999997</v>
      </c>
      <c r="BI75">
        <f t="shared" si="16"/>
        <v>2.1216860799999959E-2</v>
      </c>
      <c r="BK75" s="26">
        <v>0.97640715769999997</v>
      </c>
      <c r="BL75" s="26">
        <v>0.97989611210000005</v>
      </c>
      <c r="BM75" s="26">
        <v>0.21836240639999999</v>
      </c>
      <c r="BN75">
        <f t="shared" si="23"/>
        <v>2033</v>
      </c>
      <c r="BO75" s="26">
        <v>0.45584388660000003</v>
      </c>
      <c r="BP75" s="26">
        <v>0.1784016008</v>
      </c>
      <c r="BQ75" s="26">
        <v>0.34216167040000001</v>
      </c>
      <c r="BR75">
        <f t="shared" si="17"/>
        <v>3.4889544000000772E-3</v>
      </c>
    </row>
    <row r="76" spans="1:70">
      <c r="A76">
        <v>122</v>
      </c>
      <c r="B76" s="26">
        <v>0.46515450629999999</v>
      </c>
      <c r="C76" s="26">
        <v>0.17628822390000001</v>
      </c>
      <c r="D76" s="26">
        <v>0.35855726970000001</v>
      </c>
      <c r="E76" s="26">
        <v>0.84134240299999996</v>
      </c>
      <c r="F76" s="26">
        <v>0.86524596139999999</v>
      </c>
      <c r="G76" s="26">
        <v>0.21382098829999999</v>
      </c>
      <c r="H76">
        <f t="shared" si="18"/>
        <v>2033</v>
      </c>
      <c r="I76" s="26">
        <v>0.3913542102</v>
      </c>
      <c r="J76" s="26">
        <v>0.14831875799999999</v>
      </c>
      <c r="K76" s="26">
        <v>0.30166943489999998</v>
      </c>
      <c r="L76">
        <f t="shared" si="12"/>
        <v>2.3903558400000025E-2</v>
      </c>
      <c r="N76" s="26">
        <v>0.9731458597</v>
      </c>
      <c r="O76" s="26">
        <v>0.97765162429999997</v>
      </c>
      <c r="P76" s="26">
        <v>0.22557057999999999</v>
      </c>
      <c r="Q76">
        <f t="shared" si="19"/>
        <v>2033</v>
      </c>
      <c r="R76" s="26">
        <v>0.44050347950000002</v>
      </c>
      <c r="S76" s="26">
        <v>0.1755620648</v>
      </c>
      <c r="T76" s="26">
        <v>0.35708031550000002</v>
      </c>
      <c r="U76">
        <f t="shared" si="13"/>
        <v>4.5057645999999618E-3</v>
      </c>
      <c r="Z76">
        <v>122</v>
      </c>
      <c r="AA76" s="26">
        <v>0.47213951859999997</v>
      </c>
      <c r="AB76" s="26">
        <v>0.1811447571</v>
      </c>
      <c r="AC76" s="26">
        <v>0.34671572439999998</v>
      </c>
      <c r="AD76" s="26">
        <v>0.84617180889999999</v>
      </c>
      <c r="AE76" s="26">
        <v>0.86647980179999995</v>
      </c>
      <c r="AF76" s="26">
        <v>0.209838318</v>
      </c>
      <c r="AG76">
        <f t="shared" si="20"/>
        <v>2033</v>
      </c>
      <c r="AH76" s="26">
        <v>0.39951115050000002</v>
      </c>
      <c r="AI76" s="26">
        <v>0.1532795867</v>
      </c>
      <c r="AJ76" s="26">
        <v>0.2933810717</v>
      </c>
      <c r="AK76">
        <f t="shared" si="14"/>
        <v>2.030799289999996E-2</v>
      </c>
      <c r="AM76" s="26">
        <v>0.97437206679999999</v>
      </c>
      <c r="AN76" s="26">
        <v>0.97735968620000002</v>
      </c>
      <c r="AO76" s="26">
        <v>0.22263257240000001</v>
      </c>
      <c r="AP76">
        <f t="shared" si="21"/>
        <v>2033</v>
      </c>
      <c r="AQ76" s="26">
        <v>0.4476874575</v>
      </c>
      <c r="AR76" s="26">
        <v>0.18074123550000001</v>
      </c>
      <c r="AS76" s="26">
        <v>0.34594337380000001</v>
      </c>
      <c r="AT76">
        <f t="shared" si="15"/>
        <v>2.98761940000003E-3</v>
      </c>
      <c r="AX76">
        <v>122</v>
      </c>
      <c r="AY76" s="26">
        <v>0.47719982779999998</v>
      </c>
      <c r="AZ76" s="26">
        <v>0.17652148979999999</v>
      </c>
      <c r="BA76" s="26">
        <v>0.34627868239999998</v>
      </c>
      <c r="BB76" s="26">
        <v>0.84648214379999998</v>
      </c>
      <c r="BC76" s="26">
        <v>0.86774371490000002</v>
      </c>
      <c r="BD76" s="26">
        <v>0.20676621110000001</v>
      </c>
      <c r="BE76">
        <f t="shared" si="22"/>
        <v>2033</v>
      </c>
      <c r="BF76" s="26">
        <v>0.40394113329999998</v>
      </c>
      <c r="BG76" s="26">
        <v>0.14942228909999999</v>
      </c>
      <c r="BH76" s="26">
        <v>0.2931187214</v>
      </c>
      <c r="BI76">
        <f t="shared" si="16"/>
        <v>2.1261571100000043E-2</v>
      </c>
      <c r="BK76" s="26">
        <v>0.97524994809999999</v>
      </c>
      <c r="BL76" s="26">
        <v>0.97904445659999995</v>
      </c>
      <c r="BM76" s="26">
        <v>0.21954534680000001</v>
      </c>
      <c r="BN76">
        <f t="shared" si="23"/>
        <v>2033</v>
      </c>
      <c r="BO76" s="26">
        <v>0.4525043332</v>
      </c>
      <c r="BP76" s="26">
        <v>0.17650306869999999</v>
      </c>
      <c r="BQ76" s="26">
        <v>0.34624254609999999</v>
      </c>
      <c r="BR76">
        <f t="shared" si="17"/>
        <v>3.7945084999999601E-3</v>
      </c>
    </row>
    <row r="77" spans="1:70">
      <c r="A77">
        <v>123</v>
      </c>
      <c r="B77" s="26">
        <v>0.46064589109999998</v>
      </c>
      <c r="C77" s="26">
        <v>0.1744243009</v>
      </c>
      <c r="D77" s="26">
        <v>0.36492980800000002</v>
      </c>
      <c r="E77" s="26">
        <v>0.83886628649999995</v>
      </c>
      <c r="F77" s="26">
        <v>0.86376482310000002</v>
      </c>
      <c r="G77" s="26">
        <v>0.21445149599999999</v>
      </c>
      <c r="H77">
        <f t="shared" si="18"/>
        <v>2033</v>
      </c>
      <c r="I77" s="26">
        <v>0.3864203081</v>
      </c>
      <c r="J77" s="26">
        <v>0.14631866560000001</v>
      </c>
      <c r="K77" s="26">
        <v>0.3061273129</v>
      </c>
      <c r="L77">
        <f t="shared" si="12"/>
        <v>2.4898536600000076E-2</v>
      </c>
      <c r="N77" s="26">
        <v>0.97180764559999999</v>
      </c>
      <c r="O77" s="26">
        <v>0.97663774690000005</v>
      </c>
      <c r="P77" s="26">
        <v>0.22549803900000001</v>
      </c>
      <c r="Q77">
        <f t="shared" si="19"/>
        <v>2033</v>
      </c>
      <c r="R77" s="26">
        <v>0.43590884029999999</v>
      </c>
      <c r="S77" s="26">
        <v>0.17330687380000001</v>
      </c>
      <c r="T77" s="26">
        <v>0.36259193159999997</v>
      </c>
      <c r="U77">
        <f t="shared" si="13"/>
        <v>4.8301013000000559E-3</v>
      </c>
      <c r="Z77">
        <v>123</v>
      </c>
      <c r="AA77" s="26">
        <v>0.46900585989999999</v>
      </c>
      <c r="AB77" s="26">
        <v>0.1788421026</v>
      </c>
      <c r="AC77" s="26">
        <v>0.35215203750000001</v>
      </c>
      <c r="AD77" s="26">
        <v>0.84373303690000001</v>
      </c>
      <c r="AE77" s="26">
        <v>0.8653619052</v>
      </c>
      <c r="AF77" s="26">
        <v>0.2101471942</v>
      </c>
      <c r="AG77">
        <f t="shared" si="20"/>
        <v>2033</v>
      </c>
      <c r="AH77" s="26">
        <v>0.39571573840000002</v>
      </c>
      <c r="AI77" s="26">
        <v>0.15089499040000001</v>
      </c>
      <c r="AJ77" s="26">
        <v>0.29712230810000001</v>
      </c>
      <c r="AK77">
        <f t="shared" si="14"/>
        <v>2.1628868299999993E-2</v>
      </c>
      <c r="AM77" s="26">
        <v>0.97339944280000001</v>
      </c>
      <c r="AN77" s="26">
        <v>0.97679944809999997</v>
      </c>
      <c r="AO77" s="26">
        <v>0.22218317879999999</v>
      </c>
      <c r="AP77">
        <f t="shared" si="21"/>
        <v>2033</v>
      </c>
      <c r="AQ77" s="26">
        <v>0.44435944049999998</v>
      </c>
      <c r="AR77" s="26">
        <v>0.17818393690000001</v>
      </c>
      <c r="AS77" s="26">
        <v>0.35085606539999997</v>
      </c>
      <c r="AT77">
        <f t="shared" si="15"/>
        <v>3.400005299999953E-3</v>
      </c>
      <c r="AX77">
        <v>123</v>
      </c>
      <c r="AY77" s="26">
        <v>0.47317273310000002</v>
      </c>
      <c r="AZ77" s="26">
        <v>0.1747143692</v>
      </c>
      <c r="BA77" s="26">
        <v>0.35211289769999998</v>
      </c>
      <c r="BB77" s="26">
        <v>0.84319195719999995</v>
      </c>
      <c r="BC77" s="26">
        <v>0.86576694639999996</v>
      </c>
      <c r="BD77" s="26">
        <v>0.20622988040000001</v>
      </c>
      <c r="BE77">
        <f t="shared" si="22"/>
        <v>2033</v>
      </c>
      <c r="BF77" s="26">
        <v>0.39897544289999998</v>
      </c>
      <c r="BG77" s="26">
        <v>0.14731775089999999</v>
      </c>
      <c r="BH77" s="26">
        <v>0.29689876339999999</v>
      </c>
      <c r="BI77">
        <f t="shared" si="16"/>
        <v>2.2574989200000006E-2</v>
      </c>
      <c r="BK77" s="26">
        <v>0.97387791349999997</v>
      </c>
      <c r="BL77" s="26">
        <v>0.97806103740000006</v>
      </c>
      <c r="BM77" s="26">
        <v>0.21820482569999999</v>
      </c>
      <c r="BN77">
        <f t="shared" si="23"/>
        <v>2033</v>
      </c>
      <c r="BO77" s="26">
        <v>0.44821617920000001</v>
      </c>
      <c r="BP77" s="26">
        <v>0.1743278378</v>
      </c>
      <c r="BQ77" s="26">
        <v>0.35133389650000002</v>
      </c>
      <c r="BR77">
        <f t="shared" si="17"/>
        <v>4.1831239000000853E-3</v>
      </c>
    </row>
    <row r="78" spans="1:70">
      <c r="A78">
        <v>124</v>
      </c>
      <c r="B78" s="26">
        <v>0.456762585</v>
      </c>
      <c r="C78" s="26">
        <v>0.17235240460000001</v>
      </c>
      <c r="D78" s="26">
        <v>0.37088501039999999</v>
      </c>
      <c r="E78" s="26">
        <v>0.83976299899999995</v>
      </c>
      <c r="F78" s="26">
        <v>0.8657119096</v>
      </c>
      <c r="G78" s="26">
        <v>0.21720730590000001</v>
      </c>
      <c r="H78">
        <f t="shared" si="18"/>
        <v>2033</v>
      </c>
      <c r="I78" s="26">
        <v>0.38357231819999998</v>
      </c>
      <c r="J78" s="26">
        <v>0.14473517220000001</v>
      </c>
      <c r="K78" s="26">
        <v>0.31145550859999999</v>
      </c>
      <c r="L78">
        <f t="shared" si="12"/>
        <v>2.5948910600000041E-2</v>
      </c>
      <c r="N78" s="26">
        <v>0.97055424270000001</v>
      </c>
      <c r="O78" s="26">
        <v>0.97601073360000001</v>
      </c>
      <c r="P78" s="26">
        <v>0.2278518944</v>
      </c>
      <c r="Q78">
        <f t="shared" si="19"/>
        <v>2033</v>
      </c>
      <c r="R78" s="26">
        <v>0.43116833729999998</v>
      </c>
      <c r="S78" s="26">
        <v>0.17113043989999999</v>
      </c>
      <c r="T78" s="26">
        <v>0.36825546549999999</v>
      </c>
      <c r="U78">
        <f t="shared" si="13"/>
        <v>5.4564908999999995E-3</v>
      </c>
      <c r="Z78">
        <v>124</v>
      </c>
      <c r="AA78" s="26">
        <v>0.46481332910000001</v>
      </c>
      <c r="AB78" s="26">
        <v>0.1764100026</v>
      </c>
      <c r="AC78" s="26">
        <v>0.35877666829999999</v>
      </c>
      <c r="AD78" s="26">
        <v>0.84535774509999995</v>
      </c>
      <c r="AE78" s="26">
        <v>0.86736940019999997</v>
      </c>
      <c r="AF78" s="26">
        <v>0.2113443502</v>
      </c>
      <c r="AG78">
        <f t="shared" si="20"/>
        <v>2033</v>
      </c>
      <c r="AH78" s="26">
        <v>0.3929335478</v>
      </c>
      <c r="AI78" s="26">
        <v>0.14912956199999999</v>
      </c>
      <c r="AJ78" s="26">
        <v>0.3032946353</v>
      </c>
      <c r="AK78">
        <f t="shared" si="14"/>
        <v>2.2011655100000027E-2</v>
      </c>
      <c r="AM78" s="26">
        <v>0.97328785659999995</v>
      </c>
      <c r="AN78" s="26">
        <v>0.97669356080000003</v>
      </c>
      <c r="AO78" s="26">
        <v>0.2229234926</v>
      </c>
      <c r="AP78">
        <f t="shared" si="21"/>
        <v>2033</v>
      </c>
      <c r="AQ78" s="26">
        <v>0.43961796240000001</v>
      </c>
      <c r="AR78" s="26">
        <v>0.17591003760000001</v>
      </c>
      <c r="AS78" s="26">
        <v>0.35775985649999997</v>
      </c>
      <c r="AT78">
        <f t="shared" si="15"/>
        <v>3.4057042000000814E-3</v>
      </c>
      <c r="AX78">
        <v>124</v>
      </c>
      <c r="AY78" s="26">
        <v>0.4690664169</v>
      </c>
      <c r="AZ78" s="26">
        <v>0.17220230489999999</v>
      </c>
      <c r="BA78" s="26">
        <v>0.3587312782</v>
      </c>
      <c r="BB78" s="26">
        <v>0.84461336600000003</v>
      </c>
      <c r="BC78" s="26">
        <v>0.86723066829999995</v>
      </c>
      <c r="BD78" s="26">
        <v>0.20729842900000001</v>
      </c>
      <c r="BE78">
        <f t="shared" si="22"/>
        <v>2033</v>
      </c>
      <c r="BF78" s="26">
        <v>0.39617976529999999</v>
      </c>
      <c r="BG78" s="26">
        <v>0.1454443684</v>
      </c>
      <c r="BH78" s="26">
        <v>0.30298923230000002</v>
      </c>
      <c r="BI78">
        <f t="shared" si="16"/>
        <v>2.261730229999992E-2</v>
      </c>
      <c r="BK78" s="26">
        <v>0.97315434680000001</v>
      </c>
      <c r="BL78" s="26">
        <v>0.9775945761</v>
      </c>
      <c r="BM78" s="26">
        <v>0.2188260501</v>
      </c>
      <c r="BN78">
        <f t="shared" si="23"/>
        <v>2033</v>
      </c>
      <c r="BO78" s="26">
        <v>0.44332638730000001</v>
      </c>
      <c r="BP78" s="26">
        <v>0.17184370839999999</v>
      </c>
      <c r="BQ78" s="26">
        <v>0.35798425109999998</v>
      </c>
      <c r="BR78">
        <f t="shared" si="17"/>
        <v>4.4402292999999871E-3</v>
      </c>
    </row>
    <row r="79" spans="1:70">
      <c r="A79">
        <v>125</v>
      </c>
      <c r="B79" s="26">
        <v>0.45382734540000003</v>
      </c>
      <c r="C79" s="26">
        <v>0.1702628105</v>
      </c>
      <c r="D79" s="26">
        <v>0.3759098441</v>
      </c>
      <c r="E79" s="26">
        <v>0.83572338810000002</v>
      </c>
      <c r="F79" s="26">
        <v>0.86114116029999999</v>
      </c>
      <c r="G79" s="26">
        <v>0.21633278419999999</v>
      </c>
      <c r="H79">
        <f t="shared" si="18"/>
        <v>2034</v>
      </c>
      <c r="I79" s="26">
        <v>0.37927412669999999</v>
      </c>
      <c r="J79" s="26">
        <v>0.1422926129</v>
      </c>
      <c r="K79" s="26">
        <v>0.31415664859999998</v>
      </c>
      <c r="L79">
        <f t="shared" si="12"/>
        <v>2.5417772199999966E-2</v>
      </c>
      <c r="N79" s="26">
        <v>0.96898693940000002</v>
      </c>
      <c r="O79" s="26">
        <v>0.97446916419999996</v>
      </c>
      <c r="P79" s="26">
        <v>0.22772840380000001</v>
      </c>
      <c r="Q79">
        <f t="shared" si="19"/>
        <v>2034</v>
      </c>
      <c r="R79" s="26">
        <v>0.42772052970000002</v>
      </c>
      <c r="S79" s="26">
        <v>0.16873334719999999</v>
      </c>
      <c r="T79" s="26">
        <v>0.37253306250000001</v>
      </c>
      <c r="U79">
        <f t="shared" si="13"/>
        <v>5.4822247999999352E-3</v>
      </c>
      <c r="Z79">
        <v>125</v>
      </c>
      <c r="AA79" s="26">
        <v>0.46166249729999997</v>
      </c>
      <c r="AB79" s="26">
        <v>0.1735217654</v>
      </c>
      <c r="AC79" s="26">
        <v>0.3648157373</v>
      </c>
      <c r="AD79" s="26">
        <v>0.84242100959999999</v>
      </c>
      <c r="AE79" s="26">
        <v>0.86357309130000004</v>
      </c>
      <c r="AF79" s="26">
        <v>0.2118907914</v>
      </c>
      <c r="AG79">
        <f t="shared" si="20"/>
        <v>2034</v>
      </c>
      <c r="AH79" s="26">
        <v>0.38891418709999998</v>
      </c>
      <c r="AI79" s="26">
        <v>0.14617838080000001</v>
      </c>
      <c r="AJ79" s="26">
        <v>0.30732844170000001</v>
      </c>
      <c r="AK79">
        <f t="shared" si="14"/>
        <v>2.1152081700000047E-2</v>
      </c>
      <c r="AM79" s="26">
        <v>0.97314259130000003</v>
      </c>
      <c r="AN79" s="26">
        <v>0.97665220139999998</v>
      </c>
      <c r="AO79" s="26">
        <v>0.22495036970000001</v>
      </c>
      <c r="AP79">
        <f t="shared" si="21"/>
        <v>2034</v>
      </c>
      <c r="AQ79" s="26">
        <v>0.43658209609999998</v>
      </c>
      <c r="AR79" s="26">
        <v>0.17294898450000001</v>
      </c>
      <c r="AS79" s="26">
        <v>0.36361151079999998</v>
      </c>
      <c r="AT79">
        <f t="shared" si="15"/>
        <v>3.5096100999999491E-3</v>
      </c>
      <c r="AX79">
        <v>125</v>
      </c>
      <c r="AY79" s="26">
        <v>0.46685043069999999</v>
      </c>
      <c r="AZ79" s="26">
        <v>0.1691535642</v>
      </c>
      <c r="BA79" s="26">
        <v>0.36399600510000002</v>
      </c>
      <c r="BB79" s="26">
        <v>0.84103206669999997</v>
      </c>
      <c r="BC79" s="26">
        <v>0.8644659361</v>
      </c>
      <c r="BD79" s="26">
        <v>0.20806037569999999</v>
      </c>
      <c r="BE79">
        <f t="shared" si="22"/>
        <v>2034</v>
      </c>
      <c r="BF79" s="26">
        <v>0.39263618259999999</v>
      </c>
      <c r="BG79" s="26">
        <v>0.14226357170000001</v>
      </c>
      <c r="BH79" s="26">
        <v>0.3061323124</v>
      </c>
      <c r="BI79">
        <f t="shared" si="16"/>
        <v>2.3433869400000029E-2</v>
      </c>
      <c r="BK79" s="26">
        <v>0.97228901540000001</v>
      </c>
      <c r="BL79" s="26">
        <v>0.97684001170000001</v>
      </c>
      <c r="BM79" s="26">
        <v>0.2193801729</v>
      </c>
      <c r="BN79">
        <f t="shared" si="23"/>
        <v>2034</v>
      </c>
      <c r="BO79" s="26">
        <v>0.44155160199999999</v>
      </c>
      <c r="BP79" s="26">
        <v>0.1683882541</v>
      </c>
      <c r="BQ79" s="26">
        <v>0.3623491593</v>
      </c>
      <c r="BR79">
        <f t="shared" si="17"/>
        <v>4.5509962999999987E-3</v>
      </c>
    </row>
    <row r="80" spans="1:70">
      <c r="A80">
        <v>126</v>
      </c>
      <c r="B80" s="26">
        <v>0.44834386609999999</v>
      </c>
      <c r="C80" s="26">
        <v>0.16756971109999999</v>
      </c>
      <c r="D80" s="26">
        <v>0.38408642279999999</v>
      </c>
      <c r="E80" s="26">
        <v>0.83374986799999995</v>
      </c>
      <c r="F80" s="26">
        <v>0.85851591230000002</v>
      </c>
      <c r="G80" s="26">
        <v>0.21453193840000001</v>
      </c>
      <c r="H80">
        <f t="shared" si="18"/>
        <v>2034</v>
      </c>
      <c r="I80" s="26">
        <v>0.37380663920000001</v>
      </c>
      <c r="J80" s="26">
        <v>0.13971122459999999</v>
      </c>
      <c r="K80" s="26">
        <v>0.32023200429999998</v>
      </c>
      <c r="L80">
        <f t="shared" si="12"/>
        <v>2.4766044300000067E-2</v>
      </c>
      <c r="N80" s="26">
        <v>0.96830717079999995</v>
      </c>
      <c r="O80" s="26">
        <v>0.97402103269999996</v>
      </c>
      <c r="P80" s="26">
        <v>0.2272317837</v>
      </c>
      <c r="Q80">
        <f t="shared" si="19"/>
        <v>2034</v>
      </c>
      <c r="R80" s="26">
        <v>0.42140083010000001</v>
      </c>
      <c r="S80" s="26">
        <v>0.1661269256</v>
      </c>
      <c r="T80" s="26">
        <v>0.38077941510000002</v>
      </c>
      <c r="U80">
        <f t="shared" si="13"/>
        <v>5.7138619000000057E-3</v>
      </c>
      <c r="Z80">
        <v>126</v>
      </c>
      <c r="AA80" s="26">
        <v>0.45901198929999998</v>
      </c>
      <c r="AB80" s="26">
        <v>0.17006188159999999</v>
      </c>
      <c r="AC80" s="26">
        <v>0.3709261291</v>
      </c>
      <c r="AD80" s="26">
        <v>0.84043396120000002</v>
      </c>
      <c r="AE80" s="26">
        <v>0.86211001880000004</v>
      </c>
      <c r="AF80" s="26">
        <v>0.21349317979999999</v>
      </c>
      <c r="AG80">
        <f t="shared" si="20"/>
        <v>2034</v>
      </c>
      <c r="AH80" s="26">
        <v>0.38576926439999998</v>
      </c>
      <c r="AI80" s="26">
        <v>0.14292578080000001</v>
      </c>
      <c r="AJ80" s="26">
        <v>0.31173891599999998</v>
      </c>
      <c r="AK80">
        <f t="shared" si="14"/>
        <v>2.167605760000002E-2</v>
      </c>
      <c r="AM80" s="26">
        <v>0.97231225799999998</v>
      </c>
      <c r="AN80" s="26">
        <v>0.97616353909999998</v>
      </c>
      <c r="AO80" s="26">
        <v>0.2271108886</v>
      </c>
      <c r="AP80">
        <f t="shared" si="21"/>
        <v>2034</v>
      </c>
      <c r="AQ80" s="26">
        <v>0.43368599340000002</v>
      </c>
      <c r="AR80" s="26">
        <v>0.1693194566</v>
      </c>
      <c r="AS80" s="26">
        <v>0.36930680789999998</v>
      </c>
      <c r="AT80">
        <f t="shared" si="15"/>
        <v>3.8512810999999925E-3</v>
      </c>
      <c r="AX80">
        <v>126</v>
      </c>
      <c r="AY80" s="26">
        <v>0.46288339169999998</v>
      </c>
      <c r="AZ80" s="26">
        <v>0.1662944865</v>
      </c>
      <c r="BA80" s="26">
        <v>0.37082212180000002</v>
      </c>
      <c r="BB80" s="26">
        <v>0.83837973889999995</v>
      </c>
      <c r="BC80" s="26">
        <v>0.86203654279999997</v>
      </c>
      <c r="BD80" s="26">
        <v>0.20862044890000001</v>
      </c>
      <c r="BE80">
        <f t="shared" si="22"/>
        <v>2034</v>
      </c>
      <c r="BF80" s="26">
        <v>0.38807205709999998</v>
      </c>
      <c r="BG80" s="26">
        <v>0.1394179281</v>
      </c>
      <c r="BH80" s="26">
        <v>0.31088975359999999</v>
      </c>
      <c r="BI80">
        <f t="shared" si="16"/>
        <v>2.3656803900000023E-2</v>
      </c>
      <c r="BK80" s="26">
        <v>0.97173788419999996</v>
      </c>
      <c r="BL80" s="26">
        <v>0.97629116869999999</v>
      </c>
      <c r="BM80" s="26">
        <v>0.2204827989</v>
      </c>
      <c r="BN80">
        <f t="shared" si="23"/>
        <v>2034</v>
      </c>
      <c r="BO80" s="26">
        <v>0.43741716479999998</v>
      </c>
      <c r="BP80" s="26">
        <v>0.16542886270000001</v>
      </c>
      <c r="BQ80" s="26">
        <v>0.36889185670000002</v>
      </c>
      <c r="BR80">
        <f t="shared" si="17"/>
        <v>4.5532845000000322E-3</v>
      </c>
    </row>
    <row r="81" spans="1:70">
      <c r="A81">
        <v>127</v>
      </c>
      <c r="B81" s="26">
        <v>0.4460546708</v>
      </c>
      <c r="C81" s="26">
        <v>0.1648201675</v>
      </c>
      <c r="D81" s="26">
        <v>0.38912516159999999</v>
      </c>
      <c r="E81" s="26">
        <v>0.8309082941</v>
      </c>
      <c r="F81" s="26">
        <v>0.85740160210000005</v>
      </c>
      <c r="G81" s="26">
        <v>0.2156024285</v>
      </c>
      <c r="H81">
        <f t="shared" si="18"/>
        <v>2034</v>
      </c>
      <c r="I81" s="26">
        <v>0.37063052559999998</v>
      </c>
      <c r="J81" s="26">
        <v>0.13695044419999999</v>
      </c>
      <c r="K81" s="26">
        <v>0.32332732419999999</v>
      </c>
      <c r="L81">
        <f t="shared" si="12"/>
        <v>2.6493308000000049E-2</v>
      </c>
      <c r="N81" s="26">
        <v>0.96732412219999997</v>
      </c>
      <c r="O81" s="26">
        <v>0.97352097800000004</v>
      </c>
      <c r="P81" s="26">
        <v>0.22769971520000001</v>
      </c>
      <c r="Q81">
        <f t="shared" si="19"/>
        <v>2034</v>
      </c>
      <c r="R81" s="26">
        <v>0.41796135870000001</v>
      </c>
      <c r="S81" s="26">
        <v>0.16345667699999999</v>
      </c>
      <c r="T81" s="26">
        <v>0.38590608659999998</v>
      </c>
      <c r="U81">
        <f t="shared" si="13"/>
        <v>6.1968558000000673E-3</v>
      </c>
      <c r="Z81">
        <v>127</v>
      </c>
      <c r="AA81" s="26">
        <v>0.4563868807</v>
      </c>
      <c r="AB81" s="26">
        <v>0.16788932409999999</v>
      </c>
      <c r="AC81" s="26">
        <v>0.37572379519999999</v>
      </c>
      <c r="AD81" s="26">
        <v>0.83728867799999995</v>
      </c>
      <c r="AE81" s="26">
        <v>0.85935331240000001</v>
      </c>
      <c r="AF81" s="26">
        <v>0.21368137240000001</v>
      </c>
      <c r="AG81">
        <f t="shared" si="20"/>
        <v>2034</v>
      </c>
      <c r="AH81" s="26">
        <v>0.38212756799999997</v>
      </c>
      <c r="AI81" s="26">
        <v>0.1405718302</v>
      </c>
      <c r="AJ81" s="26">
        <v>0.31458927980000001</v>
      </c>
      <c r="AK81">
        <f t="shared" si="14"/>
        <v>2.206463440000006E-2</v>
      </c>
      <c r="AM81" s="26">
        <v>0.97105994819999997</v>
      </c>
      <c r="AN81" s="26">
        <v>0.97511959690000005</v>
      </c>
      <c r="AO81" s="26">
        <v>0.2276975711</v>
      </c>
      <c r="AP81">
        <f t="shared" si="21"/>
        <v>2034</v>
      </c>
      <c r="AQ81" s="26">
        <v>0.4300778039</v>
      </c>
      <c r="AR81" s="26">
        <v>0.1670767745</v>
      </c>
      <c r="AS81" s="26">
        <v>0.3739053698</v>
      </c>
      <c r="AT81">
        <f t="shared" si="15"/>
        <v>4.0596487000000847E-3</v>
      </c>
      <c r="AX81">
        <v>127</v>
      </c>
      <c r="AY81" s="26">
        <v>0.46228917190000002</v>
      </c>
      <c r="AZ81" s="26">
        <v>0.1635838751</v>
      </c>
      <c r="BA81" s="26">
        <v>0.37412695299999998</v>
      </c>
      <c r="BB81" s="26">
        <v>0.83555958819999998</v>
      </c>
      <c r="BC81" s="26">
        <v>0.85987272329999997</v>
      </c>
      <c r="BD81" s="26">
        <v>0.20773505549999999</v>
      </c>
      <c r="BE81">
        <f t="shared" si="22"/>
        <v>2034</v>
      </c>
      <c r="BF81" s="26">
        <v>0.38627015009999999</v>
      </c>
      <c r="BG81" s="26">
        <v>0.13668407530000001</v>
      </c>
      <c r="BH81" s="26">
        <v>0.31260536280000001</v>
      </c>
      <c r="BI81">
        <f t="shared" si="16"/>
        <v>2.4313135099999994E-2</v>
      </c>
      <c r="BK81" s="26">
        <v>0.97092026519999997</v>
      </c>
      <c r="BL81" s="26">
        <v>0.97537794410000001</v>
      </c>
      <c r="BM81" s="26">
        <v>0.21919059290000001</v>
      </c>
      <c r="BN81">
        <f t="shared" si="23"/>
        <v>2034</v>
      </c>
      <c r="BO81" s="26">
        <v>0.43571811799999999</v>
      </c>
      <c r="BP81" s="26">
        <v>0.16282067729999999</v>
      </c>
      <c r="BQ81" s="26">
        <v>0.37238146989999998</v>
      </c>
      <c r="BR81">
        <f t="shared" si="17"/>
        <v>4.4576789000000394E-3</v>
      </c>
    </row>
    <row r="82" spans="1:70">
      <c r="A82">
        <v>128</v>
      </c>
      <c r="B82" s="26">
        <v>0.4455636577</v>
      </c>
      <c r="C82" s="26">
        <v>0.16285853489999999</v>
      </c>
      <c r="D82" s="26">
        <v>0.39157780739999998</v>
      </c>
      <c r="E82" s="26">
        <v>0.82805350010000001</v>
      </c>
      <c r="F82" s="26">
        <v>0.85443663729999997</v>
      </c>
      <c r="G82" s="26">
        <v>0.21503135400000001</v>
      </c>
      <c r="H82">
        <f t="shared" si="18"/>
        <v>2034</v>
      </c>
      <c r="I82" s="26">
        <v>0.36895054630000002</v>
      </c>
      <c r="J82" s="26">
        <v>0.13485557980000001</v>
      </c>
      <c r="K82" s="26">
        <v>0.32424737399999998</v>
      </c>
      <c r="L82">
        <f t="shared" si="12"/>
        <v>2.6383137199999962E-2</v>
      </c>
      <c r="N82" s="26">
        <v>0.96612741629999999</v>
      </c>
      <c r="O82" s="26">
        <v>0.97272206849999998</v>
      </c>
      <c r="P82" s="26">
        <v>0.2279420432</v>
      </c>
      <c r="Q82">
        <f t="shared" si="19"/>
        <v>2034</v>
      </c>
      <c r="R82" s="26">
        <v>0.41651645529999998</v>
      </c>
      <c r="S82" s="26">
        <v>0.16144114130000001</v>
      </c>
      <c r="T82" s="26">
        <v>0.38816981979999998</v>
      </c>
      <c r="U82">
        <f t="shared" si="13"/>
        <v>6.5946521999999952E-3</v>
      </c>
      <c r="Z82">
        <v>128</v>
      </c>
      <c r="AA82" s="26">
        <v>0.45505412989999999</v>
      </c>
      <c r="AB82" s="26">
        <v>0.16633971910000001</v>
      </c>
      <c r="AC82" s="26">
        <v>0.37860615089999999</v>
      </c>
      <c r="AD82" s="26">
        <v>0.83271726560000003</v>
      </c>
      <c r="AE82" s="26">
        <v>0.85580608010000003</v>
      </c>
      <c r="AF82" s="26">
        <v>0.21369794340000001</v>
      </c>
      <c r="AG82">
        <f t="shared" si="20"/>
        <v>2034</v>
      </c>
      <c r="AH82" s="26">
        <v>0.37893143080000002</v>
      </c>
      <c r="AI82" s="26">
        <v>0.1385139561</v>
      </c>
      <c r="AJ82" s="26">
        <v>0.31527187880000002</v>
      </c>
      <c r="AK82">
        <f t="shared" si="14"/>
        <v>2.3088814499999999E-2</v>
      </c>
      <c r="AM82" s="26">
        <v>0.9693427684</v>
      </c>
      <c r="AN82" s="26">
        <v>0.97365573029999997</v>
      </c>
      <c r="AO82" s="26">
        <v>0.2277126941</v>
      </c>
      <c r="AP82">
        <f t="shared" si="21"/>
        <v>2034</v>
      </c>
      <c r="AQ82" s="26">
        <v>0.42808512479999999</v>
      </c>
      <c r="AR82" s="26">
        <v>0.1652139219</v>
      </c>
      <c r="AS82" s="26">
        <v>0.3760437217</v>
      </c>
      <c r="AT82">
        <f t="shared" si="15"/>
        <v>4.3129618999999675E-3</v>
      </c>
      <c r="AX82">
        <v>128</v>
      </c>
      <c r="AY82" s="26">
        <v>0.46036498040000001</v>
      </c>
      <c r="AZ82" s="26">
        <v>0.1605429887</v>
      </c>
      <c r="BA82" s="26">
        <v>0.37909203089999999</v>
      </c>
      <c r="BB82" s="26">
        <v>0.83141254789999997</v>
      </c>
      <c r="BC82" s="26">
        <v>0.8561923561</v>
      </c>
      <c r="BD82" s="26">
        <v>0.20602940459999999</v>
      </c>
      <c r="BE82">
        <f t="shared" si="22"/>
        <v>2034</v>
      </c>
      <c r="BF82" s="26">
        <v>0.3827532213</v>
      </c>
      <c r="BG82" s="26">
        <v>0.13347745529999999</v>
      </c>
      <c r="BH82" s="26">
        <v>0.31518187130000003</v>
      </c>
      <c r="BI82">
        <f t="shared" si="16"/>
        <v>2.4779808200000031E-2</v>
      </c>
      <c r="BK82" s="26">
        <v>0.96861751610000002</v>
      </c>
      <c r="BL82" s="26">
        <v>0.9737161191</v>
      </c>
      <c r="BM82" s="26">
        <v>0.21798021940000001</v>
      </c>
      <c r="BN82">
        <f t="shared" si="23"/>
        <v>2034</v>
      </c>
      <c r="BO82" s="26">
        <v>0.43224705450000001</v>
      </c>
      <c r="BP82" s="26">
        <v>0.15957177319999999</v>
      </c>
      <c r="BQ82" s="26">
        <v>0.37679868840000003</v>
      </c>
      <c r="BR82">
        <f t="shared" si="17"/>
        <v>5.0986029999999793E-3</v>
      </c>
    </row>
    <row r="83" spans="1:70">
      <c r="A83">
        <v>129</v>
      </c>
      <c r="B83" s="26">
        <v>0.44172349119999998</v>
      </c>
      <c r="C83" s="26">
        <v>0.1592604846</v>
      </c>
      <c r="D83" s="26">
        <v>0.39901602419999999</v>
      </c>
      <c r="E83" s="26">
        <v>0.82558998549999996</v>
      </c>
      <c r="F83" s="26">
        <v>0.85281995310000003</v>
      </c>
      <c r="G83" s="26">
        <v>0.21486613460000001</v>
      </c>
      <c r="H83">
        <f t="shared" si="18"/>
        <v>2035</v>
      </c>
      <c r="I83" s="26">
        <v>0.36468249069999997</v>
      </c>
      <c r="J83" s="26">
        <v>0.1314838612</v>
      </c>
      <c r="K83" s="26">
        <v>0.32942363359999999</v>
      </c>
      <c r="L83">
        <f t="shared" si="12"/>
        <v>2.7229967600000071E-2</v>
      </c>
      <c r="N83" s="26">
        <v>0.9652576222</v>
      </c>
      <c r="O83" s="26">
        <v>0.97213373680000004</v>
      </c>
      <c r="P83" s="26">
        <v>0.2283303293</v>
      </c>
      <c r="Q83">
        <f t="shared" si="19"/>
        <v>2035</v>
      </c>
      <c r="R83" s="26">
        <v>0.4127150094</v>
      </c>
      <c r="S83" s="26">
        <v>0.1576247664</v>
      </c>
      <c r="T83" s="26">
        <v>0.39491784639999999</v>
      </c>
      <c r="U83">
        <f t="shared" si="13"/>
        <v>6.8761146000000384E-3</v>
      </c>
      <c r="Z83">
        <v>129</v>
      </c>
      <c r="AA83" s="26">
        <v>0.45260198540000002</v>
      </c>
      <c r="AB83" s="26">
        <v>0.162744412</v>
      </c>
      <c r="AC83" s="26">
        <v>0.38465360259999998</v>
      </c>
      <c r="AD83" s="26">
        <v>0.82950896519999995</v>
      </c>
      <c r="AE83" s="26">
        <v>0.85328676709999995</v>
      </c>
      <c r="AF83" s="26">
        <v>0.2131586556</v>
      </c>
      <c r="AG83">
        <f t="shared" si="20"/>
        <v>2035</v>
      </c>
      <c r="AH83" s="26">
        <v>0.37543740450000002</v>
      </c>
      <c r="AI83" s="26">
        <v>0.13499794879999999</v>
      </c>
      <c r="AJ83" s="26">
        <v>0.3190736119</v>
      </c>
      <c r="AK83">
        <f t="shared" si="14"/>
        <v>2.3777801900000006E-2</v>
      </c>
      <c r="AM83" s="26">
        <v>0.96846295149999995</v>
      </c>
      <c r="AN83" s="26">
        <v>0.97305347880000004</v>
      </c>
      <c r="AO83" s="26">
        <v>0.22770877540000001</v>
      </c>
      <c r="AP83">
        <f t="shared" si="21"/>
        <v>2035</v>
      </c>
      <c r="AQ83" s="26">
        <v>0.42557395079999999</v>
      </c>
      <c r="AR83" s="26">
        <v>0.16140385760000001</v>
      </c>
      <c r="AS83" s="26">
        <v>0.38148514309999998</v>
      </c>
      <c r="AT83">
        <f t="shared" si="15"/>
        <v>4.5905273000000912E-3</v>
      </c>
      <c r="AX83">
        <v>129</v>
      </c>
      <c r="AY83" s="26">
        <v>0.45701315460000003</v>
      </c>
      <c r="AZ83" s="26">
        <v>0.15797031280000001</v>
      </c>
      <c r="BA83" s="26">
        <v>0.38501653260000002</v>
      </c>
      <c r="BB83" s="26">
        <v>0.82854756200000002</v>
      </c>
      <c r="BC83" s="26">
        <v>0.85326274619999998</v>
      </c>
      <c r="BD83" s="26">
        <v>0.20681818099999999</v>
      </c>
      <c r="BE83">
        <f t="shared" si="22"/>
        <v>2035</v>
      </c>
      <c r="BF83" s="26">
        <v>0.37865713499999998</v>
      </c>
      <c r="BG83" s="26">
        <v>0.13088591760000001</v>
      </c>
      <c r="BH83" s="26">
        <v>0.31900450940000002</v>
      </c>
      <c r="BI83">
        <f t="shared" si="16"/>
        <v>2.4715184199999962E-2</v>
      </c>
      <c r="BK83" s="26">
        <v>0.9671695911</v>
      </c>
      <c r="BL83" s="26">
        <v>0.97239371190000001</v>
      </c>
      <c r="BM83" s="26">
        <v>0.21986371560000001</v>
      </c>
      <c r="BN83">
        <f t="shared" si="23"/>
        <v>2035</v>
      </c>
      <c r="BO83" s="26">
        <v>0.42834128189999998</v>
      </c>
      <c r="BP83" s="26">
        <v>0.15676047639999999</v>
      </c>
      <c r="BQ83" s="26">
        <v>0.38206783280000001</v>
      </c>
      <c r="BR83">
        <f t="shared" si="17"/>
        <v>5.2241208000000094E-3</v>
      </c>
    </row>
    <row r="84" spans="1:70">
      <c r="A84">
        <v>130</v>
      </c>
      <c r="B84" s="26">
        <v>0.4385760427</v>
      </c>
      <c r="C84" s="26">
        <v>0.15642542249999999</v>
      </c>
      <c r="D84" s="26">
        <v>0.40499853479999998</v>
      </c>
      <c r="E84" s="26">
        <v>0.82328686870000001</v>
      </c>
      <c r="F84" s="26">
        <v>0.85149523549999995</v>
      </c>
      <c r="G84" s="26">
        <v>0.21577298019999999</v>
      </c>
      <c r="H84">
        <f t="shared" si="18"/>
        <v>2035</v>
      </c>
      <c r="I84" s="26">
        <v>0.36107389690000002</v>
      </c>
      <c r="J84" s="26">
        <v>0.12878299630000001</v>
      </c>
      <c r="K84" s="26">
        <v>0.33342997549999998</v>
      </c>
      <c r="L84">
        <f t="shared" si="12"/>
        <v>2.820836679999994E-2</v>
      </c>
      <c r="N84" s="26">
        <v>0.96476994059999999</v>
      </c>
      <c r="O84" s="26">
        <v>0.97153726220000003</v>
      </c>
      <c r="P84" s="26">
        <v>0.22942481719999999</v>
      </c>
      <c r="Q84">
        <f t="shared" si="19"/>
        <v>2035</v>
      </c>
      <c r="R84" s="26">
        <v>0.4096652039</v>
      </c>
      <c r="S84" s="26">
        <v>0.15466474459999999</v>
      </c>
      <c r="T84" s="26">
        <v>0.40043999209999998</v>
      </c>
      <c r="U84">
        <f t="shared" si="13"/>
        <v>6.7673216000000425E-3</v>
      </c>
      <c r="Z84">
        <v>130</v>
      </c>
      <c r="AA84" s="26">
        <v>0.45047541730000001</v>
      </c>
      <c r="AB84" s="26">
        <v>0.1601546693</v>
      </c>
      <c r="AC84" s="26">
        <v>0.38936991339999999</v>
      </c>
      <c r="AD84" s="26">
        <v>0.82699608150000004</v>
      </c>
      <c r="AE84" s="26">
        <v>0.85281596739999999</v>
      </c>
      <c r="AF84" s="26">
        <v>0.2135228928</v>
      </c>
      <c r="AG84">
        <f t="shared" si="20"/>
        <v>2035</v>
      </c>
      <c r="AH84" s="26">
        <v>0.37254140489999998</v>
      </c>
      <c r="AI84" s="26">
        <v>0.13244728389999999</v>
      </c>
      <c r="AJ84" s="26">
        <v>0.3220073926</v>
      </c>
      <c r="AK84">
        <f t="shared" si="14"/>
        <v>2.581988589999995E-2</v>
      </c>
      <c r="AM84" s="26">
        <v>0.96706351170000004</v>
      </c>
      <c r="AN84" s="26">
        <v>0.97231029290000004</v>
      </c>
      <c r="AO84" s="26">
        <v>0.22729103749999999</v>
      </c>
      <c r="AP84">
        <f t="shared" si="21"/>
        <v>2035</v>
      </c>
      <c r="AQ84" s="26">
        <v>0.42246218460000001</v>
      </c>
      <c r="AR84" s="26">
        <v>0.15871982470000001</v>
      </c>
      <c r="AS84" s="26">
        <v>0.38588150240000002</v>
      </c>
      <c r="AT84">
        <f t="shared" si="15"/>
        <v>5.2467811999999947E-3</v>
      </c>
      <c r="AX84">
        <v>130</v>
      </c>
      <c r="AY84" s="26">
        <v>0.45588290939999998</v>
      </c>
      <c r="AZ84" s="26">
        <v>0.15520274710000001</v>
      </c>
      <c r="BA84" s="26">
        <v>0.38891434349999998</v>
      </c>
      <c r="BB84" s="26">
        <v>0.82572445100000003</v>
      </c>
      <c r="BC84" s="26">
        <v>0.85226120699999997</v>
      </c>
      <c r="BD84" s="26">
        <v>0.2065802813</v>
      </c>
      <c r="BE84">
        <f t="shared" si="22"/>
        <v>2035</v>
      </c>
      <c r="BF84" s="26">
        <v>0.37643366509999998</v>
      </c>
      <c r="BG84" s="26">
        <v>0.12815470309999999</v>
      </c>
      <c r="BH84" s="26">
        <v>0.3211360828</v>
      </c>
      <c r="BI84">
        <f t="shared" si="16"/>
        <v>2.6536755999999939E-2</v>
      </c>
      <c r="BK84" s="26">
        <v>0.96572058640000003</v>
      </c>
      <c r="BL84" s="26">
        <v>0.97158279680000004</v>
      </c>
      <c r="BM84" s="26">
        <v>0.21909528319999999</v>
      </c>
      <c r="BN84">
        <f t="shared" si="23"/>
        <v>2035</v>
      </c>
      <c r="BO84" s="26">
        <v>0.42638728999999997</v>
      </c>
      <c r="BP84" s="26">
        <v>0.15383822829999999</v>
      </c>
      <c r="BQ84" s="26">
        <v>0.3854950681</v>
      </c>
      <c r="BR84">
        <f t="shared" si="17"/>
        <v>5.8622104000000119E-3</v>
      </c>
    </row>
    <row r="85" spans="1:70">
      <c r="A85">
        <v>131</v>
      </c>
      <c r="B85" s="26">
        <v>0.43490524899999999</v>
      </c>
      <c r="C85" s="26">
        <v>0.15476794690000001</v>
      </c>
      <c r="D85" s="26">
        <v>0.4103268041</v>
      </c>
      <c r="E85" s="26">
        <v>0.8230826926</v>
      </c>
      <c r="F85" s="26">
        <v>0.85115627299999996</v>
      </c>
      <c r="G85" s="26">
        <v>0.2171006814</v>
      </c>
      <c r="H85">
        <f t="shared" si="18"/>
        <v>2035</v>
      </c>
      <c r="I85" s="26">
        <v>0.35796298339999999</v>
      </c>
      <c r="J85" s="26">
        <v>0.1273868185</v>
      </c>
      <c r="K85" s="26">
        <v>0.33773289070000001</v>
      </c>
      <c r="L85">
        <f t="shared" si="12"/>
        <v>2.8073580399999964E-2</v>
      </c>
      <c r="N85" s="26">
        <v>0.96364592719999997</v>
      </c>
      <c r="O85" s="26">
        <v>0.97055987269999999</v>
      </c>
      <c r="P85" s="26">
        <v>0.2311253425</v>
      </c>
      <c r="Q85">
        <f t="shared" si="19"/>
        <v>2035</v>
      </c>
      <c r="R85" s="26">
        <v>0.40578080290000001</v>
      </c>
      <c r="S85" s="26">
        <v>0.15278789940000001</v>
      </c>
      <c r="T85" s="26">
        <v>0.40507722499999999</v>
      </c>
      <c r="U85">
        <f t="shared" si="13"/>
        <v>6.9139455000000183E-3</v>
      </c>
      <c r="Z85">
        <v>131</v>
      </c>
      <c r="AA85" s="26">
        <v>0.44743914810000002</v>
      </c>
      <c r="AB85" s="26">
        <v>0.1586359286</v>
      </c>
      <c r="AC85" s="26">
        <v>0.39392492330000001</v>
      </c>
      <c r="AD85" s="26">
        <v>0.8275766832</v>
      </c>
      <c r="AE85" s="26">
        <v>0.85324653240000004</v>
      </c>
      <c r="AF85" s="26">
        <v>0.2156535517</v>
      </c>
      <c r="AG85">
        <f t="shared" si="20"/>
        <v>2035</v>
      </c>
      <c r="AH85" s="26">
        <v>0.37029020610000002</v>
      </c>
      <c r="AI85" s="26">
        <v>0.13128339559999999</v>
      </c>
      <c r="AJ85" s="26">
        <v>0.32600308150000001</v>
      </c>
      <c r="AK85">
        <f t="shared" si="14"/>
        <v>2.5669849200000039E-2</v>
      </c>
      <c r="AM85" s="26">
        <v>0.96590715189999998</v>
      </c>
      <c r="AN85" s="26">
        <v>0.97150494399999998</v>
      </c>
      <c r="AO85" s="26">
        <v>0.22989973869999999</v>
      </c>
      <c r="AP85">
        <f t="shared" si="21"/>
        <v>2035</v>
      </c>
      <c r="AQ85" s="26">
        <v>0.4189556431</v>
      </c>
      <c r="AR85" s="26">
        <v>0.15702552980000001</v>
      </c>
      <c r="AS85" s="26">
        <v>0.38992597909999999</v>
      </c>
      <c r="AT85">
        <f t="shared" si="15"/>
        <v>5.5977920999999986E-3</v>
      </c>
      <c r="AX85">
        <v>131</v>
      </c>
      <c r="AY85" s="26">
        <v>0.4540993089</v>
      </c>
      <c r="AZ85" s="26">
        <v>0.15284692620000001</v>
      </c>
      <c r="BA85" s="26">
        <v>0.39305376489999999</v>
      </c>
      <c r="BB85" s="26">
        <v>0.82433274000000001</v>
      </c>
      <c r="BC85" s="26">
        <v>0.85212761839999995</v>
      </c>
      <c r="BD85" s="26">
        <v>0.20662401499999999</v>
      </c>
      <c r="BE85">
        <f t="shared" si="22"/>
        <v>2035</v>
      </c>
      <c r="BF85" s="26">
        <v>0.37432892760000003</v>
      </c>
      <c r="BG85" s="26">
        <v>0.12599672540000001</v>
      </c>
      <c r="BH85" s="26">
        <v>0.32400708700000003</v>
      </c>
      <c r="BI85">
        <f t="shared" si="16"/>
        <v>2.7794878399999945E-2</v>
      </c>
      <c r="BK85" s="26">
        <v>0.96322653359999999</v>
      </c>
      <c r="BL85" s="26">
        <v>0.96977760690000003</v>
      </c>
      <c r="BM85" s="26">
        <v>0.2184224491</v>
      </c>
      <c r="BN85">
        <f t="shared" si="23"/>
        <v>2035</v>
      </c>
      <c r="BO85" s="26">
        <v>0.42397005529999998</v>
      </c>
      <c r="BP85" s="26">
        <v>0.1509866107</v>
      </c>
      <c r="BQ85" s="26">
        <v>0.38826986759999998</v>
      </c>
      <c r="BR85">
        <f t="shared" si="17"/>
        <v>6.5510733000000432E-3</v>
      </c>
    </row>
    <row r="86" spans="1:70">
      <c r="A86">
        <v>132</v>
      </c>
      <c r="B86" s="26">
        <v>0.43108950540000002</v>
      </c>
      <c r="C86" s="26">
        <v>0.15210258900000001</v>
      </c>
      <c r="D86" s="26">
        <v>0.41680790569999998</v>
      </c>
      <c r="E86" s="26">
        <v>0.82412441000000003</v>
      </c>
      <c r="F86" s="26">
        <v>0.85239997229999998</v>
      </c>
      <c r="G86" s="26">
        <v>0.2169513528</v>
      </c>
      <c r="H86">
        <f t="shared" si="18"/>
        <v>2035</v>
      </c>
      <c r="I86" s="26">
        <v>0.35527138429999999</v>
      </c>
      <c r="J86" s="26">
        <v>0.12535145640000001</v>
      </c>
      <c r="K86" s="26">
        <v>0.34350156939999998</v>
      </c>
      <c r="L86">
        <f t="shared" si="12"/>
        <v>2.8275562299999946E-2</v>
      </c>
      <c r="N86" s="26">
        <v>0.96262858760000003</v>
      </c>
      <c r="O86" s="26">
        <v>0.96989171149999998</v>
      </c>
      <c r="P86" s="26">
        <v>0.23067235999999999</v>
      </c>
      <c r="Q86">
        <f t="shared" si="19"/>
        <v>2035</v>
      </c>
      <c r="R86" s="26">
        <v>0.40148542999999998</v>
      </c>
      <c r="S86" s="26">
        <v>0.15002593180000001</v>
      </c>
      <c r="T86" s="26">
        <v>0.41111722579999999</v>
      </c>
      <c r="U86">
        <f t="shared" si="13"/>
        <v>7.2631238999999459E-3</v>
      </c>
      <c r="Z86">
        <v>132</v>
      </c>
      <c r="AA86" s="26">
        <v>0.44365220630000002</v>
      </c>
      <c r="AB86" s="26">
        <v>0.1561720452</v>
      </c>
      <c r="AC86" s="26">
        <v>0.40017574849999998</v>
      </c>
      <c r="AD86" s="26">
        <v>0.82722423190000005</v>
      </c>
      <c r="AE86" s="26">
        <v>0.85179606929999996</v>
      </c>
      <c r="AF86" s="26">
        <v>0.2130384448</v>
      </c>
      <c r="AG86">
        <f t="shared" si="20"/>
        <v>2035</v>
      </c>
      <c r="AH86" s="26">
        <v>0.36699985550000003</v>
      </c>
      <c r="AI86" s="26">
        <v>0.1291893002</v>
      </c>
      <c r="AJ86" s="26">
        <v>0.3310350762</v>
      </c>
      <c r="AK86">
        <f t="shared" si="14"/>
        <v>2.4571837399999907E-2</v>
      </c>
      <c r="AM86" s="26">
        <v>0.96435328880000004</v>
      </c>
      <c r="AN86" s="26">
        <v>0.97004394500000002</v>
      </c>
      <c r="AO86" s="26">
        <v>0.2278966385</v>
      </c>
      <c r="AP86">
        <f t="shared" si="21"/>
        <v>2035</v>
      </c>
      <c r="AQ86" s="26">
        <v>0.41474822659999999</v>
      </c>
      <c r="AR86" s="26">
        <v>0.1542792972</v>
      </c>
      <c r="AS86" s="26">
        <v>0.395325765</v>
      </c>
      <c r="AT86">
        <f t="shared" si="15"/>
        <v>5.6906561999999772E-3</v>
      </c>
      <c r="AX86">
        <v>132</v>
      </c>
      <c r="AY86" s="26">
        <v>0.45268023769999999</v>
      </c>
      <c r="AZ86" s="26">
        <v>0.1495048789</v>
      </c>
      <c r="BA86" s="26">
        <v>0.39781488339999999</v>
      </c>
      <c r="BB86" s="26">
        <v>0.82386107939999997</v>
      </c>
      <c r="BC86" s="26">
        <v>0.85232702540000005</v>
      </c>
      <c r="BD86" s="26">
        <v>0.2057798727</v>
      </c>
      <c r="BE86">
        <f t="shared" si="22"/>
        <v>2035</v>
      </c>
      <c r="BF86" s="26">
        <v>0.37294562920000002</v>
      </c>
      <c r="BG86" s="26">
        <v>0.1231712509</v>
      </c>
      <c r="BH86" s="26">
        <v>0.32774419919999997</v>
      </c>
      <c r="BI86">
        <f t="shared" si="16"/>
        <v>2.8465946000000075E-2</v>
      </c>
      <c r="BK86" s="26">
        <v>0.96082849169999995</v>
      </c>
      <c r="BL86" s="26">
        <v>0.96860816390000004</v>
      </c>
      <c r="BM86" s="26">
        <v>0.2174790583</v>
      </c>
      <c r="BN86">
        <f t="shared" si="23"/>
        <v>2035</v>
      </c>
      <c r="BO86" s="26">
        <v>0.42129159579999997</v>
      </c>
      <c r="BP86" s="26">
        <v>0.14737892520000001</v>
      </c>
      <c r="BQ86" s="26">
        <v>0.39215797070000002</v>
      </c>
      <c r="BR86">
        <f t="shared" si="17"/>
        <v>7.7796722000000873E-3</v>
      </c>
    </row>
    <row r="87" spans="1:70">
      <c r="A87">
        <v>133</v>
      </c>
      <c r="B87" s="26">
        <v>0.42771820980000003</v>
      </c>
      <c r="C87" s="26">
        <v>0.14908634649999999</v>
      </c>
      <c r="D87" s="26">
        <v>0.42319544380000002</v>
      </c>
      <c r="E87" s="26">
        <v>0.82471727549999996</v>
      </c>
      <c r="F87" s="26">
        <v>0.85341836039999996</v>
      </c>
      <c r="G87" s="26">
        <v>0.21411419279999999</v>
      </c>
      <c r="H87">
        <f t="shared" si="18"/>
        <v>2036</v>
      </c>
      <c r="I87" s="26">
        <v>0.35274659660000002</v>
      </c>
      <c r="J87" s="26">
        <v>0.1229540855</v>
      </c>
      <c r="K87" s="26">
        <v>0.34901659340000002</v>
      </c>
      <c r="L87">
        <f t="shared" si="12"/>
        <v>2.8701084900000007E-2</v>
      </c>
      <c r="N87" s="26">
        <v>0.96146286380000001</v>
      </c>
      <c r="O87" s="26">
        <v>0.96926776100000001</v>
      </c>
      <c r="P87" s="26">
        <v>0.22679598100000001</v>
      </c>
      <c r="Q87">
        <f t="shared" si="19"/>
        <v>2036</v>
      </c>
      <c r="R87" s="26">
        <v>0.39829763600000001</v>
      </c>
      <c r="S87" s="26">
        <v>0.14671137140000001</v>
      </c>
      <c r="T87" s="26">
        <v>0.41645385639999999</v>
      </c>
      <c r="U87">
        <f t="shared" si="13"/>
        <v>7.8048971999999939E-3</v>
      </c>
      <c r="Z87">
        <v>133</v>
      </c>
      <c r="AA87" s="26">
        <v>0.4408022056</v>
      </c>
      <c r="AB87" s="26">
        <v>0.15299245040000001</v>
      </c>
      <c r="AC87" s="26">
        <v>0.40620534400000002</v>
      </c>
      <c r="AD87" s="26">
        <v>0.8279299671</v>
      </c>
      <c r="AE87" s="26">
        <v>0.85351147009999995</v>
      </c>
      <c r="AF87" s="26">
        <v>0.21319093759999999</v>
      </c>
      <c r="AG87">
        <f t="shared" si="20"/>
        <v>2036</v>
      </c>
      <c r="AH87" s="26">
        <v>0.36495335559999997</v>
      </c>
      <c r="AI87" s="26">
        <v>0.12666703439999999</v>
      </c>
      <c r="AJ87" s="26">
        <v>0.33630957709999998</v>
      </c>
      <c r="AK87">
        <f t="shared" si="14"/>
        <v>2.558150299999995E-2</v>
      </c>
      <c r="AM87" s="26">
        <v>0.96293303770000005</v>
      </c>
      <c r="AN87" s="26">
        <v>0.96964827409999998</v>
      </c>
      <c r="AO87" s="26">
        <v>0.22736546730000001</v>
      </c>
      <c r="AP87">
        <f t="shared" si="21"/>
        <v>2036</v>
      </c>
      <c r="AQ87" s="26">
        <v>0.4114849001</v>
      </c>
      <c r="AR87" s="26">
        <v>0.15087220069999999</v>
      </c>
      <c r="AS87" s="26">
        <v>0.40057593699999999</v>
      </c>
      <c r="AT87">
        <f t="shared" si="15"/>
        <v>6.7152363999999354E-3</v>
      </c>
      <c r="AX87">
        <v>133</v>
      </c>
      <c r="AY87" s="26">
        <v>0.44828613919999999</v>
      </c>
      <c r="AZ87" s="26">
        <v>0.14637763379999999</v>
      </c>
      <c r="BA87" s="26">
        <v>0.4053362271</v>
      </c>
      <c r="BB87" s="26">
        <v>0.82531573530000002</v>
      </c>
      <c r="BC87" s="26">
        <v>0.85334630349999996</v>
      </c>
      <c r="BD87" s="26">
        <v>0.2058316077</v>
      </c>
      <c r="BE87">
        <f t="shared" si="22"/>
        <v>2036</v>
      </c>
      <c r="BF87" s="26">
        <v>0.36997760460000001</v>
      </c>
      <c r="BG87" s="26">
        <v>0.1208077644</v>
      </c>
      <c r="BH87" s="26">
        <v>0.33453036629999999</v>
      </c>
      <c r="BI87">
        <f t="shared" si="16"/>
        <v>2.8030568199999939E-2</v>
      </c>
      <c r="BK87" s="26">
        <v>0.95981810170000004</v>
      </c>
      <c r="BL87" s="26">
        <v>0.96797839029999999</v>
      </c>
      <c r="BM87" s="26">
        <v>0.2177442909</v>
      </c>
      <c r="BN87">
        <f t="shared" si="23"/>
        <v>2036</v>
      </c>
      <c r="BO87" s="26">
        <v>0.41668761319999997</v>
      </c>
      <c r="BP87" s="26">
        <v>0.14410034150000001</v>
      </c>
      <c r="BQ87" s="26">
        <v>0.399030147</v>
      </c>
      <c r="BR87">
        <f t="shared" si="17"/>
        <v>8.1602885999999542E-3</v>
      </c>
    </row>
    <row r="88" spans="1:70">
      <c r="A88">
        <v>134</v>
      </c>
      <c r="B88" s="26">
        <v>0.42658906099999999</v>
      </c>
      <c r="C88" s="26">
        <v>0.1462504818</v>
      </c>
      <c r="D88" s="26">
        <v>0.42716045720000001</v>
      </c>
      <c r="E88" s="26">
        <v>0.82238990489999997</v>
      </c>
      <c r="F88" s="26">
        <v>0.85133557829999995</v>
      </c>
      <c r="G88" s="26">
        <v>0.2140250179</v>
      </c>
      <c r="H88">
        <f t="shared" si="18"/>
        <v>2036</v>
      </c>
      <c r="I88" s="26">
        <v>0.35082253730000001</v>
      </c>
      <c r="J88" s="26">
        <v>0.1202749198</v>
      </c>
      <c r="K88" s="26">
        <v>0.35129244780000002</v>
      </c>
      <c r="L88">
        <f t="shared" si="12"/>
        <v>2.8945673399999983E-2</v>
      </c>
      <c r="N88" s="26">
        <v>0.95986526009999995</v>
      </c>
      <c r="O88" s="26">
        <v>0.9680159263</v>
      </c>
      <c r="P88" s="26">
        <v>0.22696580829999999</v>
      </c>
      <c r="Q88">
        <f t="shared" si="19"/>
        <v>2036</v>
      </c>
      <c r="R88" s="26">
        <v>0.3966539161</v>
      </c>
      <c r="S88" s="26">
        <v>0.14364903909999999</v>
      </c>
      <c r="T88" s="26">
        <v>0.41956230490000002</v>
      </c>
      <c r="U88">
        <f t="shared" si="13"/>
        <v>8.1506662000000452E-3</v>
      </c>
      <c r="Z88">
        <v>134</v>
      </c>
      <c r="AA88" s="26">
        <v>0.43848999220000001</v>
      </c>
      <c r="AB88" s="26">
        <v>0.1514017232</v>
      </c>
      <c r="AC88" s="26">
        <v>0.41010828469999999</v>
      </c>
      <c r="AD88" s="26">
        <v>0.82762694219999999</v>
      </c>
      <c r="AE88" s="26">
        <v>0.85448720889999996</v>
      </c>
      <c r="AF88" s="26">
        <v>0.21282468930000001</v>
      </c>
      <c r="AG88">
        <f t="shared" si="20"/>
        <v>2036</v>
      </c>
      <c r="AH88" s="26">
        <v>0.3629061314</v>
      </c>
      <c r="AI88" s="26">
        <v>0.12530414519999999</v>
      </c>
      <c r="AJ88" s="26">
        <v>0.3394166656</v>
      </c>
      <c r="AK88">
        <f t="shared" si="14"/>
        <v>2.6860266699999968E-2</v>
      </c>
      <c r="AM88" s="26">
        <v>0.96214738649999998</v>
      </c>
      <c r="AN88" s="26">
        <v>0.9689587167</v>
      </c>
      <c r="AO88" s="26">
        <v>0.22532186679999999</v>
      </c>
      <c r="AP88">
        <f t="shared" si="21"/>
        <v>2036</v>
      </c>
      <c r="AQ88" s="26">
        <v>0.40833886260000002</v>
      </c>
      <c r="AR88" s="26">
        <v>0.14932514760000001</v>
      </c>
      <c r="AS88" s="26">
        <v>0.40448337620000002</v>
      </c>
      <c r="AT88">
        <f t="shared" si="15"/>
        <v>6.8113302000000209E-3</v>
      </c>
      <c r="AX88">
        <v>134</v>
      </c>
      <c r="AY88" s="26">
        <v>0.44612019429999999</v>
      </c>
      <c r="AZ88" s="26">
        <v>0.1443846912</v>
      </c>
      <c r="BA88" s="26">
        <v>0.40949511449999998</v>
      </c>
      <c r="BB88" s="26">
        <v>0.82398637419999998</v>
      </c>
      <c r="BC88" s="26">
        <v>0.85324411580000004</v>
      </c>
      <c r="BD88" s="26">
        <v>0.20657708960000001</v>
      </c>
      <c r="BE88">
        <f t="shared" si="22"/>
        <v>2036</v>
      </c>
      <c r="BF88" s="26">
        <v>0.36759696139999998</v>
      </c>
      <c r="BG88" s="26">
        <v>0.1189710182</v>
      </c>
      <c r="BH88" s="26">
        <v>0.33741839470000001</v>
      </c>
      <c r="BI88">
        <f t="shared" si="16"/>
        <v>2.9257741600000053E-2</v>
      </c>
      <c r="BK88" s="26">
        <v>0.95985247559999998</v>
      </c>
      <c r="BL88" s="26">
        <v>0.96826007089999999</v>
      </c>
      <c r="BM88" s="26">
        <v>0.21801501640000001</v>
      </c>
      <c r="BN88">
        <f t="shared" si="23"/>
        <v>2036</v>
      </c>
      <c r="BO88" s="26">
        <v>0.41442293600000002</v>
      </c>
      <c r="BP88" s="26">
        <v>0.14218188649999999</v>
      </c>
      <c r="BQ88" s="26">
        <v>0.4032476532</v>
      </c>
      <c r="BR88">
        <f t="shared" si="17"/>
        <v>8.4075953000000148E-3</v>
      </c>
    </row>
    <row r="89" spans="1:70">
      <c r="A89">
        <v>135</v>
      </c>
      <c r="B89" s="26">
        <v>0.42190194879999998</v>
      </c>
      <c r="C89" s="26">
        <v>0.143529776</v>
      </c>
      <c r="D89" s="26">
        <v>0.43456827520000002</v>
      </c>
      <c r="E89" s="26">
        <v>0.82146895980000001</v>
      </c>
      <c r="F89" s="26">
        <v>0.85035015920000001</v>
      </c>
      <c r="G89" s="26">
        <v>0.2157480691</v>
      </c>
      <c r="H89">
        <f t="shared" si="18"/>
        <v>2036</v>
      </c>
      <c r="I89" s="26">
        <v>0.34657935499999998</v>
      </c>
      <c r="J89" s="26">
        <v>0.1179052558</v>
      </c>
      <c r="K89" s="26">
        <v>0.35698434899999998</v>
      </c>
      <c r="L89">
        <f t="shared" si="12"/>
        <v>2.8881199400000002E-2</v>
      </c>
      <c r="N89" s="26">
        <v>0.95998679460000003</v>
      </c>
      <c r="O89" s="26">
        <v>0.96786498200000004</v>
      </c>
      <c r="P89" s="26">
        <v>0.22913582869999999</v>
      </c>
      <c r="Q89">
        <f t="shared" si="19"/>
        <v>2036</v>
      </c>
      <c r="R89" s="26">
        <v>0.39235424629999999</v>
      </c>
      <c r="S89" s="26">
        <v>0.14093140830000001</v>
      </c>
      <c r="T89" s="26">
        <v>0.42670113999999998</v>
      </c>
      <c r="U89">
        <f t="shared" si="13"/>
        <v>7.8781874000000141E-3</v>
      </c>
      <c r="Z89">
        <v>135</v>
      </c>
      <c r="AA89" s="26">
        <v>0.4341323145</v>
      </c>
      <c r="AB89" s="26">
        <v>0.1492928348</v>
      </c>
      <c r="AC89" s="26">
        <v>0.4165748507</v>
      </c>
      <c r="AD89" s="26">
        <v>0.82543241509999998</v>
      </c>
      <c r="AE89" s="26">
        <v>0.8512218225</v>
      </c>
      <c r="AF89" s="26">
        <v>0.212110361</v>
      </c>
      <c r="AG89">
        <f t="shared" si="20"/>
        <v>2036</v>
      </c>
      <c r="AH89" s="26">
        <v>0.35834688479999999</v>
      </c>
      <c r="AI89" s="26">
        <v>0.1232311452</v>
      </c>
      <c r="AJ89" s="26">
        <v>0.34385438509999999</v>
      </c>
      <c r="AK89">
        <f t="shared" si="14"/>
        <v>2.578940740000002E-2</v>
      </c>
      <c r="AM89" s="26">
        <v>0.96067394579999998</v>
      </c>
      <c r="AN89" s="26">
        <v>0.96733623229999999</v>
      </c>
      <c r="AO89" s="26">
        <v>0.22600957699999999</v>
      </c>
      <c r="AP89">
        <f t="shared" si="21"/>
        <v>2036</v>
      </c>
      <c r="AQ89" s="26">
        <v>0.40371414909999997</v>
      </c>
      <c r="AR89" s="26">
        <v>0.14694266710000001</v>
      </c>
      <c r="AS89" s="26">
        <v>0.41001712959999997</v>
      </c>
      <c r="AT89">
        <f t="shared" si="15"/>
        <v>6.6622865000000031E-3</v>
      </c>
      <c r="AX89">
        <v>135</v>
      </c>
      <c r="AY89" s="26">
        <v>0.44334900469999999</v>
      </c>
      <c r="AZ89" s="26">
        <v>0.14158516369999999</v>
      </c>
      <c r="BA89" s="26">
        <v>0.41506583159999999</v>
      </c>
      <c r="BB89" s="26">
        <v>0.82200799759999998</v>
      </c>
      <c r="BC89" s="26">
        <v>0.85133219950000005</v>
      </c>
      <c r="BD89" s="26">
        <v>0.2071812734</v>
      </c>
      <c r="BE89">
        <f t="shared" si="22"/>
        <v>2036</v>
      </c>
      <c r="BF89" s="26">
        <v>0.36443642749999999</v>
      </c>
      <c r="BG89" s="26">
        <v>0.1163841369</v>
      </c>
      <c r="BH89" s="26">
        <v>0.34118743309999999</v>
      </c>
      <c r="BI89">
        <f t="shared" si="16"/>
        <v>2.9324201900000069E-2</v>
      </c>
      <c r="BK89" s="26">
        <v>0.9592460089</v>
      </c>
      <c r="BL89" s="26">
        <v>0.96811567639999996</v>
      </c>
      <c r="BM89" s="26">
        <v>0.21854032570000001</v>
      </c>
      <c r="BN89">
        <f t="shared" si="23"/>
        <v>2036</v>
      </c>
      <c r="BO89" s="26">
        <v>0.41168694620000001</v>
      </c>
      <c r="BP89" s="26">
        <v>0.13927261460000001</v>
      </c>
      <c r="BQ89" s="26">
        <v>0.40828644809999998</v>
      </c>
      <c r="BR89">
        <f t="shared" si="17"/>
        <v>8.8696674999999559E-3</v>
      </c>
    </row>
    <row r="90" spans="1:70">
      <c r="A90">
        <v>136</v>
      </c>
      <c r="B90" s="26">
        <v>0.4206325716</v>
      </c>
      <c r="C90" s="26">
        <v>0.14113725730000001</v>
      </c>
      <c r="D90" s="26">
        <v>0.43823017110000001</v>
      </c>
      <c r="E90" s="26">
        <v>0.82136416189999994</v>
      </c>
      <c r="F90" s="26">
        <v>0.84912575499999998</v>
      </c>
      <c r="G90" s="26">
        <v>0.21439613809999999</v>
      </c>
      <c r="H90">
        <f t="shared" si="18"/>
        <v>2036</v>
      </c>
      <c r="I90" s="26">
        <v>0.34549251959999999</v>
      </c>
      <c r="J90" s="26">
        <v>0.11592508510000001</v>
      </c>
      <c r="K90" s="26">
        <v>0.35994655720000002</v>
      </c>
      <c r="L90">
        <f t="shared" si="12"/>
        <v>2.7761593100000037E-2</v>
      </c>
      <c r="N90" s="26">
        <v>0.95867499469999995</v>
      </c>
      <c r="O90" s="26">
        <v>0.96666671029999995</v>
      </c>
      <c r="P90" s="26">
        <v>0.22874833580000001</v>
      </c>
      <c r="Q90">
        <f t="shared" si="19"/>
        <v>2036</v>
      </c>
      <c r="R90" s="26">
        <v>0.39078649900000001</v>
      </c>
      <c r="S90" s="26">
        <v>0.1383409229</v>
      </c>
      <c r="T90" s="26">
        <v>0.4295475728</v>
      </c>
      <c r="U90">
        <f t="shared" si="13"/>
        <v>7.9917156000000045E-3</v>
      </c>
      <c r="Z90">
        <v>136</v>
      </c>
      <c r="AA90" s="26">
        <v>0.43217610099999998</v>
      </c>
      <c r="AB90" s="26">
        <v>0.14755334310000001</v>
      </c>
      <c r="AC90" s="26">
        <v>0.42027055600000002</v>
      </c>
      <c r="AD90" s="26">
        <v>0.82555066180000003</v>
      </c>
      <c r="AE90" s="26">
        <v>0.85042871880000004</v>
      </c>
      <c r="AF90" s="26">
        <v>0.21074264209999999</v>
      </c>
      <c r="AG90">
        <f t="shared" si="20"/>
        <v>2036</v>
      </c>
      <c r="AH90" s="26">
        <v>0.3567832661</v>
      </c>
      <c r="AI90" s="26">
        <v>0.12181276000000001</v>
      </c>
      <c r="AJ90" s="26">
        <v>0.34695463560000001</v>
      </c>
      <c r="AK90">
        <f t="shared" si="14"/>
        <v>2.4878057000000009E-2</v>
      </c>
      <c r="AM90" s="26">
        <v>0.95996531890000003</v>
      </c>
      <c r="AN90" s="26">
        <v>0.96672847770000003</v>
      </c>
      <c r="AO90" s="26">
        <v>0.2254993411</v>
      </c>
      <c r="AP90">
        <f t="shared" si="21"/>
        <v>2036</v>
      </c>
      <c r="AQ90" s="26">
        <v>0.40161966230000001</v>
      </c>
      <c r="AR90" s="26">
        <v>0.14509035000000001</v>
      </c>
      <c r="AS90" s="26">
        <v>0.41325530659999998</v>
      </c>
      <c r="AT90">
        <f t="shared" si="15"/>
        <v>6.763158800000002E-3</v>
      </c>
      <c r="AX90">
        <v>136</v>
      </c>
      <c r="AY90" s="26">
        <v>0.44068589130000002</v>
      </c>
      <c r="AZ90" s="26">
        <v>0.1393064447</v>
      </c>
      <c r="BA90" s="26">
        <v>0.420007664</v>
      </c>
      <c r="BB90" s="26">
        <v>0.82195801440000005</v>
      </c>
      <c r="BC90" s="26">
        <v>0.85070106609999996</v>
      </c>
      <c r="BD90" s="26">
        <v>0.20613807119999999</v>
      </c>
      <c r="BE90">
        <f t="shared" si="22"/>
        <v>2036</v>
      </c>
      <c r="BF90" s="26">
        <v>0.36222530019999999</v>
      </c>
      <c r="BG90" s="26">
        <v>0.1145040487</v>
      </c>
      <c r="BH90" s="26">
        <v>0.34522866549999998</v>
      </c>
      <c r="BI90">
        <f t="shared" si="16"/>
        <v>2.8743051699999911E-2</v>
      </c>
      <c r="BK90" s="26">
        <v>0.95800224609999995</v>
      </c>
      <c r="BL90" s="26">
        <v>0.96705694009999998</v>
      </c>
      <c r="BM90" s="26">
        <v>0.21794776739999999</v>
      </c>
      <c r="BN90">
        <f t="shared" si="23"/>
        <v>2036</v>
      </c>
      <c r="BO90" s="26">
        <v>0.40863128729999998</v>
      </c>
      <c r="BP90" s="26">
        <v>0.1368299385</v>
      </c>
      <c r="BQ90" s="26">
        <v>0.41254102030000001</v>
      </c>
      <c r="BR90">
        <f t="shared" si="17"/>
        <v>9.0546940000000298E-3</v>
      </c>
    </row>
    <row r="91" spans="1:70">
      <c r="A91">
        <v>137</v>
      </c>
      <c r="B91" s="26">
        <v>0.41656540399999997</v>
      </c>
      <c r="C91" s="26">
        <v>0.13805436760000001</v>
      </c>
      <c r="D91" s="26">
        <v>0.44538022840000002</v>
      </c>
      <c r="E91" s="26">
        <v>0.82147494119999998</v>
      </c>
      <c r="F91" s="26">
        <v>0.84934332499999998</v>
      </c>
      <c r="G91" s="26">
        <v>0.21332589730000001</v>
      </c>
      <c r="H91">
        <f t="shared" si="18"/>
        <v>2037</v>
      </c>
      <c r="I91" s="26">
        <v>0.34219804069999998</v>
      </c>
      <c r="J91" s="26">
        <v>0.1134082035</v>
      </c>
      <c r="K91" s="26">
        <v>0.36586869690000001</v>
      </c>
      <c r="L91">
        <f t="shared" si="12"/>
        <v>2.7868383800000007E-2</v>
      </c>
      <c r="N91" s="26">
        <v>0.95788688899999996</v>
      </c>
      <c r="O91" s="26">
        <v>0.96586270159999998</v>
      </c>
      <c r="P91" s="26">
        <v>0.2272014074</v>
      </c>
      <c r="Q91">
        <f t="shared" si="19"/>
        <v>2037</v>
      </c>
      <c r="R91" s="26">
        <v>0.38657925949999999</v>
      </c>
      <c r="S91" s="26">
        <v>0.1351848417</v>
      </c>
      <c r="T91" s="26">
        <v>0.43612278780000002</v>
      </c>
      <c r="U91">
        <f t="shared" si="13"/>
        <v>7.9758126000000207E-3</v>
      </c>
      <c r="Z91">
        <v>137</v>
      </c>
      <c r="AA91" s="26">
        <v>0.42756497040000002</v>
      </c>
      <c r="AB91" s="26">
        <v>0.14514860290000001</v>
      </c>
      <c r="AC91" s="26">
        <v>0.4272864267</v>
      </c>
      <c r="AD91" s="26">
        <v>0.82535894330000004</v>
      </c>
      <c r="AE91" s="26">
        <v>0.8499714478</v>
      </c>
      <c r="AF91" s="26">
        <v>0.21032282229999999</v>
      </c>
      <c r="AG91">
        <f t="shared" si="20"/>
        <v>2037</v>
      </c>
      <c r="AH91" s="26">
        <v>0.35289457210000003</v>
      </c>
      <c r="AI91" s="26">
        <v>0.1197996975</v>
      </c>
      <c r="AJ91" s="26">
        <v>0.35266467359999998</v>
      </c>
      <c r="AK91">
        <f t="shared" si="14"/>
        <v>2.4612504499999965E-2</v>
      </c>
      <c r="AM91" s="26">
        <v>0.9593222709</v>
      </c>
      <c r="AN91" s="26">
        <v>0.96608149139999999</v>
      </c>
      <c r="AO91" s="26">
        <v>0.22538407839999999</v>
      </c>
      <c r="AP91">
        <f t="shared" si="21"/>
        <v>2037</v>
      </c>
      <c r="AQ91" s="26">
        <v>0.39652530460000002</v>
      </c>
      <c r="AR91" s="26">
        <v>0.14270474229999999</v>
      </c>
      <c r="AS91" s="26">
        <v>0.42009222400000001</v>
      </c>
      <c r="AT91">
        <f t="shared" si="15"/>
        <v>6.7592204999999961E-3</v>
      </c>
      <c r="AX91">
        <v>137</v>
      </c>
      <c r="AY91" s="26">
        <v>0.43660989249999999</v>
      </c>
      <c r="AZ91" s="26">
        <v>0.13655153079999999</v>
      </c>
      <c r="BA91" s="26">
        <v>0.42683857679999998</v>
      </c>
      <c r="BB91" s="26">
        <v>0.82097040779999997</v>
      </c>
      <c r="BC91" s="26">
        <v>0.8495147488</v>
      </c>
      <c r="BD91" s="26">
        <v>0.2065512014</v>
      </c>
      <c r="BE91">
        <f t="shared" si="22"/>
        <v>2037</v>
      </c>
      <c r="BF91" s="26">
        <v>0.35844380149999999</v>
      </c>
      <c r="BG91" s="26">
        <v>0.1121047659</v>
      </c>
      <c r="BH91" s="26">
        <v>0.35042184040000002</v>
      </c>
      <c r="BI91">
        <f t="shared" si="16"/>
        <v>2.8544341000000029E-2</v>
      </c>
      <c r="BK91" s="26">
        <v>0.95696157420000005</v>
      </c>
      <c r="BL91" s="26">
        <v>0.96624776339999996</v>
      </c>
      <c r="BM91" s="26">
        <v>0.21890947650000001</v>
      </c>
      <c r="BN91">
        <f t="shared" si="23"/>
        <v>2037</v>
      </c>
      <c r="BO91" s="26">
        <v>0.40438197079999999</v>
      </c>
      <c r="BP91" s="26">
        <v>0.13393133760000001</v>
      </c>
      <c r="BQ91" s="26">
        <v>0.41864826570000002</v>
      </c>
      <c r="BR91">
        <f t="shared" si="17"/>
        <v>9.2861891999999058E-3</v>
      </c>
    </row>
    <row r="92" spans="1:70">
      <c r="A92">
        <v>138</v>
      </c>
      <c r="B92" s="26">
        <v>0.41493053460000001</v>
      </c>
      <c r="C92" s="26">
        <v>0.13668361430000001</v>
      </c>
      <c r="D92" s="26">
        <v>0.44838585110000001</v>
      </c>
      <c r="E92" s="26">
        <v>0.81848121190000001</v>
      </c>
      <c r="F92" s="26">
        <v>0.84663857659999997</v>
      </c>
      <c r="G92" s="26">
        <v>0.21233140950000001</v>
      </c>
      <c r="H92">
        <f t="shared" si="18"/>
        <v>2037</v>
      </c>
      <c r="I92" s="26">
        <v>0.33961284679999998</v>
      </c>
      <c r="J92" s="26">
        <v>0.1118729703</v>
      </c>
      <c r="K92" s="26">
        <v>0.36699539479999999</v>
      </c>
      <c r="L92">
        <f t="shared" si="12"/>
        <v>2.8157364699999965E-2</v>
      </c>
      <c r="N92" s="26">
        <v>0.95570660380000005</v>
      </c>
      <c r="O92" s="26">
        <v>0.96446604520000001</v>
      </c>
      <c r="P92" s="26">
        <v>0.2264095991</v>
      </c>
      <c r="Q92">
        <f t="shared" si="19"/>
        <v>2037</v>
      </c>
      <c r="R92" s="26">
        <v>0.38499439990000001</v>
      </c>
      <c r="S92" s="26">
        <v>0.1333294786</v>
      </c>
      <c r="T92" s="26">
        <v>0.43738272519999999</v>
      </c>
      <c r="U92">
        <f t="shared" si="13"/>
        <v>8.7594413999999565E-3</v>
      </c>
      <c r="Z92">
        <v>138</v>
      </c>
      <c r="AA92" s="26">
        <v>0.42362551949999999</v>
      </c>
      <c r="AB92" s="26">
        <v>0.14271526109999999</v>
      </c>
      <c r="AC92" s="26">
        <v>0.43365921940000002</v>
      </c>
      <c r="AD92" s="26">
        <v>0.82333981460000005</v>
      </c>
      <c r="AE92" s="26">
        <v>0.84794097499999999</v>
      </c>
      <c r="AF92" s="26">
        <v>0.2094006759</v>
      </c>
      <c r="AG92">
        <f t="shared" si="20"/>
        <v>2037</v>
      </c>
      <c r="AH92" s="26">
        <v>0.34878775670000001</v>
      </c>
      <c r="AI92" s="26">
        <v>0.11750315660000001</v>
      </c>
      <c r="AJ92" s="26">
        <v>0.3570489013</v>
      </c>
      <c r="AK92">
        <f t="shared" si="14"/>
        <v>2.4601160399999933E-2</v>
      </c>
      <c r="AM92" s="26">
        <v>0.95821143330000003</v>
      </c>
      <c r="AN92" s="26">
        <v>0.96495882609999994</v>
      </c>
      <c r="AO92" s="26">
        <v>0.22459890530000001</v>
      </c>
      <c r="AP92">
        <f t="shared" si="21"/>
        <v>2037</v>
      </c>
      <c r="AQ92" s="26">
        <v>0.39284557060000003</v>
      </c>
      <c r="AR92" s="26">
        <v>0.139989433</v>
      </c>
      <c r="AS92" s="26">
        <v>0.4253764297</v>
      </c>
      <c r="AT92">
        <f t="shared" si="15"/>
        <v>6.7473927999999184E-3</v>
      </c>
      <c r="AX92">
        <v>138</v>
      </c>
      <c r="AY92" s="26">
        <v>0.43160226699999998</v>
      </c>
      <c r="AZ92" s="26">
        <v>0.13522262660000001</v>
      </c>
      <c r="BA92" s="26">
        <v>0.4331751063</v>
      </c>
      <c r="BB92" s="26">
        <v>0.81894667030000001</v>
      </c>
      <c r="BC92" s="26">
        <v>0.84717581809999998</v>
      </c>
      <c r="BD92" s="26">
        <v>0.20556325249999999</v>
      </c>
      <c r="BE92">
        <f t="shared" si="22"/>
        <v>2037</v>
      </c>
      <c r="BF92" s="26">
        <v>0.35345923950000002</v>
      </c>
      <c r="BG92" s="26">
        <v>0.11074011979999999</v>
      </c>
      <c r="BH92" s="26">
        <v>0.35474731100000001</v>
      </c>
      <c r="BI92">
        <f t="shared" si="16"/>
        <v>2.8229147799999965E-2</v>
      </c>
      <c r="BK92" s="26">
        <v>0.95609340300000001</v>
      </c>
      <c r="BL92" s="26">
        <v>0.96554499370000002</v>
      </c>
      <c r="BM92" s="26">
        <v>0.21781871929999999</v>
      </c>
      <c r="BN92">
        <f t="shared" si="23"/>
        <v>2037</v>
      </c>
      <c r="BO92" s="26">
        <v>0.40017786859999999</v>
      </c>
      <c r="BP92" s="26">
        <v>0.13225309390000001</v>
      </c>
      <c r="BQ92" s="26">
        <v>0.42366244060000002</v>
      </c>
      <c r="BR92">
        <f t="shared" si="17"/>
        <v>9.4515907000000121E-3</v>
      </c>
    </row>
    <row r="93" spans="1:70">
      <c r="A93">
        <v>139</v>
      </c>
      <c r="B93" s="26">
        <v>0.41237524240000001</v>
      </c>
      <c r="C93" s="26">
        <v>0.1342710916</v>
      </c>
      <c r="D93" s="26">
        <v>0.45335366589999998</v>
      </c>
      <c r="E93" s="26">
        <v>0.81698435530000002</v>
      </c>
      <c r="F93" s="26">
        <v>0.84582168099999999</v>
      </c>
      <c r="G93" s="26">
        <v>0.2124540979</v>
      </c>
      <c r="H93">
        <f t="shared" si="18"/>
        <v>2037</v>
      </c>
      <c r="I93" s="26">
        <v>0.33690412159999999</v>
      </c>
      <c r="J93" s="26">
        <v>0.1096973812</v>
      </c>
      <c r="K93" s="26">
        <v>0.37038285250000003</v>
      </c>
      <c r="L93">
        <f t="shared" si="12"/>
        <v>2.8837325699999972E-2</v>
      </c>
      <c r="N93" s="26">
        <v>0.95391257340000002</v>
      </c>
      <c r="O93" s="26">
        <v>0.96290415539999996</v>
      </c>
      <c r="P93" s="26">
        <v>0.2261119737</v>
      </c>
      <c r="Q93">
        <f t="shared" si="19"/>
        <v>2037</v>
      </c>
      <c r="R93" s="26">
        <v>0.38124601930000002</v>
      </c>
      <c r="S93" s="26">
        <v>0.1308531718</v>
      </c>
      <c r="T93" s="26">
        <v>0.4418133823</v>
      </c>
      <c r="U93">
        <f t="shared" si="13"/>
        <v>8.9915819999999425E-3</v>
      </c>
      <c r="Z93">
        <v>139</v>
      </c>
      <c r="AA93" s="26">
        <v>0.4199973259</v>
      </c>
      <c r="AB93" s="26">
        <v>0.1405144988</v>
      </c>
      <c r="AC93" s="26">
        <v>0.43948817530000001</v>
      </c>
      <c r="AD93" s="26">
        <v>0.82222972159999996</v>
      </c>
      <c r="AE93" s="26">
        <v>0.84760027599999999</v>
      </c>
      <c r="AF93" s="26">
        <v>0.20861092880000001</v>
      </c>
      <c r="AG93">
        <f t="shared" si="20"/>
        <v>2037</v>
      </c>
      <c r="AH93" s="26">
        <v>0.34533428430000002</v>
      </c>
      <c r="AI93" s="26">
        <v>0.11553519719999999</v>
      </c>
      <c r="AJ93" s="26">
        <v>0.36136024</v>
      </c>
      <c r="AK93">
        <f t="shared" si="14"/>
        <v>2.5370554400000023E-2</v>
      </c>
      <c r="AM93" s="26">
        <v>0.95690300149999996</v>
      </c>
      <c r="AN93" s="26">
        <v>0.96401828239999998</v>
      </c>
      <c r="AO93" s="26">
        <v>0.22299326559999999</v>
      </c>
      <c r="AP93">
        <f t="shared" si="21"/>
        <v>2037</v>
      </c>
      <c r="AQ93" s="26">
        <v>0.38833990369999999</v>
      </c>
      <c r="AR93" s="26">
        <v>0.1377430868</v>
      </c>
      <c r="AS93" s="26">
        <v>0.43082001089999999</v>
      </c>
      <c r="AT93">
        <f t="shared" si="15"/>
        <v>7.1152809000000206E-3</v>
      </c>
      <c r="AX93">
        <v>139</v>
      </c>
      <c r="AY93" s="26">
        <v>0.4283185658</v>
      </c>
      <c r="AZ93" s="26">
        <v>0.13260752319999999</v>
      </c>
      <c r="BA93" s="26">
        <v>0.43907391099999998</v>
      </c>
      <c r="BB93" s="26">
        <v>0.81653472890000001</v>
      </c>
      <c r="BC93" s="26">
        <v>0.84521054309999999</v>
      </c>
      <c r="BD93" s="26">
        <v>0.20635306219999999</v>
      </c>
      <c r="BE93">
        <f t="shared" si="22"/>
        <v>2037</v>
      </c>
      <c r="BF93" s="26">
        <v>0.34973698399999997</v>
      </c>
      <c r="BG93" s="26">
        <v>0.10827864800000001</v>
      </c>
      <c r="BH93" s="26">
        <v>0.3585190969</v>
      </c>
      <c r="BI93">
        <f t="shared" si="16"/>
        <v>2.8675814199999983E-2</v>
      </c>
      <c r="BK93" s="26">
        <v>0.95466636189999998</v>
      </c>
      <c r="BL93" s="26">
        <v>0.96422714379999996</v>
      </c>
      <c r="BM93" s="26">
        <v>0.2189327757</v>
      </c>
      <c r="BN93">
        <f t="shared" si="23"/>
        <v>2037</v>
      </c>
      <c r="BO93" s="26">
        <v>0.39654613129999999</v>
      </c>
      <c r="BP93" s="26">
        <v>0.12946185930000001</v>
      </c>
      <c r="BQ93" s="26">
        <v>0.42865837130000001</v>
      </c>
      <c r="BR93">
        <f t="shared" si="17"/>
        <v>9.5607818999999816E-3</v>
      </c>
    </row>
    <row r="94" spans="1:70">
      <c r="A94">
        <v>140</v>
      </c>
      <c r="B94" s="26">
        <v>0.4074480868</v>
      </c>
      <c r="C94" s="26">
        <v>0.13099002730000001</v>
      </c>
      <c r="D94" s="26">
        <v>0.46156188590000002</v>
      </c>
      <c r="E94" s="26">
        <v>0.81804192499999995</v>
      </c>
      <c r="F94" s="26">
        <v>0.84570742590000003</v>
      </c>
      <c r="G94" s="26">
        <v>0.21154812789999999</v>
      </c>
      <c r="H94">
        <f t="shared" si="18"/>
        <v>2037</v>
      </c>
      <c r="I94" s="26">
        <v>0.33330961720000002</v>
      </c>
      <c r="J94" s="26">
        <v>0.1071553341</v>
      </c>
      <c r="K94" s="26">
        <v>0.37757697369999998</v>
      </c>
      <c r="L94">
        <f t="shared" si="12"/>
        <v>2.7665500900000084E-2</v>
      </c>
      <c r="N94" s="26">
        <v>0.95157369530000002</v>
      </c>
      <c r="O94" s="26">
        <v>0.96089768259999997</v>
      </c>
      <c r="P94" s="26">
        <v>0.225209667</v>
      </c>
      <c r="Q94">
        <f t="shared" si="19"/>
        <v>2037</v>
      </c>
      <c r="R94" s="26">
        <v>0.37612905930000001</v>
      </c>
      <c r="S94" s="26">
        <v>0.12720827809999999</v>
      </c>
      <c r="T94" s="26">
        <v>0.44823635789999999</v>
      </c>
      <c r="U94">
        <f t="shared" si="13"/>
        <v>9.3239872999999474E-3</v>
      </c>
      <c r="Z94">
        <v>140</v>
      </c>
      <c r="AA94" s="26">
        <v>0.41662379799999999</v>
      </c>
      <c r="AB94" s="26">
        <v>0.13728585830000001</v>
      </c>
      <c r="AC94" s="26">
        <v>0.4460903437</v>
      </c>
      <c r="AD94" s="26">
        <v>0.82358585350000002</v>
      </c>
      <c r="AE94" s="26">
        <v>0.84847780900000003</v>
      </c>
      <c r="AF94" s="26">
        <v>0.2084867396</v>
      </c>
      <c r="AG94">
        <f t="shared" si="20"/>
        <v>2037</v>
      </c>
      <c r="AH94" s="26">
        <v>0.34312546620000001</v>
      </c>
      <c r="AI94" s="26">
        <v>0.11306669079999999</v>
      </c>
      <c r="AJ94" s="26">
        <v>0.36739369649999998</v>
      </c>
      <c r="AK94">
        <f t="shared" si="14"/>
        <v>2.4891955500000007E-2</v>
      </c>
      <c r="AM94" s="26">
        <v>0.95499176399999997</v>
      </c>
      <c r="AN94" s="26">
        <v>0.96285534780000004</v>
      </c>
      <c r="AO94" s="26">
        <v>0.22323566110000001</v>
      </c>
      <c r="AP94">
        <f t="shared" si="21"/>
        <v>2037</v>
      </c>
      <c r="AQ94" s="26">
        <v>0.3848702705</v>
      </c>
      <c r="AR94" s="26">
        <v>0.1341666292</v>
      </c>
      <c r="AS94" s="26">
        <v>0.43595486430000002</v>
      </c>
      <c r="AT94">
        <f t="shared" si="15"/>
        <v>7.8635838000000735E-3</v>
      </c>
      <c r="AX94">
        <v>140</v>
      </c>
      <c r="AY94" s="26">
        <v>0.42443767020000001</v>
      </c>
      <c r="AZ94" s="26">
        <v>0.12997455660000001</v>
      </c>
      <c r="BA94" s="26">
        <v>0.44558777319999998</v>
      </c>
      <c r="BB94" s="26">
        <v>0.81660887569999996</v>
      </c>
      <c r="BC94" s="26">
        <v>0.84381824240000003</v>
      </c>
      <c r="BD94" s="26">
        <v>0.2054655017</v>
      </c>
      <c r="BE94">
        <f t="shared" si="22"/>
        <v>2037</v>
      </c>
      <c r="BF94" s="26">
        <v>0.34659956870000003</v>
      </c>
      <c r="BG94" s="26">
        <v>0.10613837650000001</v>
      </c>
      <c r="BH94" s="26">
        <v>0.36387093050000002</v>
      </c>
      <c r="BI94">
        <f t="shared" si="16"/>
        <v>2.7209366700000071E-2</v>
      </c>
      <c r="BK94" s="26">
        <v>0.95232421499999997</v>
      </c>
      <c r="BL94" s="26">
        <v>0.96211580370000005</v>
      </c>
      <c r="BM94" s="26">
        <v>0.21911809239999999</v>
      </c>
      <c r="BN94">
        <f t="shared" si="23"/>
        <v>2037</v>
      </c>
      <c r="BO94" s="26">
        <v>0.3922258468</v>
      </c>
      <c r="BP94" s="26">
        <v>0.12648245599999999</v>
      </c>
      <c r="BQ94" s="26">
        <v>0.43361591220000001</v>
      </c>
      <c r="BR94">
        <f t="shared" si="17"/>
        <v>9.7915887000000756E-3</v>
      </c>
    </row>
    <row r="95" spans="1:70">
      <c r="A95">
        <v>141</v>
      </c>
      <c r="B95" s="26">
        <v>0.40401449239999998</v>
      </c>
      <c r="C95" s="26">
        <v>0.12838312399999999</v>
      </c>
      <c r="D95" s="26">
        <v>0.4676023835</v>
      </c>
      <c r="E95" s="26">
        <v>0.81556263449999999</v>
      </c>
      <c r="F95" s="26">
        <v>0.84339163139999995</v>
      </c>
      <c r="G95" s="26">
        <v>0.21146184879999999</v>
      </c>
      <c r="H95">
        <f t="shared" si="18"/>
        <v>2038</v>
      </c>
      <c r="I95" s="26">
        <v>0.32949912380000002</v>
      </c>
      <c r="J95" s="26">
        <v>0.10470447889999999</v>
      </c>
      <c r="K95" s="26">
        <v>0.38135903180000003</v>
      </c>
      <c r="L95">
        <f t="shared" si="12"/>
        <v>2.7828996899999958E-2</v>
      </c>
      <c r="N95" s="26">
        <v>0.94973898069999996</v>
      </c>
      <c r="O95" s="26">
        <v>0.95918175589999999</v>
      </c>
      <c r="P95" s="26">
        <v>0.22554762149999999</v>
      </c>
      <c r="Q95">
        <f t="shared" si="19"/>
        <v>2038</v>
      </c>
      <c r="R95" s="26">
        <v>0.3715598001</v>
      </c>
      <c r="S95" s="26">
        <v>0.1245474068</v>
      </c>
      <c r="T95" s="26">
        <v>0.45363177380000003</v>
      </c>
      <c r="U95">
        <f t="shared" si="13"/>
        <v>9.4427752000000309E-3</v>
      </c>
      <c r="Z95">
        <v>141</v>
      </c>
      <c r="AA95" s="26">
        <v>0.41372040030000001</v>
      </c>
      <c r="AB95" s="26">
        <v>0.13414893250000001</v>
      </c>
      <c r="AC95" s="26">
        <v>0.4521306672</v>
      </c>
      <c r="AD95" s="26">
        <v>0.82149278609999998</v>
      </c>
      <c r="AE95" s="26">
        <v>0.84731399119999995</v>
      </c>
      <c r="AF95" s="26">
        <v>0.20814190960000001</v>
      </c>
      <c r="AG95">
        <f t="shared" si="20"/>
        <v>2038</v>
      </c>
      <c r="AH95" s="26">
        <v>0.33986832430000002</v>
      </c>
      <c r="AI95" s="26">
        <v>0.1102023803</v>
      </c>
      <c r="AJ95" s="26">
        <v>0.3714220815</v>
      </c>
      <c r="AK95">
        <f t="shared" si="14"/>
        <v>2.5821205099999966E-2</v>
      </c>
      <c r="AM95" s="26">
        <v>0.95390243159999999</v>
      </c>
      <c r="AN95" s="26">
        <v>0.96248693360000004</v>
      </c>
      <c r="AO95" s="26">
        <v>0.22317214939999999</v>
      </c>
      <c r="AP95">
        <f t="shared" si="21"/>
        <v>2038</v>
      </c>
      <c r="AQ95" s="26">
        <v>0.38106181970000003</v>
      </c>
      <c r="AR95" s="26">
        <v>0.1310739051</v>
      </c>
      <c r="AS95" s="26">
        <v>0.44176670689999997</v>
      </c>
      <c r="AT95">
        <f t="shared" si="15"/>
        <v>8.5845020000000494E-3</v>
      </c>
      <c r="AX95">
        <v>141</v>
      </c>
      <c r="AY95" s="26">
        <v>0.42249744210000001</v>
      </c>
      <c r="AZ95" s="26">
        <v>0.128070198</v>
      </c>
      <c r="BA95" s="26">
        <v>0.44943235999999998</v>
      </c>
      <c r="BB95" s="26">
        <v>0.81407899269999995</v>
      </c>
      <c r="BC95" s="26">
        <v>0.84053924719999995</v>
      </c>
      <c r="BD95" s="26">
        <v>0.2039012851</v>
      </c>
      <c r="BE95">
        <f t="shared" si="22"/>
        <v>2038</v>
      </c>
      <c r="BF95" s="26">
        <v>0.3439462921</v>
      </c>
      <c r="BG95" s="26">
        <v>0.1042592578</v>
      </c>
      <c r="BH95" s="26">
        <v>0.36587344290000001</v>
      </c>
      <c r="BI95">
        <f t="shared" si="16"/>
        <v>2.6460254500000002E-2</v>
      </c>
      <c r="BK95" s="26">
        <v>0.95082225860000003</v>
      </c>
      <c r="BL95" s="26">
        <v>0.96061626889999996</v>
      </c>
      <c r="BM95" s="26">
        <v>0.2190602928</v>
      </c>
      <c r="BN95">
        <f t="shared" si="23"/>
        <v>2038</v>
      </c>
      <c r="BO95" s="26">
        <v>0.38940665740000002</v>
      </c>
      <c r="BP95" s="26">
        <v>0.1245026644</v>
      </c>
      <c r="BQ95" s="26">
        <v>0.43691293679999998</v>
      </c>
      <c r="BR95">
        <f t="shared" si="17"/>
        <v>9.7940102999999334E-3</v>
      </c>
    </row>
    <row r="96" spans="1:70">
      <c r="A96">
        <v>142</v>
      </c>
      <c r="B96" s="26">
        <v>0.40160117649999999</v>
      </c>
      <c r="C96" s="26">
        <v>0.1256319484</v>
      </c>
      <c r="D96" s="26">
        <v>0.47276687509999998</v>
      </c>
      <c r="E96" s="26">
        <v>0.81327202529999998</v>
      </c>
      <c r="F96" s="26">
        <v>0.84081649459999996</v>
      </c>
      <c r="G96" s="26">
        <v>0.20949433980000001</v>
      </c>
      <c r="H96">
        <f t="shared" si="18"/>
        <v>2038</v>
      </c>
      <c r="I96" s="26">
        <v>0.3266110022</v>
      </c>
      <c r="J96" s="26">
        <v>0.10217294909999999</v>
      </c>
      <c r="K96" s="26">
        <v>0.38448807400000001</v>
      </c>
      <c r="L96">
        <f t="shared" si="12"/>
        <v>2.7544469299999985E-2</v>
      </c>
      <c r="N96" s="26">
        <v>0.94848406439999999</v>
      </c>
      <c r="O96" s="26">
        <v>0.95835136649999997</v>
      </c>
      <c r="P96" s="26">
        <v>0.2240066443</v>
      </c>
      <c r="Q96">
        <f t="shared" si="19"/>
        <v>2038</v>
      </c>
      <c r="R96" s="26">
        <v>0.36905045609999998</v>
      </c>
      <c r="S96" s="26">
        <v>0.1216502612</v>
      </c>
      <c r="T96" s="26">
        <v>0.45778334710000002</v>
      </c>
      <c r="U96">
        <f t="shared" si="13"/>
        <v>9.867302099999975E-3</v>
      </c>
      <c r="Z96">
        <v>142</v>
      </c>
      <c r="AA96" s="26">
        <v>0.41069460569999999</v>
      </c>
      <c r="AB96" s="26">
        <v>0.1316401029</v>
      </c>
      <c r="AC96" s="26">
        <v>0.45766529140000001</v>
      </c>
      <c r="AD96" s="26">
        <v>0.8209273547</v>
      </c>
      <c r="AE96" s="26">
        <v>0.84736144489999998</v>
      </c>
      <c r="AF96" s="26">
        <v>0.20760830629999999</v>
      </c>
      <c r="AG96">
        <f t="shared" si="20"/>
        <v>2038</v>
      </c>
      <c r="AH96" s="26">
        <v>0.33715043620000001</v>
      </c>
      <c r="AI96" s="26">
        <v>0.1080669615</v>
      </c>
      <c r="AJ96" s="26">
        <v>0.37570995699999998</v>
      </c>
      <c r="AK96">
        <f t="shared" si="14"/>
        <v>2.6434090199999982E-2</v>
      </c>
      <c r="AM96" s="26">
        <v>0.95349541019999995</v>
      </c>
      <c r="AN96" s="26">
        <v>0.96301642880000005</v>
      </c>
      <c r="AO96" s="26">
        <v>0.22300839180000001</v>
      </c>
      <c r="AP96">
        <f t="shared" si="21"/>
        <v>2038</v>
      </c>
      <c r="AQ96" s="26">
        <v>0.37807364449999997</v>
      </c>
      <c r="AR96" s="26">
        <v>0.1285387529</v>
      </c>
      <c r="AS96" s="26">
        <v>0.44688301279999998</v>
      </c>
      <c r="AT96">
        <f t="shared" si="15"/>
        <v>9.5210186000000974E-3</v>
      </c>
      <c r="AX96">
        <v>142</v>
      </c>
      <c r="AY96" s="26">
        <v>0.41889045050000001</v>
      </c>
      <c r="AZ96" s="26">
        <v>0.12518045489999999</v>
      </c>
      <c r="BA96" s="26">
        <v>0.45592909459999997</v>
      </c>
      <c r="BB96" s="26">
        <v>0.81290213580000004</v>
      </c>
      <c r="BC96" s="26">
        <v>0.84013916659999999</v>
      </c>
      <c r="BD96" s="26">
        <v>0.2047520669</v>
      </c>
      <c r="BE96">
        <f t="shared" si="22"/>
        <v>2038</v>
      </c>
      <c r="BF96" s="26">
        <v>0.34051694189999998</v>
      </c>
      <c r="BG96" s="26">
        <v>0.1017594591</v>
      </c>
      <c r="BH96" s="26">
        <v>0.3706257348</v>
      </c>
      <c r="BI96">
        <f t="shared" si="16"/>
        <v>2.7237030799999951E-2</v>
      </c>
      <c r="BK96" s="26">
        <v>0.94957954879999995</v>
      </c>
      <c r="BL96" s="26">
        <v>0.95943297319999998</v>
      </c>
      <c r="BM96" s="26">
        <v>0.21910937550000001</v>
      </c>
      <c r="BN96">
        <f t="shared" si="23"/>
        <v>2038</v>
      </c>
      <c r="BO96" s="26">
        <v>0.3854587853</v>
      </c>
      <c r="BP96" s="26">
        <v>0.1215207938</v>
      </c>
      <c r="BQ96" s="26">
        <v>0.44259996959999998</v>
      </c>
      <c r="BR96">
        <f t="shared" si="17"/>
        <v>9.8534244000000326E-3</v>
      </c>
    </row>
    <row r="97" spans="1:70">
      <c r="A97">
        <v>143</v>
      </c>
      <c r="B97" s="26">
        <v>0.39895899629999998</v>
      </c>
      <c r="C97" s="26">
        <v>0.12356811569999999</v>
      </c>
      <c r="D97" s="26">
        <v>0.47747288799999998</v>
      </c>
      <c r="E97" s="26">
        <v>0.81275830800000004</v>
      </c>
      <c r="F97" s="26">
        <v>0.83940162969999998</v>
      </c>
      <c r="G97" s="26">
        <v>0.20700482249999999</v>
      </c>
      <c r="H97">
        <f t="shared" si="18"/>
        <v>2038</v>
      </c>
      <c r="I97" s="26">
        <v>0.32425723880000001</v>
      </c>
      <c r="J97" s="26">
        <v>0.10043101259999999</v>
      </c>
      <c r="K97" s="26">
        <v>0.38807005659999999</v>
      </c>
      <c r="L97">
        <f t="shared" si="12"/>
        <v>2.6643321699999944E-2</v>
      </c>
      <c r="N97" s="26">
        <v>0.94760231620000002</v>
      </c>
      <c r="O97" s="26">
        <v>0.95703578879999995</v>
      </c>
      <c r="P97" s="26">
        <v>0.2218756566</v>
      </c>
      <c r="Q97">
        <f t="shared" si="19"/>
        <v>2038</v>
      </c>
      <c r="R97" s="26">
        <v>0.36603339429999998</v>
      </c>
      <c r="S97" s="26">
        <v>0.1195648473</v>
      </c>
      <c r="T97" s="26">
        <v>0.46200407459999998</v>
      </c>
      <c r="U97">
        <f t="shared" si="13"/>
        <v>9.4334725999999369E-3</v>
      </c>
      <c r="Z97">
        <v>143</v>
      </c>
      <c r="AA97" s="26">
        <v>0.40874865929999998</v>
      </c>
      <c r="AB97" s="26">
        <v>0.1296793064</v>
      </c>
      <c r="AC97" s="26">
        <v>0.46157203429999999</v>
      </c>
      <c r="AD97" s="26">
        <v>0.82112694070000003</v>
      </c>
      <c r="AE97" s="26">
        <v>0.84760665619999997</v>
      </c>
      <c r="AF97" s="26">
        <v>0.20722219359999999</v>
      </c>
      <c r="AG97">
        <f t="shared" si="20"/>
        <v>2038</v>
      </c>
      <c r="AH97" s="26">
        <v>0.33563453609999999</v>
      </c>
      <c r="AI97" s="26">
        <v>0.1064831721</v>
      </c>
      <c r="AJ97" s="26">
        <v>0.37900923250000002</v>
      </c>
      <c r="AK97">
        <f t="shared" si="14"/>
        <v>2.6479715499999945E-2</v>
      </c>
      <c r="AM97" s="26">
        <v>0.95295860799999998</v>
      </c>
      <c r="AN97" s="26">
        <v>0.96264278349999999</v>
      </c>
      <c r="AO97" s="26">
        <v>0.22306541390000001</v>
      </c>
      <c r="AP97">
        <f t="shared" si="21"/>
        <v>2038</v>
      </c>
      <c r="AQ97" s="26">
        <v>0.37533533629999999</v>
      </c>
      <c r="AR97" s="26">
        <v>0.12669025850000001</v>
      </c>
      <c r="AS97" s="26">
        <v>0.45093301320000001</v>
      </c>
      <c r="AT97">
        <f t="shared" si="15"/>
        <v>9.6841755000000029E-3</v>
      </c>
      <c r="AX97">
        <v>143</v>
      </c>
      <c r="AY97" s="26">
        <v>0.41551345629999997</v>
      </c>
      <c r="AZ97" s="26">
        <v>0.1221661559</v>
      </c>
      <c r="BA97" s="26">
        <v>0.46232038780000001</v>
      </c>
      <c r="BB97" s="26">
        <v>0.81295312230000005</v>
      </c>
      <c r="BC97" s="26">
        <v>0.84043679940000005</v>
      </c>
      <c r="BD97" s="26">
        <v>0.20413225430000001</v>
      </c>
      <c r="BE97">
        <f t="shared" si="22"/>
        <v>2038</v>
      </c>
      <c r="BF97" s="26">
        <v>0.33779296170000001</v>
      </c>
      <c r="BG97" s="26">
        <v>9.9315357899999998E-2</v>
      </c>
      <c r="BH97" s="26">
        <v>0.37584480279999999</v>
      </c>
      <c r="BI97">
        <f t="shared" si="16"/>
        <v>2.7483677099999992E-2</v>
      </c>
      <c r="BK97" s="26">
        <v>0.94757201540000002</v>
      </c>
      <c r="BL97" s="26">
        <v>0.95766484269999996</v>
      </c>
      <c r="BM97" s="26">
        <v>0.21798189470000001</v>
      </c>
      <c r="BN97">
        <f t="shared" si="23"/>
        <v>2038</v>
      </c>
      <c r="BO97" s="26">
        <v>0.38061168140000001</v>
      </c>
      <c r="BP97" s="26">
        <v>0.1185029241</v>
      </c>
      <c r="BQ97" s="26">
        <v>0.44845740989999999</v>
      </c>
      <c r="BR97">
        <f t="shared" si="17"/>
        <v>1.009282729999994E-2</v>
      </c>
    </row>
    <row r="98" spans="1:70">
      <c r="A98">
        <v>144</v>
      </c>
      <c r="B98" s="26">
        <v>0.39894318299999998</v>
      </c>
      <c r="C98" s="26">
        <v>0.1207022474</v>
      </c>
      <c r="D98" s="26">
        <v>0.48035456970000001</v>
      </c>
      <c r="E98" s="26">
        <v>0.80702572400000006</v>
      </c>
      <c r="F98" s="26">
        <v>0.83384727879999998</v>
      </c>
      <c r="G98" s="26">
        <v>0.20702461720000001</v>
      </c>
      <c r="H98">
        <f t="shared" si="18"/>
        <v>2038</v>
      </c>
      <c r="I98" s="26">
        <v>0.32195741109999998</v>
      </c>
      <c r="J98" s="26">
        <v>9.7409818600000003E-2</v>
      </c>
      <c r="K98" s="26">
        <v>0.3876584944</v>
      </c>
      <c r="L98">
        <f t="shared" si="12"/>
        <v>2.6821554799999925E-2</v>
      </c>
      <c r="N98" s="26">
        <v>0.94575561220000004</v>
      </c>
      <c r="O98" s="26">
        <v>0.95567423389999995</v>
      </c>
      <c r="P98" s="26">
        <v>0.2231549313</v>
      </c>
      <c r="Q98">
        <f t="shared" si="19"/>
        <v>2038</v>
      </c>
      <c r="R98" s="26">
        <v>0.36593301360000002</v>
      </c>
      <c r="S98" s="26">
        <v>0.1164380616</v>
      </c>
      <c r="T98" s="26">
        <v>0.46338453689999998</v>
      </c>
      <c r="U98">
        <f t="shared" si="13"/>
        <v>9.9186216999999077E-3</v>
      </c>
      <c r="Z98">
        <v>144</v>
      </c>
      <c r="AA98" s="26">
        <v>0.40715497830000003</v>
      </c>
      <c r="AB98" s="26">
        <v>0.1276638376</v>
      </c>
      <c r="AC98" s="26">
        <v>0.46518118419999999</v>
      </c>
      <c r="AD98" s="26">
        <v>0.81620155380000003</v>
      </c>
      <c r="AE98" s="26">
        <v>0.84330602340000005</v>
      </c>
      <c r="AF98" s="26">
        <v>0.20612486890000001</v>
      </c>
      <c r="AG98">
        <f t="shared" si="20"/>
        <v>2038</v>
      </c>
      <c r="AH98" s="26">
        <v>0.3323205259</v>
      </c>
      <c r="AI98" s="26">
        <v>0.10419942259999999</v>
      </c>
      <c r="AJ98" s="26">
        <v>0.3796816053</v>
      </c>
      <c r="AK98">
        <f t="shared" si="14"/>
        <v>2.7104469600000014E-2</v>
      </c>
      <c r="AM98" s="26">
        <v>0.95230602249999996</v>
      </c>
      <c r="AN98" s="26">
        <v>0.96210201520000005</v>
      </c>
      <c r="AO98" s="26">
        <v>0.22190069130000001</v>
      </c>
      <c r="AP98">
        <f t="shared" si="21"/>
        <v>2038</v>
      </c>
      <c r="AQ98" s="26">
        <v>0.37453112090000001</v>
      </c>
      <c r="AR98" s="26">
        <v>0.1244186229</v>
      </c>
      <c r="AS98" s="26">
        <v>0.45335627880000001</v>
      </c>
      <c r="AT98">
        <f t="shared" si="15"/>
        <v>9.795992700000089E-3</v>
      </c>
      <c r="AX98">
        <v>144</v>
      </c>
      <c r="AY98" s="26">
        <v>0.41483848559999997</v>
      </c>
      <c r="AZ98" s="26">
        <v>0.1204183471</v>
      </c>
      <c r="BA98" s="26">
        <v>0.46474316719999997</v>
      </c>
      <c r="BB98" s="26">
        <v>0.80899581080000005</v>
      </c>
      <c r="BC98" s="26">
        <v>0.83708882210000002</v>
      </c>
      <c r="BD98" s="26">
        <v>0.20411334489999999</v>
      </c>
      <c r="BE98">
        <f t="shared" si="22"/>
        <v>2038</v>
      </c>
      <c r="BF98" s="26">
        <v>0.335602597</v>
      </c>
      <c r="BG98" s="26">
        <v>9.7417938400000001E-2</v>
      </c>
      <c r="BH98" s="26">
        <v>0.37597527539999998</v>
      </c>
      <c r="BI98">
        <f t="shared" si="16"/>
        <v>2.809301129999997E-2</v>
      </c>
      <c r="BK98" s="26">
        <v>0.94708311030000003</v>
      </c>
      <c r="BL98" s="26">
        <v>0.95732176219999998</v>
      </c>
      <c r="BM98" s="26">
        <v>0.2178095414</v>
      </c>
      <c r="BN98">
        <f t="shared" si="23"/>
        <v>2038</v>
      </c>
      <c r="BO98" s="26">
        <v>0.38015372870000003</v>
      </c>
      <c r="BP98" s="26">
        <v>0.1166664201</v>
      </c>
      <c r="BQ98" s="26">
        <v>0.45026296139999999</v>
      </c>
      <c r="BR98">
        <f t="shared" si="17"/>
        <v>1.0238651899999951E-2</v>
      </c>
    </row>
    <row r="99" spans="1:70">
      <c r="A99">
        <v>145</v>
      </c>
      <c r="B99" s="26">
        <v>0.3962489401</v>
      </c>
      <c r="C99" s="26">
        <v>0.1178147752</v>
      </c>
      <c r="D99" s="26">
        <v>0.48593628459999999</v>
      </c>
      <c r="E99" s="26">
        <v>0.80800515419999996</v>
      </c>
      <c r="F99" s="26">
        <v>0.83507176250000004</v>
      </c>
      <c r="G99" s="26">
        <v>0.20631442150000001</v>
      </c>
      <c r="H99">
        <f t="shared" si="18"/>
        <v>2039</v>
      </c>
      <c r="I99" s="26">
        <v>0.320171186</v>
      </c>
      <c r="J99" s="26">
        <v>9.5194945599999997E-2</v>
      </c>
      <c r="K99" s="26">
        <v>0.3926390226</v>
      </c>
      <c r="L99">
        <f t="shared" si="12"/>
        <v>2.7066608300000072E-2</v>
      </c>
      <c r="N99" s="26">
        <v>0.94479591919999995</v>
      </c>
      <c r="O99" s="26">
        <v>0.95576104610000001</v>
      </c>
      <c r="P99" s="26">
        <v>0.2232851293</v>
      </c>
      <c r="Q99">
        <f t="shared" si="19"/>
        <v>2039</v>
      </c>
      <c r="R99" s="26">
        <v>0.36254999729999998</v>
      </c>
      <c r="S99" s="26">
        <v>0.1136183056</v>
      </c>
      <c r="T99" s="26">
        <v>0.46862761629999999</v>
      </c>
      <c r="U99">
        <f t="shared" si="13"/>
        <v>1.0965126900000066E-2</v>
      </c>
      <c r="Z99">
        <v>145</v>
      </c>
      <c r="AA99" s="26">
        <v>0.4048188143</v>
      </c>
      <c r="AB99" s="26">
        <v>0.1241932389</v>
      </c>
      <c r="AC99" s="26">
        <v>0.4709879468</v>
      </c>
      <c r="AD99" s="26">
        <v>0.81646037500000002</v>
      </c>
      <c r="AE99" s="26">
        <v>0.84347793680000005</v>
      </c>
      <c r="AF99" s="26">
        <v>0.20439557310000001</v>
      </c>
      <c r="AG99">
        <f t="shared" si="20"/>
        <v>2039</v>
      </c>
      <c r="AH99" s="26">
        <v>0.3305185209</v>
      </c>
      <c r="AI99" s="26">
        <v>0.1013988584</v>
      </c>
      <c r="AJ99" s="26">
        <v>0.38454299559999999</v>
      </c>
      <c r="AK99">
        <f t="shared" si="14"/>
        <v>2.7017561800000034E-2</v>
      </c>
      <c r="AM99" s="26">
        <v>0.95159864750000001</v>
      </c>
      <c r="AN99" s="26">
        <v>0.96142628860000001</v>
      </c>
      <c r="AO99" s="26">
        <v>0.2196849692</v>
      </c>
      <c r="AP99">
        <f t="shared" si="21"/>
        <v>2039</v>
      </c>
      <c r="AQ99" s="26">
        <v>0.37234518459999999</v>
      </c>
      <c r="AR99" s="26">
        <v>0.12086968720000001</v>
      </c>
      <c r="AS99" s="26">
        <v>0.4583837757</v>
      </c>
      <c r="AT99">
        <f t="shared" si="15"/>
        <v>9.8276411000000063E-3</v>
      </c>
      <c r="AX99">
        <v>145</v>
      </c>
      <c r="AY99" s="26">
        <v>0.41378348640000001</v>
      </c>
      <c r="AZ99" s="26">
        <v>0.1176796313</v>
      </c>
      <c r="BA99" s="26">
        <v>0.4685368822</v>
      </c>
      <c r="BB99" s="26">
        <v>0.80981809240000002</v>
      </c>
      <c r="BC99" s="26">
        <v>0.83760821119999995</v>
      </c>
      <c r="BD99" s="26">
        <v>0.20274431309999999</v>
      </c>
      <c r="BE99">
        <f t="shared" si="22"/>
        <v>2039</v>
      </c>
      <c r="BF99" s="26">
        <v>0.33508935359999997</v>
      </c>
      <c r="BG99" s="26">
        <v>9.5299094599999995E-2</v>
      </c>
      <c r="BH99" s="26">
        <v>0.37942964420000003</v>
      </c>
      <c r="BI99">
        <f t="shared" si="16"/>
        <v>2.779011879999993E-2</v>
      </c>
      <c r="BK99" s="26">
        <v>0.94644545550000003</v>
      </c>
      <c r="BL99" s="26">
        <v>0.95716802810000001</v>
      </c>
      <c r="BM99" s="26">
        <v>0.2171558267</v>
      </c>
      <c r="BN99">
        <f t="shared" si="23"/>
        <v>2039</v>
      </c>
      <c r="BO99" s="26">
        <v>0.37830751730000001</v>
      </c>
      <c r="BP99" s="26">
        <v>0.1140504601</v>
      </c>
      <c r="BQ99" s="26">
        <v>0.45408747799999999</v>
      </c>
      <c r="BR99">
        <f t="shared" si="17"/>
        <v>1.072257259999998E-2</v>
      </c>
    </row>
    <row r="100" spans="1:70">
      <c r="A100">
        <v>146</v>
      </c>
      <c r="B100" s="26">
        <v>0.39248496869999999</v>
      </c>
      <c r="C100" s="26">
        <v>0.11440376789999999</v>
      </c>
      <c r="D100" s="26">
        <v>0.4931112634</v>
      </c>
      <c r="E100" s="26">
        <v>0.81000136830000002</v>
      </c>
      <c r="F100" s="26">
        <v>0.83717130790000005</v>
      </c>
      <c r="G100" s="26">
        <v>0.20654538720000001</v>
      </c>
      <c r="H100">
        <f t="shared" si="18"/>
        <v>2039</v>
      </c>
      <c r="I100" s="26">
        <v>0.31791336170000001</v>
      </c>
      <c r="J100" s="26">
        <v>9.2667208500000001E-2</v>
      </c>
      <c r="K100" s="26">
        <v>0.39942079800000002</v>
      </c>
      <c r="L100">
        <f t="shared" si="12"/>
        <v>2.7169939600000026E-2</v>
      </c>
      <c r="N100" s="26">
        <v>0.94481879489999998</v>
      </c>
      <c r="O100" s="26">
        <v>0.95565083500000003</v>
      </c>
      <c r="P100" s="26">
        <v>0.2225758216</v>
      </c>
      <c r="Q100">
        <f t="shared" si="19"/>
        <v>2039</v>
      </c>
      <c r="R100" s="26">
        <v>0.35975083920000001</v>
      </c>
      <c r="S100" s="26">
        <v>0.1101766626</v>
      </c>
      <c r="T100" s="26">
        <v>0.4748912931</v>
      </c>
      <c r="U100">
        <f t="shared" si="13"/>
        <v>1.0832040100000051E-2</v>
      </c>
      <c r="Z100">
        <v>146</v>
      </c>
      <c r="AA100" s="26">
        <v>0.40171255560000002</v>
      </c>
      <c r="AB100" s="26">
        <v>0.12161196119999999</v>
      </c>
      <c r="AC100" s="26">
        <v>0.47667548320000003</v>
      </c>
      <c r="AD100" s="26">
        <v>0.81794928590000004</v>
      </c>
      <c r="AE100" s="26">
        <v>0.84450783380000005</v>
      </c>
      <c r="AF100" s="26">
        <v>0.20505162690000001</v>
      </c>
      <c r="AG100">
        <f t="shared" si="20"/>
        <v>2039</v>
      </c>
      <c r="AH100" s="26">
        <v>0.328580498</v>
      </c>
      <c r="AI100" s="26">
        <v>9.9472416899999999E-2</v>
      </c>
      <c r="AJ100" s="26">
        <v>0.38989637110000003</v>
      </c>
      <c r="AK100">
        <f t="shared" si="14"/>
        <v>2.6558547900000007E-2</v>
      </c>
      <c r="AM100" s="26">
        <v>0.95095589380000001</v>
      </c>
      <c r="AN100" s="26">
        <v>0.96087140270000004</v>
      </c>
      <c r="AO100" s="26">
        <v>0.22047653280000001</v>
      </c>
      <c r="AP100">
        <f t="shared" si="21"/>
        <v>2039</v>
      </c>
      <c r="AQ100" s="26">
        <v>0.36954264100000001</v>
      </c>
      <c r="AR100" s="26">
        <v>0.1181819987</v>
      </c>
      <c r="AS100" s="26">
        <v>0.46323125409999999</v>
      </c>
      <c r="AT100">
        <f t="shared" si="15"/>
        <v>9.9155089000000363E-3</v>
      </c>
      <c r="AX100">
        <v>146</v>
      </c>
      <c r="AY100" s="26">
        <v>0.41029193899999999</v>
      </c>
      <c r="AZ100" s="26">
        <v>0.1150413532</v>
      </c>
      <c r="BA100" s="26">
        <v>0.47466670779999998</v>
      </c>
      <c r="BB100" s="26">
        <v>0.81184747950000002</v>
      </c>
      <c r="BC100" s="26">
        <v>0.83931886730000005</v>
      </c>
      <c r="BD100" s="26">
        <v>0.2024909563</v>
      </c>
      <c r="BE100">
        <f t="shared" si="22"/>
        <v>2039</v>
      </c>
      <c r="BF100" s="26">
        <v>0.33309447650000001</v>
      </c>
      <c r="BG100" s="26">
        <v>9.3396032700000006E-2</v>
      </c>
      <c r="BH100" s="26">
        <v>0.38535697029999999</v>
      </c>
      <c r="BI100">
        <f t="shared" si="16"/>
        <v>2.7471387800000024E-2</v>
      </c>
      <c r="BK100" s="26">
        <v>0.94605648899999994</v>
      </c>
      <c r="BL100" s="26">
        <v>0.95666532289999995</v>
      </c>
      <c r="BM100" s="26">
        <v>0.21678526640000001</v>
      </c>
      <c r="BN100">
        <f t="shared" si="23"/>
        <v>2039</v>
      </c>
      <c r="BO100" s="26">
        <v>0.37484478329999998</v>
      </c>
      <c r="BP100" s="26">
        <v>0.1114330496</v>
      </c>
      <c r="BQ100" s="26">
        <v>0.45977865610000002</v>
      </c>
      <c r="BR100">
        <f t="shared" si="17"/>
        <v>1.0608833900000003E-2</v>
      </c>
    </row>
    <row r="101" spans="1:70">
      <c r="A101">
        <v>147</v>
      </c>
      <c r="B101" s="26">
        <v>0.38954797060000002</v>
      </c>
      <c r="C101" s="26">
        <v>0.1125799245</v>
      </c>
      <c r="D101" s="26">
        <v>0.4978721049</v>
      </c>
      <c r="E101" s="26">
        <v>0.806279882</v>
      </c>
      <c r="F101" s="26">
        <v>0.83257095960000005</v>
      </c>
      <c r="G101" s="26">
        <v>0.2059426617</v>
      </c>
      <c r="H101">
        <f t="shared" si="18"/>
        <v>2039</v>
      </c>
      <c r="I101" s="26">
        <v>0.31408469179999998</v>
      </c>
      <c r="J101" s="26">
        <v>9.0770928200000003E-2</v>
      </c>
      <c r="K101" s="26">
        <v>0.40142426199999998</v>
      </c>
      <c r="L101">
        <f t="shared" si="12"/>
        <v>2.6291077600000046E-2</v>
      </c>
      <c r="N101" s="26">
        <v>0.94304709799999997</v>
      </c>
      <c r="O101" s="26">
        <v>0.95434813929999995</v>
      </c>
      <c r="P101" s="26">
        <v>0.22350809760000001</v>
      </c>
      <c r="Q101">
        <f t="shared" si="19"/>
        <v>2039</v>
      </c>
      <c r="R101" s="26">
        <v>0.35709399149999999</v>
      </c>
      <c r="S101" s="26">
        <v>0.1080618186</v>
      </c>
      <c r="T101" s="26">
        <v>0.47789128790000002</v>
      </c>
      <c r="U101">
        <f t="shared" si="13"/>
        <v>1.1301041299999981E-2</v>
      </c>
      <c r="Z101">
        <v>147</v>
      </c>
      <c r="AA101" s="26">
        <v>0.39881446139999999</v>
      </c>
      <c r="AB101" s="26">
        <v>0.118602181</v>
      </c>
      <c r="AC101" s="26">
        <v>0.48258335769999999</v>
      </c>
      <c r="AD101" s="26">
        <v>0.81547602939999997</v>
      </c>
      <c r="AE101" s="26">
        <v>0.84103321900000005</v>
      </c>
      <c r="AF101" s="26">
        <v>0.20372340210000001</v>
      </c>
      <c r="AG101">
        <f t="shared" si="20"/>
        <v>2039</v>
      </c>
      <c r="AH101" s="26">
        <v>0.32522363339999999</v>
      </c>
      <c r="AI101" s="26">
        <v>9.6717235600000007E-2</v>
      </c>
      <c r="AJ101" s="26">
        <v>0.39353516039999997</v>
      </c>
      <c r="AK101">
        <f t="shared" si="14"/>
        <v>2.5557189600000085E-2</v>
      </c>
      <c r="AM101" s="26">
        <v>0.95036319879999998</v>
      </c>
      <c r="AN101" s="26">
        <v>0.9602577175</v>
      </c>
      <c r="AO101" s="26">
        <v>0.22007712530000001</v>
      </c>
      <c r="AP101">
        <f t="shared" si="21"/>
        <v>2039</v>
      </c>
      <c r="AQ101" s="26">
        <v>0.36698644899999999</v>
      </c>
      <c r="AR101" s="26">
        <v>0.1150888543</v>
      </c>
      <c r="AS101" s="26">
        <v>0.4682878955</v>
      </c>
      <c r="AT101">
        <f t="shared" si="15"/>
        <v>9.8945187000000212E-3</v>
      </c>
      <c r="AX101">
        <v>147</v>
      </c>
      <c r="AY101" s="26">
        <v>0.40800100080000001</v>
      </c>
      <c r="AZ101" s="26">
        <v>0.1136600452</v>
      </c>
      <c r="BA101" s="26">
        <v>0.47833895399999998</v>
      </c>
      <c r="BB101" s="26">
        <v>0.80854298800000002</v>
      </c>
      <c r="BC101" s="26">
        <v>0.83491173529999996</v>
      </c>
      <c r="BD101" s="26">
        <v>0.20151458589999999</v>
      </c>
      <c r="BE101">
        <f t="shared" si="22"/>
        <v>2039</v>
      </c>
      <c r="BF101" s="26">
        <v>0.32988634830000002</v>
      </c>
      <c r="BG101" s="26">
        <v>9.18990326E-2</v>
      </c>
      <c r="BH101" s="26">
        <v>0.38675760710000001</v>
      </c>
      <c r="BI101">
        <f t="shared" si="16"/>
        <v>2.6368747299999939E-2</v>
      </c>
      <c r="BK101" s="26">
        <v>0.94475093899999996</v>
      </c>
      <c r="BL101" s="26">
        <v>0.95526181919999997</v>
      </c>
      <c r="BM101" s="26">
        <v>0.2173242011</v>
      </c>
      <c r="BN101">
        <f t="shared" si="23"/>
        <v>2039</v>
      </c>
      <c r="BO101" s="26">
        <v>0.372722216</v>
      </c>
      <c r="BP101" s="26">
        <v>0.1098258791</v>
      </c>
      <c r="BQ101" s="26">
        <v>0.46220284389999999</v>
      </c>
      <c r="BR101">
        <f t="shared" si="17"/>
        <v>1.0510880200000017E-2</v>
      </c>
    </row>
    <row r="102" spans="1:70">
      <c r="A102">
        <v>148</v>
      </c>
      <c r="B102" s="26">
        <v>0.38794052629999998</v>
      </c>
      <c r="C102" s="26">
        <v>0.10882692970000001</v>
      </c>
      <c r="D102" s="26">
        <v>0.50323254399999995</v>
      </c>
      <c r="E102" s="26">
        <v>0.80592917200000003</v>
      </c>
      <c r="F102" s="26">
        <v>0.83222172910000003</v>
      </c>
      <c r="G102" s="26">
        <v>0.2051192962</v>
      </c>
      <c r="H102">
        <f t="shared" si="18"/>
        <v>2039</v>
      </c>
      <c r="I102" s="26">
        <v>0.31265258709999999</v>
      </c>
      <c r="J102" s="26">
        <v>8.7706797399999994E-2</v>
      </c>
      <c r="K102" s="26">
        <v>0.4055697875</v>
      </c>
      <c r="L102">
        <f t="shared" si="12"/>
        <v>2.6292557100000002E-2</v>
      </c>
      <c r="N102" s="26">
        <v>0.94294447159999994</v>
      </c>
      <c r="O102" s="26">
        <v>0.95417601829999998</v>
      </c>
      <c r="P102" s="26">
        <v>0.2226607884</v>
      </c>
      <c r="Q102">
        <f t="shared" si="19"/>
        <v>2039</v>
      </c>
      <c r="R102" s="26">
        <v>0.35551784660000002</v>
      </c>
      <c r="S102" s="26">
        <v>0.10444709839999999</v>
      </c>
      <c r="T102" s="26">
        <v>0.48297952669999999</v>
      </c>
      <c r="U102">
        <f t="shared" si="13"/>
        <v>1.1231546700000039E-2</v>
      </c>
      <c r="Z102">
        <v>148</v>
      </c>
      <c r="AA102" s="26">
        <v>0.39498164489999998</v>
      </c>
      <c r="AB102" s="26">
        <v>0.1158510032</v>
      </c>
      <c r="AC102" s="26">
        <v>0.48916735189999999</v>
      </c>
      <c r="AD102" s="26">
        <v>0.81505521089999999</v>
      </c>
      <c r="AE102" s="26">
        <v>0.84092001080000001</v>
      </c>
      <c r="AF102" s="26">
        <v>0.20352314520000001</v>
      </c>
      <c r="AG102">
        <f t="shared" si="20"/>
        <v>2039</v>
      </c>
      <c r="AH102" s="26">
        <v>0.32193184790000001</v>
      </c>
      <c r="AI102" s="26">
        <v>9.4424963799999997E-2</v>
      </c>
      <c r="AJ102" s="26">
        <v>0.3986983992</v>
      </c>
      <c r="AK102">
        <f t="shared" si="14"/>
        <v>2.5864799900000013E-2</v>
      </c>
      <c r="AM102" s="26">
        <v>0.94953738229999995</v>
      </c>
      <c r="AN102" s="26">
        <v>0.96026367589999995</v>
      </c>
      <c r="AO102" s="26">
        <v>0.22051390130000001</v>
      </c>
      <c r="AP102">
        <f t="shared" si="21"/>
        <v>2039</v>
      </c>
      <c r="AQ102" s="26">
        <v>0.36223047660000002</v>
      </c>
      <c r="AR102" s="26">
        <v>0.11245955370000001</v>
      </c>
      <c r="AS102" s="26">
        <v>0.474847352</v>
      </c>
      <c r="AT102">
        <f t="shared" si="15"/>
        <v>1.0726293599999992E-2</v>
      </c>
      <c r="AX102">
        <v>148</v>
      </c>
      <c r="AY102" s="26">
        <v>0.40627631019999999</v>
      </c>
      <c r="AZ102" s="26">
        <v>0.1110019495</v>
      </c>
      <c r="BA102" s="26">
        <v>0.48272174039999999</v>
      </c>
      <c r="BB102" s="26">
        <v>0.80757882540000003</v>
      </c>
      <c r="BC102" s="26">
        <v>0.83372104449999995</v>
      </c>
      <c r="BD102" s="26">
        <v>0.20022778699999999</v>
      </c>
      <c r="BE102">
        <f t="shared" si="22"/>
        <v>2039</v>
      </c>
      <c r="BF102" s="26">
        <v>0.32810014529999998</v>
      </c>
      <c r="BG102" s="26">
        <v>8.9642823999999996E-2</v>
      </c>
      <c r="BH102" s="26">
        <v>0.38983585609999999</v>
      </c>
      <c r="BI102">
        <f t="shared" si="16"/>
        <v>2.6142219099999919E-2</v>
      </c>
      <c r="BK102" s="26">
        <v>0.94411759019999997</v>
      </c>
      <c r="BL102" s="26">
        <v>0.9547425585</v>
      </c>
      <c r="BM102" s="26">
        <v>0.21609332989999999</v>
      </c>
      <c r="BN102">
        <f t="shared" si="23"/>
        <v>2039</v>
      </c>
      <c r="BO102" s="26">
        <v>0.37134006260000002</v>
      </c>
      <c r="BP102" s="26">
        <v>0.1070858772</v>
      </c>
      <c r="BQ102" s="26">
        <v>0.46569165029999998</v>
      </c>
      <c r="BR102">
        <f t="shared" si="17"/>
        <v>1.0624968300000037E-2</v>
      </c>
    </row>
    <row r="103" spans="1:70">
      <c r="A103">
        <v>149</v>
      </c>
      <c r="B103" s="26">
        <v>0.38468639599999999</v>
      </c>
      <c r="C103" s="26">
        <v>0.1063617402</v>
      </c>
      <c r="D103" s="26">
        <v>0.50895186380000002</v>
      </c>
      <c r="E103" s="26">
        <v>0.80611373320000002</v>
      </c>
      <c r="F103" s="26">
        <v>0.83177430279999998</v>
      </c>
      <c r="G103" s="26">
        <v>0.20326468719999999</v>
      </c>
      <c r="H103">
        <f t="shared" si="18"/>
        <v>2040</v>
      </c>
      <c r="I103" s="26">
        <v>0.31010098679999998</v>
      </c>
      <c r="J103" s="26">
        <v>8.5739659499999996E-2</v>
      </c>
      <c r="K103" s="26">
        <v>0.41027308689999997</v>
      </c>
      <c r="L103">
        <f t="shared" si="12"/>
        <v>2.5660569599999961E-2</v>
      </c>
      <c r="N103" s="26">
        <v>0.94289086249999998</v>
      </c>
      <c r="O103" s="26">
        <v>0.95399827780000002</v>
      </c>
      <c r="P103" s="26">
        <v>0.22077466600000001</v>
      </c>
      <c r="Q103">
        <f t="shared" si="19"/>
        <v>2040</v>
      </c>
      <c r="R103" s="26">
        <v>0.35291010220000002</v>
      </c>
      <c r="S103" s="26">
        <v>0.10198276119999999</v>
      </c>
      <c r="T103" s="26">
        <v>0.48799799910000002</v>
      </c>
      <c r="U103">
        <f t="shared" si="13"/>
        <v>1.1107415300000034E-2</v>
      </c>
      <c r="Z103">
        <v>149</v>
      </c>
      <c r="AA103" s="26">
        <v>0.3911078986</v>
      </c>
      <c r="AB103" s="26">
        <v>0.1125666074</v>
      </c>
      <c r="AC103" s="26">
        <v>0.49632549399999998</v>
      </c>
      <c r="AD103" s="26">
        <v>0.81450515550000002</v>
      </c>
      <c r="AE103" s="26">
        <v>0.84139957460000003</v>
      </c>
      <c r="AF103" s="26">
        <v>0.20432859589999999</v>
      </c>
      <c r="AG103">
        <f t="shared" si="20"/>
        <v>2040</v>
      </c>
      <c r="AH103" s="26">
        <v>0.31855939979999998</v>
      </c>
      <c r="AI103" s="26">
        <v>9.1686082099999996E-2</v>
      </c>
      <c r="AJ103" s="26">
        <v>0.40425967359999998</v>
      </c>
      <c r="AK103">
        <f t="shared" si="14"/>
        <v>2.6894419100000011E-2</v>
      </c>
      <c r="AM103" s="26">
        <v>0.94871773449999997</v>
      </c>
      <c r="AN103" s="26">
        <v>0.95955255660000005</v>
      </c>
      <c r="AO103" s="26">
        <v>0.2201133904</v>
      </c>
      <c r="AP103">
        <f t="shared" si="21"/>
        <v>2040</v>
      </c>
      <c r="AQ103" s="26">
        <v>0.35875746330000002</v>
      </c>
      <c r="AR103" s="26">
        <v>0.1090666574</v>
      </c>
      <c r="AS103" s="26">
        <v>0.48089361380000001</v>
      </c>
      <c r="AT103">
        <f t="shared" si="15"/>
        <v>1.0834822100000085E-2</v>
      </c>
      <c r="AX103">
        <v>149</v>
      </c>
      <c r="AY103" s="26">
        <v>0.40550570660000002</v>
      </c>
      <c r="AZ103" s="26">
        <v>0.1086371528</v>
      </c>
      <c r="BA103" s="26">
        <v>0.48585714050000001</v>
      </c>
      <c r="BB103" s="26">
        <v>0.80675269449999998</v>
      </c>
      <c r="BC103" s="26">
        <v>0.8338132801</v>
      </c>
      <c r="BD103" s="26">
        <v>0.19963210880000001</v>
      </c>
      <c r="BE103">
        <f t="shared" si="22"/>
        <v>2040</v>
      </c>
      <c r="BF103" s="26">
        <v>0.32714282150000001</v>
      </c>
      <c r="BG103" s="26">
        <v>8.7643315799999996E-2</v>
      </c>
      <c r="BH103" s="26">
        <v>0.39196655730000002</v>
      </c>
      <c r="BI103">
        <f t="shared" si="16"/>
        <v>2.706058560000002E-2</v>
      </c>
      <c r="BK103" s="26">
        <v>0.94193557679999995</v>
      </c>
      <c r="BL103" s="26">
        <v>0.95350278850000003</v>
      </c>
      <c r="BM103" s="26">
        <v>0.21513054079999999</v>
      </c>
      <c r="BN103">
        <f t="shared" si="23"/>
        <v>2040</v>
      </c>
      <c r="BO103" s="26">
        <v>0.36965945059999999</v>
      </c>
      <c r="BP103" s="26">
        <v>0.10457703240000001</v>
      </c>
      <c r="BQ103" s="26">
        <v>0.46769909370000001</v>
      </c>
      <c r="BR103">
        <f t="shared" si="17"/>
        <v>1.156721170000008E-2</v>
      </c>
    </row>
    <row r="104" spans="1:70">
      <c r="A104">
        <v>150</v>
      </c>
      <c r="B104" s="26">
        <v>0.38197556529999999</v>
      </c>
      <c r="C104" s="26">
        <v>0.1036945975</v>
      </c>
      <c r="D104" s="26">
        <v>0.51432983720000003</v>
      </c>
      <c r="E104" s="26">
        <v>0.80486634639999999</v>
      </c>
      <c r="F104" s="26">
        <v>0.83049760920000004</v>
      </c>
      <c r="G104" s="26">
        <v>0.2027511625</v>
      </c>
      <c r="H104">
        <f t="shared" si="18"/>
        <v>2040</v>
      </c>
      <c r="I104" s="26">
        <v>0.30743927770000001</v>
      </c>
      <c r="J104" s="26">
        <v>8.3460291800000003E-2</v>
      </c>
      <c r="K104" s="26">
        <v>0.4139667769</v>
      </c>
      <c r="L104">
        <f t="shared" si="12"/>
        <v>2.5631262800000054E-2</v>
      </c>
      <c r="N104" s="26">
        <v>0.94230882699999996</v>
      </c>
      <c r="O104" s="26">
        <v>0.95352153390000005</v>
      </c>
      <c r="P104" s="26">
        <v>0.22056057609999999</v>
      </c>
      <c r="Q104">
        <f t="shared" si="19"/>
        <v>2040</v>
      </c>
      <c r="R104" s="26">
        <v>0.3506378436</v>
      </c>
      <c r="S104" s="26">
        <v>9.92729106E-2</v>
      </c>
      <c r="T104" s="26">
        <v>0.49239807279999998</v>
      </c>
      <c r="U104">
        <f t="shared" si="13"/>
        <v>1.1212706900000091E-2</v>
      </c>
      <c r="Z104">
        <v>150</v>
      </c>
      <c r="AA104" s="26">
        <v>0.38692150889999999</v>
      </c>
      <c r="AB104" s="26">
        <v>0.1096176161</v>
      </c>
      <c r="AC104" s="26">
        <v>0.50346087490000002</v>
      </c>
      <c r="AD104" s="26">
        <v>0.81262393749999995</v>
      </c>
      <c r="AE104" s="26">
        <v>0.8377033961</v>
      </c>
      <c r="AF104" s="26">
        <v>0.20411599999999999</v>
      </c>
      <c r="AG104">
        <f t="shared" si="20"/>
        <v>2040</v>
      </c>
      <c r="AH104" s="26">
        <v>0.31442168009999999</v>
      </c>
      <c r="AI104" s="26">
        <v>8.9077898899999994E-2</v>
      </c>
      <c r="AJ104" s="26">
        <v>0.40912435860000002</v>
      </c>
      <c r="AK104">
        <f t="shared" si="14"/>
        <v>2.5079458600000049E-2</v>
      </c>
      <c r="AM104" s="26">
        <v>0.9476843855</v>
      </c>
      <c r="AN104" s="26">
        <v>0.95860117099999997</v>
      </c>
      <c r="AO104" s="26">
        <v>0.22182488989999999</v>
      </c>
      <c r="AP104">
        <f t="shared" si="21"/>
        <v>2040</v>
      </c>
      <c r="AQ104" s="26">
        <v>0.3552974485</v>
      </c>
      <c r="AR104" s="26">
        <v>0.10591799389999999</v>
      </c>
      <c r="AS104" s="26">
        <v>0.4864689431</v>
      </c>
      <c r="AT104">
        <f t="shared" si="15"/>
        <v>1.091678549999997E-2</v>
      </c>
      <c r="AX104">
        <v>150</v>
      </c>
      <c r="AY104" s="26">
        <v>0.40379619630000002</v>
      </c>
      <c r="AZ104" s="26">
        <v>0.1065866358</v>
      </c>
      <c r="BA104" s="26">
        <v>0.48961716789999998</v>
      </c>
      <c r="BB104" s="26">
        <v>0.80660604250000001</v>
      </c>
      <c r="BC104" s="26">
        <v>0.83289581589999995</v>
      </c>
      <c r="BD104" s="26">
        <v>0.19758824119999999</v>
      </c>
      <c r="BE104">
        <f t="shared" si="22"/>
        <v>2040</v>
      </c>
      <c r="BF104" s="26">
        <v>0.32570445180000002</v>
      </c>
      <c r="BG104" s="26">
        <v>8.5973424500000006E-2</v>
      </c>
      <c r="BH104" s="26">
        <v>0.39492816609999998</v>
      </c>
      <c r="BI104">
        <f t="shared" si="16"/>
        <v>2.6289773399999938E-2</v>
      </c>
      <c r="BK104" s="26">
        <v>0.94099759449999998</v>
      </c>
      <c r="BL104" s="26">
        <v>0.95329479309999998</v>
      </c>
      <c r="BM104" s="26">
        <v>0.21443173190000001</v>
      </c>
      <c r="BN104">
        <f t="shared" si="23"/>
        <v>2040</v>
      </c>
      <c r="BO104" s="26">
        <v>0.36736458379999998</v>
      </c>
      <c r="BP104" s="26">
        <v>0.10255153090000001</v>
      </c>
      <c r="BQ104" s="26">
        <v>0.47108147979999998</v>
      </c>
      <c r="BR104">
        <f t="shared" si="17"/>
        <v>1.2297198600000003E-2</v>
      </c>
    </row>
    <row r="105" spans="1:70">
      <c r="A105">
        <v>151</v>
      </c>
      <c r="B105" s="26">
        <v>0.3808529377</v>
      </c>
      <c r="C105" s="26">
        <v>0.1018198674</v>
      </c>
      <c r="D105" s="26">
        <v>0.51732719490000001</v>
      </c>
      <c r="E105" s="26">
        <v>0.80303601049999995</v>
      </c>
      <c r="F105" s="26">
        <v>0.82786899560000005</v>
      </c>
      <c r="G105" s="26">
        <v>0.20161809389999999</v>
      </c>
      <c r="H105">
        <f t="shared" si="18"/>
        <v>2040</v>
      </c>
      <c r="I105" s="26">
        <v>0.30583862369999998</v>
      </c>
      <c r="J105" s="26">
        <v>8.1765020100000002E-2</v>
      </c>
      <c r="K105" s="26">
        <v>0.4154323667</v>
      </c>
      <c r="L105">
        <f t="shared" si="12"/>
        <v>2.4832985100000093E-2</v>
      </c>
      <c r="N105" s="26">
        <v>0.94111779210000002</v>
      </c>
      <c r="O105" s="26">
        <v>0.95241871970000003</v>
      </c>
      <c r="P105" s="26">
        <v>0.22086773840000001</v>
      </c>
      <c r="Q105">
        <f t="shared" si="19"/>
        <v>2040</v>
      </c>
      <c r="R105" s="26">
        <v>0.34804160039999998</v>
      </c>
      <c r="S105" s="26">
        <v>9.7532465099999993E-2</v>
      </c>
      <c r="T105" s="26">
        <v>0.49554372670000002</v>
      </c>
      <c r="U105">
        <f t="shared" si="13"/>
        <v>1.130092760000001E-2</v>
      </c>
      <c r="Z105">
        <v>151</v>
      </c>
      <c r="AA105" s="26">
        <v>0.38703832199999999</v>
      </c>
      <c r="AB105" s="26">
        <v>0.1076466411</v>
      </c>
      <c r="AC105" s="26">
        <v>0.50531503700000002</v>
      </c>
      <c r="AD105" s="26">
        <v>0.80958992129999996</v>
      </c>
      <c r="AE105" s="26">
        <v>0.83446947149999995</v>
      </c>
      <c r="AF105" s="26">
        <v>0.201889758</v>
      </c>
      <c r="AG105">
        <f t="shared" si="20"/>
        <v>2040</v>
      </c>
      <c r="AH105" s="26">
        <v>0.3133423246</v>
      </c>
      <c r="AI105" s="26">
        <v>8.7149635700000005E-2</v>
      </c>
      <c r="AJ105" s="26">
        <v>0.40909796100000001</v>
      </c>
      <c r="AK105">
        <f t="shared" si="14"/>
        <v>2.4879550199999989E-2</v>
      </c>
      <c r="AM105" s="26">
        <v>0.94563737609999998</v>
      </c>
      <c r="AN105" s="26">
        <v>0.95702547299999996</v>
      </c>
      <c r="AO105" s="26">
        <v>0.22053256979999999</v>
      </c>
      <c r="AP105">
        <f t="shared" si="21"/>
        <v>2040</v>
      </c>
      <c r="AQ105" s="26">
        <v>0.35336859079999999</v>
      </c>
      <c r="AR105" s="26">
        <v>0.1040126123</v>
      </c>
      <c r="AS105" s="26">
        <v>0.48825617300000002</v>
      </c>
      <c r="AT105">
        <f t="shared" si="15"/>
        <v>1.1388096899999978E-2</v>
      </c>
      <c r="AX105">
        <v>151</v>
      </c>
      <c r="AY105" s="26">
        <v>0.4054532441</v>
      </c>
      <c r="AZ105" s="26">
        <v>0.10407998459999999</v>
      </c>
      <c r="BA105" s="26">
        <v>0.49046677129999999</v>
      </c>
      <c r="BB105" s="26">
        <v>0.80494993619999999</v>
      </c>
      <c r="BC105" s="26">
        <v>0.8303475172</v>
      </c>
      <c r="BD105" s="26">
        <v>0.19629126729999999</v>
      </c>
      <c r="BE105">
        <f t="shared" si="22"/>
        <v>2040</v>
      </c>
      <c r="BF105" s="26">
        <v>0.32636956299999997</v>
      </c>
      <c r="BG105" s="26">
        <v>8.3779176900000002E-2</v>
      </c>
      <c r="BH105" s="26">
        <v>0.39480119629999999</v>
      </c>
      <c r="BI105">
        <f t="shared" si="16"/>
        <v>2.5397581000000002E-2</v>
      </c>
      <c r="BK105" s="26">
        <v>0.94025632069999998</v>
      </c>
      <c r="BL105" s="26">
        <v>0.95340705810000004</v>
      </c>
      <c r="BM105" s="26">
        <v>0.21455166549999999</v>
      </c>
      <c r="BN105">
        <f t="shared" si="23"/>
        <v>2040</v>
      </c>
      <c r="BO105" s="26">
        <v>0.36799757799999999</v>
      </c>
      <c r="BP105" s="26">
        <v>0.10017829640000001</v>
      </c>
      <c r="BQ105" s="26">
        <v>0.47208044640000002</v>
      </c>
      <c r="BR105">
        <f t="shared" si="17"/>
        <v>1.3150737400000057E-2</v>
      </c>
    </row>
    <row r="106" spans="1:70">
      <c r="A106">
        <v>152</v>
      </c>
      <c r="B106" s="26">
        <v>0.38007655800000001</v>
      </c>
      <c r="C106" s="26">
        <v>0.1000825553</v>
      </c>
      <c r="D106" s="26">
        <v>0.51984088669999995</v>
      </c>
      <c r="E106" s="26">
        <v>0.80140490480000004</v>
      </c>
      <c r="F106" s="26">
        <v>0.82560371210000005</v>
      </c>
      <c r="G106" s="26">
        <v>0.20053482249999999</v>
      </c>
      <c r="H106">
        <f t="shared" si="18"/>
        <v>2040</v>
      </c>
      <c r="I106" s="26">
        <v>0.30459521779999998</v>
      </c>
      <c r="J106" s="26">
        <v>8.0206650700000007E-2</v>
      </c>
      <c r="K106" s="26">
        <v>0.41660303640000002</v>
      </c>
      <c r="L106">
        <f t="shared" si="12"/>
        <v>2.4198807300000014E-2</v>
      </c>
      <c r="N106" s="26">
        <v>0.93920589219999995</v>
      </c>
      <c r="O106" s="26">
        <v>0.95041014810000002</v>
      </c>
      <c r="P106" s="26">
        <v>0.22009794229999999</v>
      </c>
      <c r="Q106">
        <f t="shared" si="19"/>
        <v>2040</v>
      </c>
      <c r="R106" s="26">
        <v>0.34601116040000002</v>
      </c>
      <c r="S106" s="26">
        <v>9.5767381100000007E-2</v>
      </c>
      <c r="T106" s="26">
        <v>0.49742735059999998</v>
      </c>
      <c r="U106">
        <f t="shared" si="13"/>
        <v>1.1204255900000071E-2</v>
      </c>
      <c r="Z106">
        <v>152</v>
      </c>
      <c r="AA106" s="26">
        <v>0.3838956355</v>
      </c>
      <c r="AB106" s="26">
        <v>0.10532077350000001</v>
      </c>
      <c r="AC106" s="26">
        <v>0.51078359100000004</v>
      </c>
      <c r="AD106" s="26">
        <v>0.80720009329999998</v>
      </c>
      <c r="AE106" s="26">
        <v>0.83291438380000005</v>
      </c>
      <c r="AF106" s="26">
        <v>0.2006552113</v>
      </c>
      <c r="AG106">
        <f t="shared" si="20"/>
        <v>2040</v>
      </c>
      <c r="AH106" s="26">
        <v>0.30988059280000002</v>
      </c>
      <c r="AI106" s="26">
        <v>8.5014938200000001E-2</v>
      </c>
      <c r="AJ106" s="26">
        <v>0.41230456230000001</v>
      </c>
      <c r="AK106">
        <f t="shared" si="14"/>
        <v>2.571429050000007E-2</v>
      </c>
      <c r="AM106" s="26">
        <v>0.94350394829999995</v>
      </c>
      <c r="AN106" s="26">
        <v>0.95482490819999999</v>
      </c>
      <c r="AO106" s="26">
        <v>0.21818380970000001</v>
      </c>
      <c r="AP106">
        <f t="shared" si="21"/>
        <v>2040</v>
      </c>
      <c r="AQ106" s="26">
        <v>0.34947027650000001</v>
      </c>
      <c r="AR106" s="26">
        <v>0.1015478698</v>
      </c>
      <c r="AS106" s="26">
        <v>0.49248580190000002</v>
      </c>
      <c r="AT106">
        <f t="shared" si="15"/>
        <v>1.1320959900000038E-2</v>
      </c>
      <c r="AX106">
        <v>152</v>
      </c>
      <c r="AY106" s="26">
        <v>0.40404672699999999</v>
      </c>
      <c r="AZ106" s="26">
        <v>0.1022274878</v>
      </c>
      <c r="BA106" s="26">
        <v>0.49372578519999999</v>
      </c>
      <c r="BB106" s="26">
        <v>0.8052601372</v>
      </c>
      <c r="BC106" s="26">
        <v>0.83024078759999997</v>
      </c>
      <c r="BD106" s="26">
        <v>0.19539840480000001</v>
      </c>
      <c r="BE106">
        <f t="shared" si="22"/>
        <v>2040</v>
      </c>
      <c r="BF106" s="26">
        <v>0.3253627228</v>
      </c>
      <c r="BG106" s="26">
        <v>8.2319720799999996E-2</v>
      </c>
      <c r="BH106" s="26">
        <v>0.3975776935</v>
      </c>
      <c r="BI106">
        <f t="shared" si="16"/>
        <v>2.4980650399999971E-2</v>
      </c>
      <c r="BK106" s="26">
        <v>0.93990524659999997</v>
      </c>
      <c r="BL106" s="26">
        <v>0.95300303220000004</v>
      </c>
      <c r="BM106" s="26">
        <v>0.2138445054</v>
      </c>
      <c r="BN106">
        <f t="shared" si="23"/>
        <v>2040</v>
      </c>
      <c r="BO106" s="26">
        <v>0.366208321</v>
      </c>
      <c r="BP106" s="26">
        <v>9.8409721199999994E-2</v>
      </c>
      <c r="BQ106" s="26">
        <v>0.4752872045</v>
      </c>
      <c r="BR106">
        <f t="shared" si="17"/>
        <v>1.3097785600000078E-2</v>
      </c>
    </row>
    <row r="107" spans="1:70">
      <c r="BG107">
        <f>1-BF106-BG106-BH106-BI106</f>
        <v>0.16975921250000009</v>
      </c>
    </row>
    <row r="108" spans="1:70">
      <c r="AH108">
        <f>AH106+AI106+AJ106</f>
        <v>0.80720009330000009</v>
      </c>
      <c r="AI108">
        <f>SUM(AH106:AK106)</f>
        <v>0.83291438380000016</v>
      </c>
    </row>
  </sheetData>
  <mergeCells count="1">
    <mergeCell ref="B1:X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4294967292" verticalDpi="4294967292"/>
  <headerFooter>
    <oddHeader>&amp;C&amp;"Times New Roman,Regular"&amp;A</oddHeader>
    <oddFooter>&amp;C&amp;"Times New Roman,Regular"Page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"/>
  <sheetViews>
    <sheetView topLeftCell="A76" workbookViewId="0">
      <selection activeCell="H109" sqref="H109"/>
    </sheetView>
  </sheetViews>
  <sheetFormatPr baseColWidth="10" defaultColWidth="8.83203125" defaultRowHeight="15" x14ac:dyDescent="0"/>
  <sheetData>
    <row r="1" spans="1:13">
      <c r="B1" t="s">
        <v>0</v>
      </c>
      <c r="E1" t="s">
        <v>1</v>
      </c>
      <c r="I1" t="s">
        <v>2</v>
      </c>
    </row>
    <row r="2" spans="1:13" ht="48">
      <c r="A2" s="1" t="s">
        <v>3</v>
      </c>
      <c r="B2" s="1" t="s">
        <v>19</v>
      </c>
      <c r="C2" s="1" t="s">
        <v>20</v>
      </c>
      <c r="D2" s="1" t="s">
        <v>3</v>
      </c>
      <c r="E2" s="1" t="s">
        <v>19</v>
      </c>
      <c r="F2" s="1" t="s">
        <v>20</v>
      </c>
      <c r="G2" s="1" t="s">
        <v>3</v>
      </c>
      <c r="H2" s="1" t="s">
        <v>19</v>
      </c>
      <c r="I2" s="1" t="s">
        <v>20</v>
      </c>
      <c r="K2" s="1" t="s">
        <v>21</v>
      </c>
      <c r="L2" s="1" t="s">
        <v>21</v>
      </c>
      <c r="M2" s="1" t="s">
        <v>21</v>
      </c>
    </row>
    <row r="3" spans="1:13">
      <c r="A3" s="2">
        <v>2015</v>
      </c>
      <c r="B3" s="26">
        <v>0.36644582860000002</v>
      </c>
      <c r="C3" s="26">
        <v>0.24044403880000001</v>
      </c>
      <c r="D3" s="2">
        <v>2015</v>
      </c>
      <c r="E3" s="26">
        <v>0.36644582860000002</v>
      </c>
      <c r="F3" s="26">
        <v>0.24044403880000001</v>
      </c>
      <c r="G3" s="2">
        <v>2015</v>
      </c>
      <c r="H3" s="26">
        <v>0.36644582860000002</v>
      </c>
      <c r="I3" s="26">
        <v>0.24044403880000001</v>
      </c>
      <c r="K3" s="2">
        <v>0.60688986739999995</v>
      </c>
      <c r="L3" s="2">
        <v>0.60688986739999995</v>
      </c>
      <c r="M3" s="2">
        <v>0.60688986739999995</v>
      </c>
    </row>
    <row r="4" spans="1:13">
      <c r="A4" s="2">
        <v>2015</v>
      </c>
      <c r="B4" s="26">
        <v>0.3733672918</v>
      </c>
      <c r="C4" s="26">
        <v>0.22691502829999999</v>
      </c>
      <c r="D4" s="2">
        <v>2015</v>
      </c>
      <c r="E4" s="26">
        <v>0.3733672918</v>
      </c>
      <c r="F4" s="26">
        <v>0.22691502829999999</v>
      </c>
      <c r="G4" s="2">
        <v>2015</v>
      </c>
      <c r="H4" s="26">
        <v>0.3733672918</v>
      </c>
      <c r="I4" s="26">
        <v>0.22691502829999999</v>
      </c>
      <c r="K4" s="2">
        <v>0.60030459319999996</v>
      </c>
      <c r="L4" s="2">
        <v>0.60030459319999996</v>
      </c>
      <c r="M4" s="2">
        <v>0.60030459319999996</v>
      </c>
    </row>
    <row r="5" spans="1:13">
      <c r="A5" s="2">
        <v>2015</v>
      </c>
      <c r="B5" s="26">
        <v>0.33032869440000001</v>
      </c>
      <c r="C5" s="26">
        <v>0.22983930220000001</v>
      </c>
      <c r="D5" s="2">
        <v>2015</v>
      </c>
      <c r="E5" s="26">
        <v>0.33032869440000001</v>
      </c>
      <c r="F5" s="26">
        <v>0.22983930220000001</v>
      </c>
      <c r="G5" s="2">
        <v>2015</v>
      </c>
      <c r="H5" s="26">
        <v>0.33032869440000001</v>
      </c>
      <c r="I5" s="26">
        <v>0.22983930220000001</v>
      </c>
      <c r="K5" s="2">
        <v>0.56050453119999999</v>
      </c>
      <c r="L5" s="2">
        <v>0.56050453119999999</v>
      </c>
      <c r="M5" s="2">
        <v>0.56050453119999999</v>
      </c>
    </row>
    <row r="6" spans="1:13">
      <c r="A6" s="2">
        <v>2015</v>
      </c>
      <c r="B6" s="26">
        <v>0.32122226529999998</v>
      </c>
      <c r="C6" s="26">
        <v>0.23300812800000001</v>
      </c>
      <c r="D6" s="2">
        <v>2015</v>
      </c>
      <c r="E6" s="26">
        <v>0.32122226529999998</v>
      </c>
      <c r="F6" s="26">
        <v>0.23300812800000001</v>
      </c>
      <c r="G6" s="2">
        <v>2015</v>
      </c>
      <c r="H6" s="26">
        <v>0.32122226529999998</v>
      </c>
      <c r="I6" s="26">
        <v>0.23300812800000001</v>
      </c>
      <c r="K6" s="2">
        <v>0.55339888719999997</v>
      </c>
      <c r="L6" s="2">
        <v>0.55339888719999997</v>
      </c>
      <c r="M6" s="2">
        <v>0.55339888719999997</v>
      </c>
    </row>
    <row r="7" spans="1:13">
      <c r="A7" s="2">
        <f t="shared" ref="A7:A38" si="0">A3+1</f>
        <v>2016</v>
      </c>
      <c r="B7" s="26">
        <v>0.27533482440000001</v>
      </c>
      <c r="C7" s="26">
        <v>0.23253259209999999</v>
      </c>
      <c r="D7" s="2">
        <f t="shared" ref="D7:D38" si="1">D3+1</f>
        <v>2016</v>
      </c>
      <c r="E7" s="26">
        <v>0.27533482440000001</v>
      </c>
      <c r="F7" s="26">
        <v>0.23253259209999999</v>
      </c>
      <c r="G7" s="2">
        <f t="shared" ref="G7:G38" si="2">G3+1</f>
        <v>2016</v>
      </c>
      <c r="H7" s="26">
        <v>0.27533482440000001</v>
      </c>
      <c r="I7" s="26">
        <v>0.23253259209999999</v>
      </c>
      <c r="K7" s="2">
        <v>0.50702409550000005</v>
      </c>
      <c r="L7" s="2">
        <v>0.50702409550000005</v>
      </c>
      <c r="M7" s="2">
        <v>0.50702409550000005</v>
      </c>
    </row>
    <row r="8" spans="1:13">
      <c r="A8" s="2">
        <f t="shared" si="0"/>
        <v>2016</v>
      </c>
      <c r="B8" s="26">
        <v>0.34367555230000002</v>
      </c>
      <c r="C8" s="26">
        <v>0.23453586749999999</v>
      </c>
      <c r="D8" s="2">
        <f t="shared" si="1"/>
        <v>2016</v>
      </c>
      <c r="E8" s="26">
        <v>0.34367555230000002</v>
      </c>
      <c r="F8" s="26">
        <v>0.23453586749999999</v>
      </c>
      <c r="G8" s="2">
        <f t="shared" si="2"/>
        <v>2016</v>
      </c>
      <c r="H8" s="26">
        <v>0.34367555230000002</v>
      </c>
      <c r="I8" s="26">
        <v>0.23453586749999999</v>
      </c>
      <c r="K8" s="2">
        <v>0.57815115269999995</v>
      </c>
      <c r="L8" s="2">
        <v>0.57815115269999995</v>
      </c>
      <c r="M8" s="2">
        <v>0.57815115269999995</v>
      </c>
    </row>
    <row r="9" spans="1:13">
      <c r="A9" s="2">
        <f t="shared" si="0"/>
        <v>2016</v>
      </c>
      <c r="B9" s="26">
        <v>0.29164381760000002</v>
      </c>
      <c r="C9" s="26">
        <v>0.2242431513</v>
      </c>
      <c r="D9" s="2">
        <f t="shared" si="1"/>
        <v>2016</v>
      </c>
      <c r="E9" s="26">
        <v>0.29164381760000002</v>
      </c>
      <c r="F9" s="26">
        <v>0.2242431513</v>
      </c>
      <c r="G9" s="2">
        <f t="shared" si="2"/>
        <v>2016</v>
      </c>
      <c r="H9" s="26">
        <v>0.29164381760000002</v>
      </c>
      <c r="I9" s="26">
        <v>0.2242431513</v>
      </c>
      <c r="K9" s="2">
        <v>0.507311976</v>
      </c>
      <c r="L9" s="2">
        <v>0.507311976</v>
      </c>
      <c r="M9" s="2">
        <v>0.507311976</v>
      </c>
    </row>
    <row r="10" spans="1:13">
      <c r="A10" s="2">
        <f t="shared" si="0"/>
        <v>2016</v>
      </c>
      <c r="B10" s="26">
        <v>0.53777452810000004</v>
      </c>
      <c r="C10" s="26">
        <v>0.21408798840000001</v>
      </c>
      <c r="D10" s="2">
        <f t="shared" si="1"/>
        <v>2016</v>
      </c>
      <c r="E10" s="26">
        <v>0.53777452810000004</v>
      </c>
      <c r="F10" s="26">
        <v>0.21408798840000001</v>
      </c>
      <c r="G10" s="2">
        <f t="shared" si="2"/>
        <v>2016</v>
      </c>
      <c r="H10" s="26">
        <v>0.53777452810000004</v>
      </c>
      <c r="I10" s="26">
        <v>0.21408798840000001</v>
      </c>
      <c r="K10" s="2">
        <v>0.75862365320000003</v>
      </c>
      <c r="L10" s="2">
        <v>0.75862365320000003</v>
      </c>
      <c r="M10" s="2">
        <v>0.75862365320000003</v>
      </c>
    </row>
    <row r="11" spans="1:13">
      <c r="A11" s="2">
        <f t="shared" si="0"/>
        <v>2017</v>
      </c>
      <c r="B11" s="26">
        <v>0.47746939960000001</v>
      </c>
      <c r="C11" s="26">
        <v>0.23864386379999999</v>
      </c>
      <c r="D11" s="2">
        <f t="shared" si="1"/>
        <v>2017</v>
      </c>
      <c r="E11" s="26">
        <v>0.47746939960000001</v>
      </c>
      <c r="F11" s="26">
        <v>0.23864386379999999</v>
      </c>
      <c r="G11" s="2">
        <f t="shared" si="2"/>
        <v>2017</v>
      </c>
      <c r="H11" s="26">
        <v>0.47746939960000001</v>
      </c>
      <c r="I11" s="26">
        <v>0.23864386379999999</v>
      </c>
      <c r="K11" s="2">
        <v>0.70973492530000004</v>
      </c>
      <c r="L11" s="2">
        <v>0.70973492530000004</v>
      </c>
      <c r="M11" s="2">
        <v>0.70973492530000004</v>
      </c>
    </row>
    <row r="12" spans="1:13">
      <c r="A12" s="2">
        <f t="shared" si="0"/>
        <v>2017</v>
      </c>
      <c r="B12" s="26">
        <v>0.52803770289999996</v>
      </c>
      <c r="C12" s="26">
        <v>0.24177638370000001</v>
      </c>
      <c r="D12" s="2">
        <f t="shared" si="1"/>
        <v>2017</v>
      </c>
      <c r="E12" s="26">
        <v>0.52803770289999996</v>
      </c>
      <c r="F12" s="26">
        <v>0.24177638370000001</v>
      </c>
      <c r="G12" s="2">
        <f t="shared" si="2"/>
        <v>2017</v>
      </c>
      <c r="H12" s="26">
        <v>0.52803770289999996</v>
      </c>
      <c r="I12" s="26">
        <v>0.24177638370000001</v>
      </c>
      <c r="K12" s="2">
        <v>0.76504706850000004</v>
      </c>
      <c r="L12" s="2">
        <v>0.76504706850000004</v>
      </c>
      <c r="M12" s="2">
        <v>0.76504706850000004</v>
      </c>
    </row>
    <row r="13" spans="1:13">
      <c r="A13" s="2">
        <f t="shared" si="0"/>
        <v>2017</v>
      </c>
      <c r="B13" s="26">
        <v>0.48775486080000002</v>
      </c>
      <c r="C13" s="26">
        <v>0.23395083389999999</v>
      </c>
      <c r="D13" s="2">
        <f t="shared" si="1"/>
        <v>2017</v>
      </c>
      <c r="E13" s="26">
        <v>0.48775486080000002</v>
      </c>
      <c r="F13" s="26">
        <v>0.23395083389999999</v>
      </c>
      <c r="G13" s="2">
        <f t="shared" si="2"/>
        <v>2017</v>
      </c>
      <c r="H13" s="26">
        <v>0.48775486080000002</v>
      </c>
      <c r="I13" s="26">
        <v>0.23395083389999999</v>
      </c>
      <c r="K13" s="2">
        <v>0.71159507789999998</v>
      </c>
      <c r="L13" s="2">
        <v>0.71137238999999997</v>
      </c>
      <c r="M13" s="2">
        <v>0.71139549909999999</v>
      </c>
    </row>
    <row r="14" spans="1:13">
      <c r="A14" s="2">
        <f t="shared" si="0"/>
        <v>2017</v>
      </c>
      <c r="B14" s="26">
        <v>0.49832330609999997</v>
      </c>
      <c r="C14" s="26">
        <v>0.2341839402</v>
      </c>
      <c r="D14" s="2">
        <f t="shared" si="1"/>
        <v>2017</v>
      </c>
      <c r="E14" s="26">
        <v>0.49832330609999997</v>
      </c>
      <c r="F14" s="26">
        <v>0.2341839402</v>
      </c>
      <c r="G14" s="2">
        <f t="shared" si="2"/>
        <v>2017</v>
      </c>
      <c r="H14" s="26">
        <v>0.49832330609999997</v>
      </c>
      <c r="I14" s="26">
        <v>0.2341839402</v>
      </c>
      <c r="K14" s="2">
        <v>0.74092982519999995</v>
      </c>
      <c r="L14" s="2">
        <v>0.74044345140000001</v>
      </c>
      <c r="M14" s="2">
        <v>0.74183245190000002</v>
      </c>
    </row>
    <row r="15" spans="1:13">
      <c r="A15" s="2">
        <f t="shared" si="0"/>
        <v>2018</v>
      </c>
      <c r="B15" s="26">
        <v>0.47403892869999997</v>
      </c>
      <c r="C15" s="26">
        <v>0.23226260200000001</v>
      </c>
      <c r="D15" s="2">
        <f t="shared" si="1"/>
        <v>2018</v>
      </c>
      <c r="E15" s="26">
        <v>0.47403892869999997</v>
      </c>
      <c r="F15" s="26">
        <v>0.23226260200000001</v>
      </c>
      <c r="G15" s="2">
        <f t="shared" si="2"/>
        <v>2018</v>
      </c>
      <c r="H15" s="26">
        <v>0.47403892869999997</v>
      </c>
      <c r="I15" s="26">
        <v>0.23226260200000001</v>
      </c>
      <c r="K15" s="2">
        <v>0.70568477029999999</v>
      </c>
      <c r="L15" s="2">
        <v>0.70444096150000002</v>
      </c>
      <c r="M15" s="2">
        <v>0.7049652126</v>
      </c>
    </row>
    <row r="16" spans="1:13">
      <c r="A16" s="2">
        <f t="shared" si="0"/>
        <v>2018</v>
      </c>
      <c r="B16" s="26">
        <v>0.47926131750000001</v>
      </c>
      <c r="C16" s="26">
        <v>0.2222773032</v>
      </c>
      <c r="D16" s="2">
        <f t="shared" si="1"/>
        <v>2018</v>
      </c>
      <c r="E16" s="26">
        <v>0.47926131750000001</v>
      </c>
      <c r="F16" s="26">
        <v>0.2222773032</v>
      </c>
      <c r="G16" s="2">
        <f t="shared" si="2"/>
        <v>2018</v>
      </c>
      <c r="H16" s="26">
        <v>0.47926131750000001</v>
      </c>
      <c r="I16" s="26">
        <v>0.2222773032</v>
      </c>
      <c r="K16" s="2">
        <v>0.70939522659999998</v>
      </c>
      <c r="L16" s="2">
        <v>0.70702344390000005</v>
      </c>
      <c r="M16" s="2">
        <v>0.70601634459999996</v>
      </c>
    </row>
    <row r="17" spans="1:13">
      <c r="A17" s="2">
        <f t="shared" si="0"/>
        <v>2018</v>
      </c>
      <c r="B17" s="26">
        <v>0.4497631567</v>
      </c>
      <c r="C17" s="26">
        <v>0.2256769881</v>
      </c>
      <c r="D17" s="2">
        <f t="shared" si="1"/>
        <v>2018</v>
      </c>
      <c r="E17" s="26">
        <v>0.4497631567</v>
      </c>
      <c r="F17" s="26">
        <v>0.2256769881</v>
      </c>
      <c r="G17" s="2">
        <f t="shared" si="2"/>
        <v>2018</v>
      </c>
      <c r="H17" s="26">
        <v>0.4497631567</v>
      </c>
      <c r="I17" s="26">
        <v>0.2256769881</v>
      </c>
      <c r="K17" s="2">
        <v>0.69274274219999998</v>
      </c>
      <c r="L17" s="2">
        <v>0.68670778070000005</v>
      </c>
      <c r="M17" s="2">
        <v>0.68353667039999999</v>
      </c>
    </row>
    <row r="18" spans="1:13">
      <c r="A18" s="2">
        <f t="shared" si="0"/>
        <v>2018</v>
      </c>
      <c r="B18" s="26">
        <v>0.46596357640000002</v>
      </c>
      <c r="C18" s="26">
        <v>0.23294800199999999</v>
      </c>
      <c r="D18" s="2">
        <f t="shared" si="1"/>
        <v>2018</v>
      </c>
      <c r="E18" s="26">
        <v>0.46569979150000002</v>
      </c>
      <c r="F18" s="26">
        <v>0.23294800199999999</v>
      </c>
      <c r="G18" s="2">
        <f t="shared" si="2"/>
        <v>2018</v>
      </c>
      <c r="H18" s="26">
        <v>0.46539551610000002</v>
      </c>
      <c r="I18" s="26">
        <v>0.23294800199999999</v>
      </c>
      <c r="K18" s="2">
        <v>0.70102313380000003</v>
      </c>
      <c r="L18" s="2">
        <v>0.69452748220000005</v>
      </c>
      <c r="M18" s="2">
        <v>0.69245912470000004</v>
      </c>
    </row>
    <row r="19" spans="1:13">
      <c r="A19" s="2">
        <f t="shared" si="0"/>
        <v>2019</v>
      </c>
      <c r="B19" s="26">
        <v>0.45977318820000002</v>
      </c>
      <c r="C19" s="26">
        <v>0.21753435609999999</v>
      </c>
      <c r="D19" s="2">
        <f t="shared" si="1"/>
        <v>2019</v>
      </c>
      <c r="E19" s="26">
        <v>0.4592115168</v>
      </c>
      <c r="F19" s="26">
        <v>0.21753435609999999</v>
      </c>
      <c r="G19" s="2">
        <f t="shared" si="2"/>
        <v>2019</v>
      </c>
      <c r="H19" s="26">
        <v>0.45759887760000001</v>
      </c>
      <c r="I19" s="26">
        <v>0.21753435609999999</v>
      </c>
      <c r="K19" s="2">
        <v>0.69034597809999998</v>
      </c>
      <c r="L19" s="2">
        <v>0.68372622130000005</v>
      </c>
      <c r="M19" s="2">
        <v>0.67766391589999997</v>
      </c>
    </row>
    <row r="20" spans="1:13">
      <c r="A20" s="2">
        <f t="shared" si="0"/>
        <v>2019</v>
      </c>
      <c r="B20" s="26">
        <v>0.47294846280000002</v>
      </c>
      <c r="C20" s="26">
        <v>0.21716166100000001</v>
      </c>
      <c r="D20" s="2">
        <f t="shared" si="1"/>
        <v>2019</v>
      </c>
      <c r="E20" s="26">
        <v>0.4724469697</v>
      </c>
      <c r="F20" s="26">
        <v>0.21791048969999999</v>
      </c>
      <c r="G20" s="2">
        <f t="shared" si="2"/>
        <v>2019</v>
      </c>
      <c r="H20" s="26">
        <v>0.4720964996</v>
      </c>
      <c r="I20" s="26">
        <v>0.21757540289999999</v>
      </c>
      <c r="K20" s="2">
        <v>0.70518014790000005</v>
      </c>
      <c r="L20" s="2">
        <v>0.69623586140000004</v>
      </c>
      <c r="M20" s="2">
        <v>0.68372747199999995</v>
      </c>
    </row>
    <row r="21" spans="1:13">
      <c r="A21" s="2">
        <f t="shared" si="0"/>
        <v>2019</v>
      </c>
      <c r="B21" s="26">
        <v>0.45935965169999998</v>
      </c>
      <c r="C21" s="26">
        <v>0.22423176810000001</v>
      </c>
      <c r="D21" s="2">
        <f t="shared" si="1"/>
        <v>2019</v>
      </c>
      <c r="E21" s="26">
        <v>0.46182699329999999</v>
      </c>
      <c r="F21" s="26">
        <v>0.2222510714</v>
      </c>
      <c r="G21" s="2">
        <f t="shared" si="2"/>
        <v>2019</v>
      </c>
      <c r="H21" s="26">
        <v>0.4605020514</v>
      </c>
      <c r="I21" s="26">
        <v>0.22094224800000001</v>
      </c>
      <c r="K21" s="2">
        <v>0.68139078939999997</v>
      </c>
      <c r="L21" s="2">
        <v>0.6765354777</v>
      </c>
      <c r="M21" s="2">
        <v>0.67552769540000002</v>
      </c>
    </row>
    <row r="22" spans="1:13">
      <c r="A22" s="2">
        <f t="shared" si="0"/>
        <v>2019</v>
      </c>
      <c r="B22" s="26">
        <v>0.46758862379999999</v>
      </c>
      <c r="C22" s="26">
        <v>0.23570079999999999</v>
      </c>
      <c r="D22" s="2">
        <f t="shared" si="1"/>
        <v>2019</v>
      </c>
      <c r="E22" s="26">
        <v>0.46903424119999998</v>
      </c>
      <c r="F22" s="26">
        <v>0.23291452930000001</v>
      </c>
      <c r="G22" s="2">
        <f t="shared" si="2"/>
        <v>2019</v>
      </c>
      <c r="H22" s="26">
        <v>0.46878437810000001</v>
      </c>
      <c r="I22" s="26">
        <v>0.23074805940000001</v>
      </c>
      <c r="K22" s="2">
        <v>0.68942819460000004</v>
      </c>
      <c r="L22" s="2">
        <v>0.6977793122</v>
      </c>
      <c r="M22" s="2">
        <v>0.6938878262</v>
      </c>
    </row>
    <row r="23" spans="1:13">
      <c r="A23" s="2">
        <f t="shared" si="0"/>
        <v>2020</v>
      </c>
      <c r="B23" s="26">
        <v>0.45579579240000001</v>
      </c>
      <c r="C23" s="26">
        <v>0.22690722499999999</v>
      </c>
      <c r="D23" s="2">
        <f t="shared" si="1"/>
        <v>2020</v>
      </c>
      <c r="E23" s="26">
        <v>0.46164380350000001</v>
      </c>
      <c r="F23" s="26">
        <v>0.2214725699</v>
      </c>
      <c r="G23" s="2">
        <f t="shared" si="2"/>
        <v>2020</v>
      </c>
      <c r="H23" s="26">
        <v>0.45964267469999998</v>
      </c>
      <c r="I23" s="26">
        <v>0.21876305709999999</v>
      </c>
      <c r="K23" s="2">
        <v>0.67608154129999998</v>
      </c>
      <c r="L23" s="2">
        <v>0.68131703310000002</v>
      </c>
      <c r="M23" s="2">
        <v>0.67814542950000001</v>
      </c>
    </row>
    <row r="24" spans="1:13">
      <c r="A24" s="2">
        <f t="shared" si="0"/>
        <v>2020</v>
      </c>
      <c r="B24" s="26">
        <v>0.4766569376</v>
      </c>
      <c r="C24" s="26">
        <v>0.2166216856</v>
      </c>
      <c r="D24" s="2">
        <f t="shared" si="1"/>
        <v>2020</v>
      </c>
      <c r="E24" s="26">
        <v>0.48067553120000001</v>
      </c>
      <c r="F24" s="26">
        <v>0.21097159239999999</v>
      </c>
      <c r="G24" s="2">
        <f t="shared" si="2"/>
        <v>2020</v>
      </c>
      <c r="H24" s="26">
        <v>0.47928496349999999</v>
      </c>
      <c r="I24" s="26">
        <v>0.20743876280000001</v>
      </c>
      <c r="K24" s="2">
        <v>0.69486545330000005</v>
      </c>
      <c r="L24" s="2">
        <v>0.68999616600000002</v>
      </c>
      <c r="M24" s="2">
        <v>0.69950259820000005</v>
      </c>
    </row>
    <row r="25" spans="1:13">
      <c r="A25" s="2">
        <f t="shared" si="0"/>
        <v>2020</v>
      </c>
      <c r="B25" s="26">
        <v>0.46093114070000002</v>
      </c>
      <c r="C25" s="26">
        <v>0.23360697250000001</v>
      </c>
      <c r="D25" s="2">
        <f t="shared" si="1"/>
        <v>2020</v>
      </c>
      <c r="E25" s="26">
        <v>0.4640304187</v>
      </c>
      <c r="F25" s="26">
        <v>0.22905967190000001</v>
      </c>
      <c r="G25" s="2">
        <f t="shared" si="2"/>
        <v>2020</v>
      </c>
      <c r="H25" s="26">
        <v>0.455790154</v>
      </c>
      <c r="I25" s="26">
        <v>0.21917919720000001</v>
      </c>
      <c r="K25" s="2">
        <v>0.67287133450000003</v>
      </c>
      <c r="L25" s="2">
        <v>0.67519997379999996</v>
      </c>
      <c r="M25" s="2">
        <v>0.66701424220000005</v>
      </c>
    </row>
    <row r="26" spans="1:13">
      <c r="A26" s="2">
        <f t="shared" si="0"/>
        <v>2020</v>
      </c>
      <c r="B26" s="26">
        <v>0.4782375103</v>
      </c>
      <c r="C26" s="26">
        <v>0.2274491381</v>
      </c>
      <c r="D26" s="2">
        <f t="shared" si="1"/>
        <v>2020</v>
      </c>
      <c r="E26" s="26">
        <v>0.4814722253</v>
      </c>
      <c r="F26" s="26">
        <v>0.221306638</v>
      </c>
      <c r="G26" s="2">
        <f t="shared" si="2"/>
        <v>2020</v>
      </c>
      <c r="H26" s="26">
        <v>0.48858240790000002</v>
      </c>
      <c r="I26" s="26">
        <v>0.20401566290000001</v>
      </c>
      <c r="K26" s="2">
        <v>0.68781135959999995</v>
      </c>
      <c r="L26" s="2">
        <v>0.69589714300000005</v>
      </c>
      <c r="M26" s="2">
        <v>0.69052788220000005</v>
      </c>
    </row>
    <row r="27" spans="1:13">
      <c r="A27" s="2">
        <f t="shared" si="0"/>
        <v>2021</v>
      </c>
      <c r="B27" s="26">
        <v>0.45931624180000002</v>
      </c>
      <c r="C27" s="26">
        <v>0.2197350709</v>
      </c>
      <c r="D27" s="2">
        <f t="shared" si="1"/>
        <v>2021</v>
      </c>
      <c r="E27" s="26">
        <v>0.46225363279999998</v>
      </c>
      <c r="F27" s="26">
        <v>0.21398628210000001</v>
      </c>
      <c r="G27" s="2">
        <f t="shared" si="2"/>
        <v>2021</v>
      </c>
      <c r="H27" s="26">
        <v>0.46186489809999998</v>
      </c>
      <c r="I27" s="26">
        <v>0.22162665749999999</v>
      </c>
      <c r="K27" s="2">
        <v>0.67360840639999997</v>
      </c>
      <c r="L27" s="2">
        <v>0.68677442180000003</v>
      </c>
      <c r="M27" s="2">
        <v>0.66986946150000004</v>
      </c>
    </row>
    <row r="28" spans="1:13">
      <c r="A28" s="2">
        <f t="shared" si="0"/>
        <v>2021</v>
      </c>
      <c r="B28" s="26">
        <v>0.4737990735</v>
      </c>
      <c r="C28" s="26">
        <v>0.2261114924</v>
      </c>
      <c r="D28" s="2">
        <f t="shared" si="1"/>
        <v>2021</v>
      </c>
      <c r="E28" s="26">
        <v>0.47379726179999998</v>
      </c>
      <c r="F28" s="26">
        <v>0.21917839259999999</v>
      </c>
      <c r="G28" s="2">
        <f t="shared" si="2"/>
        <v>2021</v>
      </c>
      <c r="H28" s="26">
        <v>0.47506043660000002</v>
      </c>
      <c r="I28" s="26">
        <v>0.2120628074</v>
      </c>
      <c r="K28" s="2">
        <v>0.69254707640000002</v>
      </c>
      <c r="L28" s="2">
        <v>0.70214082980000003</v>
      </c>
      <c r="M28" s="2">
        <v>0.678538156</v>
      </c>
    </row>
    <row r="29" spans="1:13">
      <c r="A29" s="2">
        <f t="shared" si="0"/>
        <v>2021</v>
      </c>
      <c r="B29" s="26">
        <v>0.4591745659</v>
      </c>
      <c r="C29" s="26">
        <v>0.22244166509999999</v>
      </c>
      <c r="D29" s="2">
        <f t="shared" si="1"/>
        <v>2021</v>
      </c>
      <c r="E29" s="26">
        <v>0.45578462489999999</v>
      </c>
      <c r="F29" s="26">
        <v>0.21885885029999999</v>
      </c>
      <c r="G29" s="2">
        <f t="shared" si="2"/>
        <v>2021</v>
      </c>
      <c r="H29" s="26">
        <v>0.4686360115</v>
      </c>
      <c r="I29" s="26">
        <v>0.19821237429999999</v>
      </c>
      <c r="K29" s="2">
        <v>0.68063361860000005</v>
      </c>
      <c r="L29" s="2">
        <v>0.6964914686</v>
      </c>
      <c r="M29" s="2">
        <v>0.66086639609999998</v>
      </c>
    </row>
    <row r="30" spans="1:13">
      <c r="A30" s="2">
        <f t="shared" si="0"/>
        <v>2021</v>
      </c>
      <c r="B30" s="26">
        <v>0.4745283488</v>
      </c>
      <c r="C30" s="26">
        <v>0.22551320250000001</v>
      </c>
      <c r="D30" s="2">
        <f t="shared" si="1"/>
        <v>2021</v>
      </c>
      <c r="E30" s="26">
        <v>0.47466713469999999</v>
      </c>
      <c r="F30" s="26">
        <v>0.2214716457</v>
      </c>
      <c r="G30" s="2">
        <f t="shared" si="2"/>
        <v>2021</v>
      </c>
      <c r="H30" s="26">
        <v>0.47730267129999998</v>
      </c>
      <c r="I30" s="26">
        <v>0.20674061790000001</v>
      </c>
      <c r="K30" s="2">
        <v>0.69673522639999996</v>
      </c>
      <c r="L30" s="2">
        <v>0.68681732360000003</v>
      </c>
      <c r="M30" s="2">
        <v>0.66960170559999999</v>
      </c>
    </row>
    <row r="31" spans="1:13">
      <c r="A31" s="2">
        <f t="shared" si="0"/>
        <v>2022</v>
      </c>
      <c r="B31" s="26">
        <v>0.47424543860000001</v>
      </c>
      <c r="C31" s="26">
        <v>0.2224590041</v>
      </c>
      <c r="D31" s="2">
        <f t="shared" si="1"/>
        <v>2022</v>
      </c>
      <c r="E31" s="26">
        <v>0.46359403459999998</v>
      </c>
      <c r="F31" s="26">
        <v>0.21674152120000001</v>
      </c>
      <c r="G31" s="2">
        <f t="shared" si="2"/>
        <v>2022</v>
      </c>
      <c r="H31" s="26">
        <v>0.46622415699999997</v>
      </c>
      <c r="I31" s="26">
        <v>0.20981700019999999</v>
      </c>
      <c r="K31" s="2">
        <v>0.68868891970000001</v>
      </c>
      <c r="L31" s="2">
        <v>0.67291537769999998</v>
      </c>
      <c r="M31" s="2">
        <v>0.64969761039999996</v>
      </c>
    </row>
    <row r="32" spans="1:13">
      <c r="A32" s="2">
        <f t="shared" si="0"/>
        <v>2022</v>
      </c>
      <c r="B32" s="26">
        <v>0.50028328450000004</v>
      </c>
      <c r="C32" s="26">
        <v>0.2133524024</v>
      </c>
      <c r="D32" s="2">
        <f t="shared" si="1"/>
        <v>2022</v>
      </c>
      <c r="E32" s="26">
        <v>0.47460780679999998</v>
      </c>
      <c r="F32" s="26">
        <v>0.2175514073</v>
      </c>
      <c r="G32" s="2">
        <f t="shared" si="2"/>
        <v>2022</v>
      </c>
      <c r="H32" s="26">
        <v>0.48534500120000001</v>
      </c>
      <c r="I32" s="26">
        <v>0.194525858</v>
      </c>
      <c r="K32" s="2">
        <v>0.68673098830000001</v>
      </c>
      <c r="L32" s="2">
        <v>0.68223206979999995</v>
      </c>
      <c r="M32" s="2">
        <v>0.66173505840000002</v>
      </c>
    </row>
    <row r="33" spans="1:13">
      <c r="A33" s="2">
        <f t="shared" si="0"/>
        <v>2022</v>
      </c>
      <c r="B33" s="26">
        <v>0.46516053169999999</v>
      </c>
      <c r="C33" s="26">
        <v>0.2203445711</v>
      </c>
      <c r="D33" s="2">
        <f t="shared" si="1"/>
        <v>2022</v>
      </c>
      <c r="E33" s="26">
        <v>0.46423436940000001</v>
      </c>
      <c r="F33" s="26">
        <v>0.21861459990000001</v>
      </c>
      <c r="G33" s="2">
        <f t="shared" si="2"/>
        <v>2022</v>
      </c>
      <c r="H33" s="26">
        <v>0.47624808870000002</v>
      </c>
      <c r="I33" s="26">
        <v>0.20030359349999999</v>
      </c>
      <c r="K33" s="2">
        <v>0.67616311829999998</v>
      </c>
      <c r="L33" s="2">
        <v>0.67185094540000001</v>
      </c>
      <c r="M33" s="2">
        <v>0.66061837030000004</v>
      </c>
    </row>
    <row r="34" spans="1:13">
      <c r="A34" s="2">
        <f t="shared" si="0"/>
        <v>2022</v>
      </c>
      <c r="B34" s="26">
        <v>0.4780482841</v>
      </c>
      <c r="C34" s="26">
        <v>0.22121766440000001</v>
      </c>
      <c r="D34" s="2">
        <f t="shared" si="1"/>
        <v>2022</v>
      </c>
      <c r="E34" s="26">
        <v>0.48389490099999999</v>
      </c>
      <c r="F34" s="26">
        <v>0.21602661170000001</v>
      </c>
      <c r="G34" s="2">
        <f t="shared" si="2"/>
        <v>2022</v>
      </c>
      <c r="H34" s="26">
        <v>0.48777689600000002</v>
      </c>
      <c r="I34" s="26">
        <v>0.20657699530000001</v>
      </c>
      <c r="K34" s="2">
        <v>0.68904141389999995</v>
      </c>
      <c r="L34" s="2">
        <v>0.68969703429999996</v>
      </c>
      <c r="M34" s="2">
        <v>0.67105837570000004</v>
      </c>
    </row>
    <row r="35" spans="1:13">
      <c r="A35" s="2">
        <f t="shared" si="0"/>
        <v>2023</v>
      </c>
      <c r="B35" s="26">
        <v>0.46555382810000001</v>
      </c>
      <c r="C35" s="26">
        <v>0.22607909879999999</v>
      </c>
      <c r="D35" s="2">
        <f t="shared" si="1"/>
        <v>2023</v>
      </c>
      <c r="E35" s="26">
        <v>0.47139808329999999</v>
      </c>
      <c r="F35" s="26">
        <v>0.21912260519999999</v>
      </c>
      <c r="G35" s="2">
        <f t="shared" si="2"/>
        <v>2023</v>
      </c>
      <c r="H35" s="26">
        <v>0.46968144099999998</v>
      </c>
      <c r="I35" s="26">
        <v>0.21249293429999999</v>
      </c>
      <c r="K35" s="2">
        <v>0.68778102590000001</v>
      </c>
      <c r="L35" s="2">
        <v>0.67437557299999995</v>
      </c>
      <c r="M35" s="2">
        <v>0.65917368229999995</v>
      </c>
    </row>
    <row r="36" spans="1:13">
      <c r="A36" s="2">
        <f t="shared" si="0"/>
        <v>2023</v>
      </c>
      <c r="B36" s="26">
        <v>0.48281263610000003</v>
      </c>
      <c r="C36" s="26">
        <v>0.22837350300000001</v>
      </c>
      <c r="D36" s="2">
        <f t="shared" si="1"/>
        <v>2023</v>
      </c>
      <c r="E36" s="26">
        <v>0.47772395000000001</v>
      </c>
      <c r="F36" s="26">
        <v>0.21985885699999999</v>
      </c>
      <c r="G36" s="2">
        <f t="shared" si="2"/>
        <v>2023</v>
      </c>
      <c r="H36" s="26">
        <v>0.46256314479999999</v>
      </c>
      <c r="I36" s="26">
        <v>0.2148604405</v>
      </c>
      <c r="K36" s="2">
        <v>0.69005664450000004</v>
      </c>
      <c r="L36" s="2">
        <v>0.68393622350000005</v>
      </c>
      <c r="M36" s="2">
        <v>0.67088282899999996</v>
      </c>
    </row>
    <row r="37" spans="1:13">
      <c r="A37" s="2">
        <f t="shared" si="0"/>
        <v>2023</v>
      </c>
      <c r="B37" s="26">
        <v>0.4781175158</v>
      </c>
      <c r="C37" s="26">
        <v>0.2292194987</v>
      </c>
      <c r="D37" s="2">
        <f t="shared" si="1"/>
        <v>2023</v>
      </c>
      <c r="E37" s="26">
        <v>0.4695604256</v>
      </c>
      <c r="F37" s="26">
        <v>0.221963664</v>
      </c>
      <c r="G37" s="2">
        <f t="shared" si="2"/>
        <v>2023</v>
      </c>
      <c r="H37" s="26">
        <v>0.46382108840000003</v>
      </c>
      <c r="I37" s="26">
        <v>0.21524027579999999</v>
      </c>
      <c r="K37" s="2">
        <v>0.68249486660000003</v>
      </c>
      <c r="L37" s="2">
        <v>0.67661508189999997</v>
      </c>
      <c r="M37" s="2">
        <v>0.66302598069999996</v>
      </c>
    </row>
    <row r="38" spans="1:13">
      <c r="A38" s="2">
        <f t="shared" si="0"/>
        <v>2023</v>
      </c>
      <c r="B38" s="26">
        <v>0.48223678460000002</v>
      </c>
      <c r="C38" s="26">
        <v>0.2212236605</v>
      </c>
      <c r="D38" s="2">
        <f t="shared" si="1"/>
        <v>2023</v>
      </c>
      <c r="E38" s="26">
        <v>0.48712422399999999</v>
      </c>
      <c r="F38" s="26">
        <v>0.22947137719999999</v>
      </c>
      <c r="G38" s="2">
        <f t="shared" si="2"/>
        <v>2023</v>
      </c>
      <c r="H38" s="26">
        <v>0.47939965340000001</v>
      </c>
      <c r="I38" s="26">
        <v>0.20083861389999999</v>
      </c>
      <c r="K38" s="2">
        <v>0.68387227409999995</v>
      </c>
      <c r="L38" s="2">
        <v>0.68323930820000001</v>
      </c>
      <c r="M38" s="2">
        <v>0.67238558189999997</v>
      </c>
    </row>
    <row r="39" spans="1:13">
      <c r="A39" s="2">
        <f t="shared" ref="A39:A70" si="3">A35+1</f>
        <v>2024</v>
      </c>
      <c r="B39" s="26">
        <v>0.47680058330000002</v>
      </c>
      <c r="C39" s="26">
        <v>0.2307818425</v>
      </c>
      <c r="D39" s="2">
        <f t="shared" ref="D39:D70" si="4">D35+1</f>
        <v>2024</v>
      </c>
      <c r="E39" s="26">
        <v>0.47475773160000001</v>
      </c>
      <c r="F39" s="26">
        <v>0.2197582659</v>
      </c>
      <c r="G39" s="2">
        <f t="shared" ref="G39:G70" si="5">G35+1</f>
        <v>2024</v>
      </c>
      <c r="H39" s="26">
        <v>0.48002094760000003</v>
      </c>
      <c r="I39" s="26">
        <v>0.2037875753</v>
      </c>
      <c r="K39" s="2">
        <v>0.68323698420000001</v>
      </c>
      <c r="L39" s="2">
        <v>0.68137905620000006</v>
      </c>
      <c r="M39" s="2">
        <v>0.67407992940000006</v>
      </c>
    </row>
    <row r="40" spans="1:13">
      <c r="A40" s="2">
        <f t="shared" si="3"/>
        <v>2024</v>
      </c>
      <c r="B40" s="26">
        <v>0.48366158860000003</v>
      </c>
      <c r="C40" s="26">
        <v>0.2288436955</v>
      </c>
      <c r="D40" s="2">
        <f t="shared" si="4"/>
        <v>2024</v>
      </c>
      <c r="E40" s="26">
        <v>0.49830066000000001</v>
      </c>
      <c r="F40" s="26">
        <v>0.21203674650000001</v>
      </c>
      <c r="G40" s="2">
        <f t="shared" si="5"/>
        <v>2024</v>
      </c>
      <c r="H40" s="26">
        <v>0.47950765629999997</v>
      </c>
      <c r="I40" s="26">
        <v>0.209086514</v>
      </c>
      <c r="K40" s="2">
        <v>0.67886076470000001</v>
      </c>
      <c r="L40" s="2">
        <v>0.67932855930000002</v>
      </c>
      <c r="M40" s="2">
        <v>0.67287844770000005</v>
      </c>
    </row>
    <row r="41" spans="1:13">
      <c r="A41" s="2">
        <f t="shared" si="3"/>
        <v>2024</v>
      </c>
      <c r="B41" s="26">
        <v>0.48267224390000002</v>
      </c>
      <c r="C41" s="26">
        <v>0.23261423310000001</v>
      </c>
      <c r="D41" s="2">
        <f t="shared" si="4"/>
        <v>2024</v>
      </c>
      <c r="E41" s="26">
        <v>0.48159715520000002</v>
      </c>
      <c r="F41" s="26">
        <v>0.22405184619999999</v>
      </c>
      <c r="G41" s="2">
        <f t="shared" si="5"/>
        <v>2024</v>
      </c>
      <c r="H41" s="26">
        <v>0.46881403799999999</v>
      </c>
      <c r="I41" s="26">
        <v>0.20818113190000001</v>
      </c>
      <c r="K41" s="2">
        <v>0.68926065940000003</v>
      </c>
      <c r="L41" s="2">
        <v>0.6713762674</v>
      </c>
      <c r="M41" s="2">
        <v>0.66051765340000002</v>
      </c>
    </row>
    <row r="42" spans="1:13">
      <c r="A42" s="2">
        <f t="shared" si="3"/>
        <v>2024</v>
      </c>
      <c r="B42" s="26">
        <v>0.49655326729999999</v>
      </c>
      <c r="C42" s="26">
        <v>0.21040113630000001</v>
      </c>
      <c r="D42" s="2">
        <f t="shared" si="4"/>
        <v>2024</v>
      </c>
      <c r="E42" s="26">
        <v>0.48175019120000001</v>
      </c>
      <c r="F42" s="26">
        <v>0.22774067789999999</v>
      </c>
      <c r="G42" s="2">
        <f t="shared" si="5"/>
        <v>2024</v>
      </c>
      <c r="H42" s="26">
        <v>0.48738025889999997</v>
      </c>
      <c r="I42" s="26">
        <v>0.1985526994</v>
      </c>
      <c r="K42" s="2">
        <v>0.68569330920000005</v>
      </c>
      <c r="L42" s="2">
        <v>0.67785576160000005</v>
      </c>
      <c r="M42" s="2">
        <v>0.67362098650000002</v>
      </c>
    </row>
    <row r="43" spans="1:13">
      <c r="A43" s="2">
        <f t="shared" si="3"/>
        <v>2025</v>
      </c>
      <c r="B43" s="26">
        <v>0.48889901520000001</v>
      </c>
      <c r="C43" s="26">
        <v>0.2178717148</v>
      </c>
      <c r="D43" s="2">
        <f t="shared" si="4"/>
        <v>2025</v>
      </c>
      <c r="E43" s="26">
        <v>0.4958016757</v>
      </c>
      <c r="F43" s="26">
        <v>0.20934851500000001</v>
      </c>
      <c r="G43" s="2">
        <f t="shared" si="5"/>
        <v>2025</v>
      </c>
      <c r="H43" s="26">
        <v>0.4705377349</v>
      </c>
      <c r="I43" s="26">
        <v>0.2088418118</v>
      </c>
      <c r="K43" s="2">
        <v>0.68373601559999997</v>
      </c>
      <c r="L43" s="2">
        <v>0.67723061839999998</v>
      </c>
      <c r="M43" s="2">
        <v>0.66997587849999996</v>
      </c>
    </row>
    <row r="44" spans="1:13">
      <c r="A44" s="2">
        <f t="shared" si="3"/>
        <v>2025</v>
      </c>
      <c r="B44" s="26">
        <v>0.47083163420000002</v>
      </c>
      <c r="C44" s="26">
        <v>0.24449603140000001</v>
      </c>
      <c r="D44" s="2">
        <f t="shared" si="4"/>
        <v>2025</v>
      </c>
      <c r="E44" s="26">
        <v>0.49681255270000002</v>
      </c>
      <c r="F44" s="26">
        <v>0.20268023530000001</v>
      </c>
      <c r="G44" s="2">
        <f t="shared" si="5"/>
        <v>2025</v>
      </c>
      <c r="H44" s="26">
        <v>0.47813789080000002</v>
      </c>
      <c r="I44" s="26">
        <v>0.2118886086</v>
      </c>
      <c r="K44" s="2">
        <v>0.68901261820000004</v>
      </c>
      <c r="L44" s="2">
        <v>0.67427932560000003</v>
      </c>
      <c r="M44" s="2">
        <v>0.67395898099999996</v>
      </c>
    </row>
    <row r="45" spans="1:13">
      <c r="A45" s="2">
        <f t="shared" si="3"/>
        <v>2025</v>
      </c>
      <c r="B45" s="26">
        <v>0.46691654510000002</v>
      </c>
      <c r="C45" s="26">
        <v>0.2409103293</v>
      </c>
      <c r="D45" s="2">
        <f t="shared" si="4"/>
        <v>2025</v>
      </c>
      <c r="E45" s="26">
        <v>0.4955678516</v>
      </c>
      <c r="F45" s="26">
        <v>0.21088955979999999</v>
      </c>
      <c r="G45" s="2">
        <f t="shared" si="5"/>
        <v>2025</v>
      </c>
      <c r="H45" s="26">
        <v>0.47289254289999999</v>
      </c>
      <c r="I45" s="26">
        <v>0.2063750365</v>
      </c>
      <c r="K45" s="2">
        <v>0.6829630874</v>
      </c>
      <c r="L45" s="2">
        <v>0.67207460799999996</v>
      </c>
      <c r="M45" s="2">
        <v>0.66549883509999996</v>
      </c>
    </row>
    <row r="46" spans="1:13">
      <c r="A46" s="2">
        <f t="shared" si="3"/>
        <v>2025</v>
      </c>
      <c r="B46" s="26">
        <v>0.49387600399999998</v>
      </c>
      <c r="C46" s="26">
        <v>0.23252627479999999</v>
      </c>
      <c r="D46" s="2">
        <f t="shared" si="4"/>
        <v>2025</v>
      </c>
      <c r="E46" s="26">
        <v>0.47853405869999999</v>
      </c>
      <c r="F46" s="26">
        <v>0.2239176444</v>
      </c>
      <c r="G46" s="2">
        <f t="shared" si="5"/>
        <v>2025</v>
      </c>
      <c r="H46" s="26">
        <v>0.49355308920000002</v>
      </c>
      <c r="I46" s="26">
        <v>0.19133057319999999</v>
      </c>
      <c r="K46" s="2">
        <v>0.69230882800000004</v>
      </c>
      <c r="L46" s="2">
        <v>0.68196528479999996</v>
      </c>
      <c r="M46" s="2">
        <v>0.65598825839999997</v>
      </c>
    </row>
    <row r="47" spans="1:13">
      <c r="A47" s="2">
        <f t="shared" si="3"/>
        <v>2026</v>
      </c>
      <c r="B47" s="26">
        <v>0.4785861656</v>
      </c>
      <c r="C47" s="26">
        <v>0.2353337902</v>
      </c>
      <c r="D47" s="2">
        <f t="shared" si="4"/>
        <v>2026</v>
      </c>
      <c r="E47" s="26">
        <v>0.49089001560000001</v>
      </c>
      <c r="F47" s="26">
        <v>0.2115162609</v>
      </c>
      <c r="G47" s="2">
        <f t="shared" si="5"/>
        <v>2026</v>
      </c>
      <c r="H47" s="26">
        <v>0.4917899013</v>
      </c>
      <c r="I47" s="26">
        <v>0.19338831949999999</v>
      </c>
      <c r="K47" s="2">
        <v>0.70143018109999999</v>
      </c>
      <c r="L47" s="2">
        <v>0.68891903310000002</v>
      </c>
      <c r="M47" s="2">
        <v>0.66073149310000001</v>
      </c>
    </row>
    <row r="48" spans="1:13">
      <c r="A48" s="2">
        <f t="shared" si="3"/>
        <v>2026</v>
      </c>
      <c r="B48" s="26">
        <v>0.50468134229999995</v>
      </c>
      <c r="C48" s="26">
        <v>0.22270562029999999</v>
      </c>
      <c r="D48" s="2">
        <f t="shared" si="4"/>
        <v>2026</v>
      </c>
      <c r="E48" s="26">
        <v>0.49916049220000003</v>
      </c>
      <c r="F48" s="26">
        <v>0.21486309179999999</v>
      </c>
      <c r="G48" s="2">
        <f t="shared" si="5"/>
        <v>2026</v>
      </c>
      <c r="H48" s="26">
        <v>0.49449504849999998</v>
      </c>
      <c r="I48" s="26">
        <v>0.20142454130000001</v>
      </c>
      <c r="K48" s="2">
        <v>0.69177523169999999</v>
      </c>
      <c r="L48" s="2">
        <v>0.69162003230000002</v>
      </c>
      <c r="M48" s="2">
        <v>0.65286409030000003</v>
      </c>
    </row>
    <row r="49" spans="1:13">
      <c r="A49" s="2">
        <f t="shared" si="3"/>
        <v>2026</v>
      </c>
      <c r="B49" s="26">
        <v>0.4872759928</v>
      </c>
      <c r="C49" s="26">
        <v>0.23271768770000001</v>
      </c>
      <c r="D49" s="2">
        <f t="shared" si="4"/>
        <v>2026</v>
      </c>
      <c r="E49" s="26">
        <v>0.50225696610000004</v>
      </c>
      <c r="F49" s="26">
        <v>0.21083301269999999</v>
      </c>
      <c r="G49" s="2">
        <f t="shared" si="5"/>
        <v>2026</v>
      </c>
      <c r="H49" s="26">
        <v>0.47731156769999999</v>
      </c>
      <c r="I49" s="26">
        <v>0.20040379310000001</v>
      </c>
      <c r="K49" s="2">
        <v>0.6853292393</v>
      </c>
      <c r="L49" s="2">
        <v>0.69351194530000004</v>
      </c>
      <c r="M49" s="2">
        <v>0.65661943010000001</v>
      </c>
    </row>
    <row r="50" spans="1:13">
      <c r="A50" s="2">
        <f t="shared" si="3"/>
        <v>2026</v>
      </c>
      <c r="B50" s="26">
        <v>0.47760555649999997</v>
      </c>
      <c r="C50" s="26">
        <v>0.23114927599999999</v>
      </c>
      <c r="D50" s="2">
        <f t="shared" si="4"/>
        <v>2026</v>
      </c>
      <c r="E50" s="26">
        <v>0.49921901299999999</v>
      </c>
      <c r="F50" s="26">
        <v>0.21237883360000001</v>
      </c>
      <c r="G50" s="2">
        <f t="shared" si="5"/>
        <v>2026</v>
      </c>
      <c r="H50" s="26">
        <v>0.48023797950000002</v>
      </c>
      <c r="I50" s="26">
        <v>0.20728424070000001</v>
      </c>
      <c r="K50" s="2">
        <v>0.66966376059999999</v>
      </c>
      <c r="L50" s="2">
        <v>0.69811674420000003</v>
      </c>
      <c r="M50" s="2">
        <v>0.65652179710000003</v>
      </c>
    </row>
    <row r="51" spans="1:13">
      <c r="A51" s="2">
        <f t="shared" si="3"/>
        <v>2027</v>
      </c>
      <c r="B51" s="26">
        <v>0.48199246820000002</v>
      </c>
      <c r="C51" s="26">
        <v>0.2311356141</v>
      </c>
      <c r="D51" s="2">
        <f t="shared" si="4"/>
        <v>2027</v>
      </c>
      <c r="E51" s="26">
        <v>0.49994827339999998</v>
      </c>
      <c r="F51" s="26">
        <v>0.21824021709999999</v>
      </c>
      <c r="G51" s="2">
        <f t="shared" si="5"/>
        <v>2027</v>
      </c>
      <c r="H51" s="26">
        <v>0.4763498343</v>
      </c>
      <c r="I51" s="26">
        <v>0.20652133080000001</v>
      </c>
      <c r="K51" s="2">
        <v>0.68804682189999999</v>
      </c>
      <c r="L51" s="2">
        <v>0.69509421999999998</v>
      </c>
      <c r="M51" s="2">
        <v>0.63323400360000004</v>
      </c>
    </row>
    <row r="52" spans="1:13">
      <c r="A52" s="2">
        <f t="shared" si="3"/>
        <v>2027</v>
      </c>
      <c r="B52" s="26">
        <v>0.4761735091</v>
      </c>
      <c r="C52" s="26">
        <v>0.24078815949999999</v>
      </c>
      <c r="D52" s="2">
        <f t="shared" si="4"/>
        <v>2027</v>
      </c>
      <c r="E52" s="26">
        <v>0.51991098960000004</v>
      </c>
      <c r="F52" s="26">
        <v>0.19801324000000001</v>
      </c>
      <c r="G52" s="2">
        <f t="shared" si="5"/>
        <v>2027</v>
      </c>
      <c r="H52" s="26">
        <v>0.4871178404</v>
      </c>
      <c r="I52" s="26">
        <v>0.19119580350000001</v>
      </c>
      <c r="K52" s="2">
        <v>0.68568606499999996</v>
      </c>
      <c r="L52" s="2">
        <v>0.69322076259999998</v>
      </c>
      <c r="M52" s="2">
        <v>0.63426389120000004</v>
      </c>
    </row>
    <row r="53" spans="1:13">
      <c r="A53" s="2">
        <f t="shared" si="3"/>
        <v>2027</v>
      </c>
      <c r="B53" s="26">
        <v>0.47850502789999999</v>
      </c>
      <c r="C53" s="26">
        <v>0.2432537045</v>
      </c>
      <c r="D53" s="2">
        <f t="shared" si="4"/>
        <v>2027</v>
      </c>
      <c r="E53" s="26">
        <v>0.52599254350000002</v>
      </c>
      <c r="F53" s="26">
        <v>0.1912765602</v>
      </c>
      <c r="G53" s="2">
        <f t="shared" si="5"/>
        <v>2027</v>
      </c>
      <c r="H53" s="26">
        <v>0.48803206090000001</v>
      </c>
      <c r="I53" s="26">
        <v>0.18200162070000001</v>
      </c>
      <c r="K53" s="2">
        <v>0.70228396930000003</v>
      </c>
      <c r="L53" s="2">
        <v>0.69208671209999995</v>
      </c>
      <c r="M53" s="2">
        <v>0.65185159059999997</v>
      </c>
    </row>
    <row r="54" spans="1:13">
      <c r="A54" s="2">
        <f t="shared" si="3"/>
        <v>2027</v>
      </c>
      <c r="B54" s="26">
        <v>0.50294447279999999</v>
      </c>
      <c r="C54" s="26">
        <v>0.23794532099999999</v>
      </c>
      <c r="D54" s="2">
        <f t="shared" si="4"/>
        <v>2027</v>
      </c>
      <c r="E54" s="26">
        <v>0.5214445445</v>
      </c>
      <c r="F54" s="26">
        <v>0.19552122590000001</v>
      </c>
      <c r="G54" s="2">
        <f t="shared" si="5"/>
        <v>2027</v>
      </c>
      <c r="H54" s="26">
        <v>0.51225421410000005</v>
      </c>
      <c r="I54" s="26">
        <v>0.17711592340000001</v>
      </c>
      <c r="K54" s="2">
        <v>0.69342592889999999</v>
      </c>
      <c r="L54" s="2">
        <v>0.68076855449999996</v>
      </c>
      <c r="M54" s="2">
        <v>0.63762451409999998</v>
      </c>
    </row>
    <row r="55" spans="1:13">
      <c r="A55" s="2">
        <f t="shared" si="3"/>
        <v>2028</v>
      </c>
      <c r="B55" s="26">
        <v>0.50125719999999996</v>
      </c>
      <c r="C55" s="26">
        <v>0.2257898381</v>
      </c>
      <c r="D55" s="2">
        <f t="shared" si="4"/>
        <v>2028</v>
      </c>
      <c r="E55" s="26">
        <v>0.51626875549999995</v>
      </c>
      <c r="F55" s="26">
        <v>0.19763516489999999</v>
      </c>
      <c r="G55" s="2">
        <f t="shared" si="5"/>
        <v>2028</v>
      </c>
      <c r="H55" s="26">
        <v>0.501114901</v>
      </c>
      <c r="I55" s="26">
        <v>0.18788079120000001</v>
      </c>
      <c r="K55" s="2">
        <v>0.71201791879999998</v>
      </c>
      <c r="L55" s="2">
        <v>0.70508775300000004</v>
      </c>
      <c r="M55" s="2">
        <v>0.64451080240000003</v>
      </c>
    </row>
    <row r="56" spans="1:13">
      <c r="A56" s="2">
        <f t="shared" si="3"/>
        <v>2028</v>
      </c>
      <c r="B56" s="26">
        <v>0.48847465740000001</v>
      </c>
      <c r="C56" s="26">
        <v>0.2327168094</v>
      </c>
      <c r="D56" s="2">
        <f t="shared" si="4"/>
        <v>2028</v>
      </c>
      <c r="E56" s="26">
        <v>0.50571998870000001</v>
      </c>
      <c r="F56" s="26">
        <v>0.2023985895</v>
      </c>
      <c r="G56" s="2">
        <f t="shared" si="5"/>
        <v>2028</v>
      </c>
      <c r="H56" s="26">
        <v>0.51394775699999995</v>
      </c>
      <c r="I56" s="26">
        <v>0.1814979903</v>
      </c>
      <c r="K56" s="2">
        <v>0.69388375670000002</v>
      </c>
      <c r="L56" s="2">
        <v>0.69222867789999998</v>
      </c>
      <c r="M56" s="2">
        <v>0.65537079149999999</v>
      </c>
    </row>
    <row r="57" spans="1:13">
      <c r="A57" s="2">
        <f t="shared" si="3"/>
        <v>2028</v>
      </c>
      <c r="B57" s="26">
        <v>0.49187133509999997</v>
      </c>
      <c r="C57" s="26">
        <v>0.23039452699999999</v>
      </c>
      <c r="D57" s="2">
        <f t="shared" si="4"/>
        <v>2028</v>
      </c>
      <c r="E57" s="26">
        <v>0.50460348629999996</v>
      </c>
      <c r="F57" s="26">
        <v>0.20380103769999999</v>
      </c>
      <c r="G57" s="2">
        <f t="shared" si="5"/>
        <v>2028</v>
      </c>
      <c r="H57" s="26">
        <v>0.51102774549999996</v>
      </c>
      <c r="I57" s="26">
        <v>0.181145047</v>
      </c>
      <c r="K57" s="2">
        <v>0.70019524229999996</v>
      </c>
      <c r="L57" s="2">
        <v>0.69186743799999995</v>
      </c>
      <c r="M57" s="2">
        <v>0.66706382639999995</v>
      </c>
    </row>
    <row r="58" spans="1:13">
      <c r="A58" s="2">
        <f t="shared" si="3"/>
        <v>2028</v>
      </c>
      <c r="B58" s="26">
        <v>0.4947345668</v>
      </c>
      <c r="C58" s="26">
        <v>0.23381937859999999</v>
      </c>
      <c r="D58" s="2">
        <f t="shared" si="4"/>
        <v>2028</v>
      </c>
      <c r="E58" s="26">
        <v>0.51960238140000004</v>
      </c>
      <c r="F58" s="26">
        <v>0.20849726709999999</v>
      </c>
      <c r="G58" s="2">
        <f t="shared" si="5"/>
        <v>2028</v>
      </c>
      <c r="H58" s="26">
        <v>0.51523252909999995</v>
      </c>
      <c r="I58" s="26">
        <v>0.18195126810000001</v>
      </c>
      <c r="K58" s="2">
        <v>0.68603685910000001</v>
      </c>
      <c r="L58" s="2">
        <v>0.69352972420000003</v>
      </c>
      <c r="M58" s="2">
        <v>0.65312489799999995</v>
      </c>
    </row>
    <row r="59" spans="1:13">
      <c r="A59" s="2">
        <f t="shared" si="3"/>
        <v>2029</v>
      </c>
      <c r="B59" s="26">
        <v>0.48675500500000002</v>
      </c>
      <c r="C59" s="26">
        <v>0.25087335129999999</v>
      </c>
      <c r="D59" s="2">
        <f t="shared" si="4"/>
        <v>2029</v>
      </c>
      <c r="E59" s="26">
        <v>0.52338556319999996</v>
      </c>
      <c r="F59" s="26">
        <v>0.20314380239999999</v>
      </c>
      <c r="G59" s="2">
        <f t="shared" si="5"/>
        <v>2029</v>
      </c>
      <c r="H59" s="26">
        <v>0.51020947790000004</v>
      </c>
      <c r="I59" s="26">
        <v>0.18346108699999999</v>
      </c>
      <c r="K59" s="2">
        <v>0.70321736499999998</v>
      </c>
      <c r="L59" s="2">
        <v>0.69629737420000004</v>
      </c>
      <c r="M59" s="2">
        <v>0.63799408749999997</v>
      </c>
    </row>
    <row r="60" spans="1:13">
      <c r="A60" s="2">
        <f t="shared" si="3"/>
        <v>2029</v>
      </c>
      <c r="B60" s="26">
        <v>0.49835175180000002</v>
      </c>
      <c r="C60" s="26">
        <v>0.2402575247</v>
      </c>
      <c r="D60" s="2">
        <f t="shared" si="4"/>
        <v>2029</v>
      </c>
      <c r="E60" s="26">
        <v>0.5350345701</v>
      </c>
      <c r="F60" s="26">
        <v>0.19462231390000001</v>
      </c>
      <c r="G60" s="2">
        <f t="shared" si="5"/>
        <v>2029</v>
      </c>
      <c r="H60" s="26">
        <v>0.49775955529999999</v>
      </c>
      <c r="I60" s="26">
        <v>0.1780751511</v>
      </c>
      <c r="K60" s="2">
        <v>0.70421038810000003</v>
      </c>
      <c r="L60" s="2">
        <v>0.69551234019999997</v>
      </c>
      <c r="M60" s="2">
        <v>0.62697781689999998</v>
      </c>
    </row>
    <row r="61" spans="1:13">
      <c r="A61" s="2">
        <f t="shared" si="3"/>
        <v>2029</v>
      </c>
      <c r="B61" s="26">
        <v>0.51210655790000004</v>
      </c>
      <c r="C61" s="26">
        <v>0.2355078441</v>
      </c>
      <c r="D61" s="2">
        <f t="shared" si="4"/>
        <v>2029</v>
      </c>
      <c r="E61" s="26">
        <v>0.52471582159999997</v>
      </c>
      <c r="F61" s="26">
        <v>0.1939933791</v>
      </c>
      <c r="G61" s="2">
        <f t="shared" si="5"/>
        <v>2029</v>
      </c>
      <c r="H61" s="26">
        <v>0.4880273135</v>
      </c>
      <c r="I61" s="26">
        <v>0.1867184878</v>
      </c>
      <c r="K61" s="2">
        <v>0.69875763170000005</v>
      </c>
      <c r="L61" s="2">
        <v>0.68448619789999998</v>
      </c>
      <c r="M61" s="2">
        <v>0.61299665049999996</v>
      </c>
    </row>
    <row r="62" spans="1:13">
      <c r="A62" s="2">
        <f t="shared" si="3"/>
        <v>2029</v>
      </c>
      <c r="B62" s="26">
        <v>0.51898886190000004</v>
      </c>
      <c r="C62" s="26">
        <v>0.23368409200000001</v>
      </c>
      <c r="D62" s="2">
        <f t="shared" si="4"/>
        <v>2029</v>
      </c>
      <c r="E62" s="26">
        <v>0.529619387</v>
      </c>
      <c r="F62" s="26">
        <v>0.19996383879999999</v>
      </c>
      <c r="G62" s="2">
        <f t="shared" si="5"/>
        <v>2029</v>
      </c>
      <c r="H62" s="26">
        <v>0.49428257660000002</v>
      </c>
      <c r="I62" s="26">
        <v>0.18498808080000001</v>
      </c>
      <c r="K62" s="2">
        <v>0.71080596100000004</v>
      </c>
      <c r="L62" s="2">
        <v>0.69750861900000005</v>
      </c>
      <c r="M62" s="2">
        <v>0.62165628080000002</v>
      </c>
    </row>
    <row r="63" spans="1:13">
      <c r="A63" s="2">
        <f t="shared" si="3"/>
        <v>2030</v>
      </c>
      <c r="B63" s="26">
        <v>0.51585274699999994</v>
      </c>
      <c r="C63" s="26">
        <v>0.2326722812</v>
      </c>
      <c r="D63" s="2">
        <f t="shared" si="4"/>
        <v>2030</v>
      </c>
      <c r="E63" s="26">
        <v>0.52502600479999995</v>
      </c>
      <c r="F63" s="26">
        <v>0.20691798589999999</v>
      </c>
      <c r="G63" s="2">
        <f t="shared" si="5"/>
        <v>2030</v>
      </c>
      <c r="H63" s="26">
        <v>0.50311437120000002</v>
      </c>
      <c r="I63" s="26">
        <v>0.16754228269999999</v>
      </c>
      <c r="K63" s="2">
        <v>0.69819187969999996</v>
      </c>
      <c r="L63" s="2">
        <v>0.68591055030000003</v>
      </c>
      <c r="M63" s="2">
        <v>0.59679837189999996</v>
      </c>
    </row>
    <row r="64" spans="1:13">
      <c r="A64" s="2">
        <f t="shared" si="3"/>
        <v>2030</v>
      </c>
      <c r="B64" s="26">
        <v>0.51326784029999994</v>
      </c>
      <c r="C64" s="26">
        <v>0.23158220260000001</v>
      </c>
      <c r="D64" s="2">
        <f t="shared" si="4"/>
        <v>2030</v>
      </c>
      <c r="E64" s="26">
        <v>0.5352476451</v>
      </c>
      <c r="F64" s="26">
        <v>0.20599204269999999</v>
      </c>
      <c r="G64" s="2">
        <f t="shared" si="5"/>
        <v>2030</v>
      </c>
      <c r="H64" s="26">
        <v>0.49221398280000001</v>
      </c>
      <c r="I64" s="26">
        <v>0.17584419070000001</v>
      </c>
      <c r="K64" s="2">
        <v>0.71681639460000002</v>
      </c>
      <c r="L64" s="2">
        <v>0.69728447220000001</v>
      </c>
      <c r="M64" s="2">
        <v>0.60004134939999998</v>
      </c>
    </row>
    <row r="65" spans="1:13">
      <c r="A65" s="2">
        <f t="shared" si="3"/>
        <v>2030</v>
      </c>
      <c r="B65" s="26">
        <v>0.52156500390000005</v>
      </c>
      <c r="C65" s="26">
        <v>0.23495325959999999</v>
      </c>
      <c r="D65" s="2">
        <f t="shared" si="4"/>
        <v>2030</v>
      </c>
      <c r="E65" s="26">
        <v>0.52619376760000003</v>
      </c>
      <c r="F65" s="26">
        <v>0.2067287649</v>
      </c>
      <c r="G65" s="2">
        <f t="shared" si="5"/>
        <v>2030</v>
      </c>
      <c r="H65" s="26">
        <v>0.47740907420000001</v>
      </c>
      <c r="I65" s="26">
        <v>0.18914884109999999</v>
      </c>
      <c r="K65" s="2">
        <v>0.70625802670000004</v>
      </c>
      <c r="L65" s="2">
        <v>0.69293721379999995</v>
      </c>
      <c r="M65" s="2">
        <v>0.61001050280000002</v>
      </c>
    </row>
    <row r="66" spans="1:13">
      <c r="A66" s="2">
        <f t="shared" si="3"/>
        <v>2030</v>
      </c>
      <c r="B66" s="26">
        <v>0.52541066589999996</v>
      </c>
      <c r="C66" s="26">
        <v>0.2336486928</v>
      </c>
      <c r="D66" s="2">
        <f t="shared" si="4"/>
        <v>2030</v>
      </c>
      <c r="E66" s="26">
        <v>0.51663759450000002</v>
      </c>
      <c r="F66" s="26">
        <v>0.20648405149999999</v>
      </c>
      <c r="G66" s="2">
        <f t="shared" si="5"/>
        <v>2030</v>
      </c>
      <c r="H66" s="26">
        <v>0.48699380860000002</v>
      </c>
      <c r="I66" s="26">
        <v>0.19006622240000001</v>
      </c>
      <c r="K66" s="2">
        <v>0.71542743230000005</v>
      </c>
      <c r="L66" s="2">
        <v>0.69865841920000005</v>
      </c>
      <c r="M66" s="2">
        <v>0.61039240309999998</v>
      </c>
    </row>
    <row r="67" spans="1:13">
      <c r="A67" s="2">
        <f t="shared" si="3"/>
        <v>2031</v>
      </c>
      <c r="B67" s="26">
        <v>0.52139730110000004</v>
      </c>
      <c r="C67" s="26">
        <v>0.24911427229999999</v>
      </c>
      <c r="D67" s="2">
        <f t="shared" si="4"/>
        <v>2031</v>
      </c>
      <c r="E67" s="26">
        <v>0.5330863978</v>
      </c>
      <c r="F67" s="26">
        <v>0.1951652908</v>
      </c>
      <c r="G67" s="2">
        <f t="shared" si="5"/>
        <v>2031</v>
      </c>
      <c r="H67" s="26">
        <v>0.47161666749999998</v>
      </c>
      <c r="I67" s="26">
        <v>0.1869822505</v>
      </c>
      <c r="K67" s="2">
        <v>0.71926555749999999</v>
      </c>
      <c r="L67" s="2">
        <v>0.69000043069999994</v>
      </c>
      <c r="M67" s="2">
        <v>0.60685279690000005</v>
      </c>
    </row>
    <row r="68" spans="1:13">
      <c r="A68" s="2">
        <f t="shared" si="3"/>
        <v>2031</v>
      </c>
      <c r="B68" s="26">
        <v>0.54185748899999997</v>
      </c>
      <c r="C68" s="26">
        <v>0.23980768520000001</v>
      </c>
      <c r="D68" s="2">
        <f t="shared" si="4"/>
        <v>2031</v>
      </c>
      <c r="E68" s="26">
        <v>0.5351826636</v>
      </c>
      <c r="F68" s="26">
        <v>0.19260334100000001</v>
      </c>
      <c r="G68" s="2">
        <f t="shared" si="5"/>
        <v>2031</v>
      </c>
      <c r="H68" s="26">
        <v>0.49118888900000002</v>
      </c>
      <c r="I68" s="26">
        <v>0.17691118010000001</v>
      </c>
      <c r="K68" s="2">
        <v>0.71673192969999999</v>
      </c>
      <c r="L68" s="2">
        <v>0.68521826860000001</v>
      </c>
      <c r="M68" s="2">
        <v>0.60352861680000003</v>
      </c>
    </row>
    <row r="69" spans="1:13">
      <c r="A69" s="2">
        <f t="shared" si="3"/>
        <v>2031</v>
      </c>
      <c r="B69" s="26">
        <v>0.52692267950000005</v>
      </c>
      <c r="C69" s="26">
        <v>0.24467545730000001</v>
      </c>
      <c r="D69" s="2">
        <f t="shared" si="4"/>
        <v>2031</v>
      </c>
      <c r="E69" s="26">
        <v>0.54495559500000001</v>
      </c>
      <c r="F69" s="26">
        <v>0.18875771550000001</v>
      </c>
      <c r="G69" s="2">
        <f t="shared" si="5"/>
        <v>2031</v>
      </c>
      <c r="H69" s="26">
        <v>0.47818052309999998</v>
      </c>
      <c r="I69" s="26">
        <v>0.18811242929999999</v>
      </c>
      <c r="K69" s="2">
        <v>0.72006705120000003</v>
      </c>
      <c r="L69" s="2">
        <v>0.67579829089999999</v>
      </c>
      <c r="M69" s="2">
        <v>0.6022361262</v>
      </c>
    </row>
    <row r="70" spans="1:13">
      <c r="A70" s="2">
        <f t="shared" si="3"/>
        <v>2031</v>
      </c>
      <c r="B70" s="26">
        <v>0.51522544969999995</v>
      </c>
      <c r="C70" s="26">
        <v>0.2423761015</v>
      </c>
      <c r="D70" s="2">
        <f t="shared" si="4"/>
        <v>2031</v>
      </c>
      <c r="E70" s="26">
        <v>0.56402912260000004</v>
      </c>
      <c r="F70" s="26">
        <v>0.1739969062</v>
      </c>
      <c r="G70" s="2">
        <f t="shared" si="5"/>
        <v>2031</v>
      </c>
      <c r="H70" s="26">
        <v>0.4781197754</v>
      </c>
      <c r="I70" s="26">
        <v>0.1890963255</v>
      </c>
      <c r="K70" s="2">
        <v>0.73873685619999996</v>
      </c>
      <c r="L70" s="2">
        <v>0.67434814669999998</v>
      </c>
      <c r="M70" s="2">
        <v>0.60318451080000002</v>
      </c>
    </row>
    <row r="71" spans="1:13">
      <c r="A71" s="2">
        <f t="shared" ref="A71:A102" si="6">A67+1</f>
        <v>2032</v>
      </c>
      <c r="B71" s="26">
        <v>0.5319436125</v>
      </c>
      <c r="C71" s="26">
        <v>0.23045251389999999</v>
      </c>
      <c r="D71" s="2">
        <f t="shared" ref="D71:D102" si="7">D67+1</f>
        <v>2032</v>
      </c>
      <c r="E71" s="26">
        <v>0.55046370200000005</v>
      </c>
      <c r="F71" s="26">
        <v>0.17605490409999999</v>
      </c>
      <c r="G71" s="2">
        <f t="shared" ref="G71:G102" si="8">G67+1</f>
        <v>2032</v>
      </c>
      <c r="H71" s="26">
        <v>0.48707222039999998</v>
      </c>
      <c r="I71" s="26">
        <v>0.1785845003</v>
      </c>
      <c r="K71" s="2">
        <v>0.72298507199999995</v>
      </c>
      <c r="L71" s="2">
        <v>0.69258604010000002</v>
      </c>
      <c r="M71" s="2">
        <v>0.60589341240000005</v>
      </c>
    </row>
    <row r="72" spans="1:13">
      <c r="A72" s="2">
        <f t="shared" si="6"/>
        <v>2032</v>
      </c>
      <c r="B72" s="26">
        <v>0.54216960690000005</v>
      </c>
      <c r="C72" s="26">
        <v>0.22375023290000001</v>
      </c>
      <c r="D72" s="2">
        <f t="shared" si="7"/>
        <v>2032</v>
      </c>
      <c r="E72" s="26">
        <v>0.54443036570000003</v>
      </c>
      <c r="F72" s="26">
        <v>0.19000164789999999</v>
      </c>
      <c r="G72" s="2">
        <f t="shared" si="8"/>
        <v>2032</v>
      </c>
      <c r="H72" s="26">
        <v>0.4892951015</v>
      </c>
      <c r="I72" s="26">
        <v>0.18665121809999999</v>
      </c>
      <c r="K72" s="2">
        <v>0.71055061419999999</v>
      </c>
      <c r="L72" s="2">
        <v>0.69772158480000002</v>
      </c>
      <c r="M72" s="2">
        <v>0.59772295220000005</v>
      </c>
    </row>
    <row r="73" spans="1:13">
      <c r="A73" s="2">
        <f t="shared" si="6"/>
        <v>2032</v>
      </c>
      <c r="B73" s="26">
        <v>0.5751881459</v>
      </c>
      <c r="C73" s="26">
        <v>0.19799288809999999</v>
      </c>
      <c r="D73" s="2">
        <f t="shared" si="7"/>
        <v>2032</v>
      </c>
      <c r="E73" s="26">
        <v>0.55975093470000004</v>
      </c>
      <c r="F73" s="26">
        <v>0.1928397925</v>
      </c>
      <c r="G73" s="2">
        <f t="shared" si="8"/>
        <v>2032</v>
      </c>
      <c r="H73" s="26">
        <v>0.49688745070000001</v>
      </c>
      <c r="I73" s="26">
        <v>0.1732760361</v>
      </c>
      <c r="K73" s="2">
        <v>0.70616566930000002</v>
      </c>
      <c r="L73" s="2">
        <v>0.69745185340000004</v>
      </c>
      <c r="M73" s="2">
        <v>0.58101204289999997</v>
      </c>
    </row>
    <row r="74" spans="1:13">
      <c r="A74" s="2">
        <f t="shared" si="6"/>
        <v>2032</v>
      </c>
      <c r="B74" s="26">
        <v>0.56409549209999998</v>
      </c>
      <c r="C74" s="26">
        <v>0.20868008639999999</v>
      </c>
      <c r="D74" s="2">
        <f t="shared" si="7"/>
        <v>2032</v>
      </c>
      <c r="E74" s="26">
        <v>0.53040327580000002</v>
      </c>
      <c r="F74" s="26">
        <v>0.21075151810000001</v>
      </c>
      <c r="G74" s="2">
        <f t="shared" si="8"/>
        <v>2032</v>
      </c>
      <c r="H74" s="26">
        <v>0.50364924560000002</v>
      </c>
      <c r="I74" s="26">
        <v>0.17705522970000001</v>
      </c>
      <c r="K74" s="2">
        <v>0.71302168990000003</v>
      </c>
      <c r="L74" s="2">
        <v>0.6802611288</v>
      </c>
      <c r="M74" s="2">
        <v>0.57102015399999995</v>
      </c>
    </row>
    <row r="75" spans="1:13">
      <c r="A75" s="2">
        <f t="shared" si="6"/>
        <v>2033</v>
      </c>
      <c r="B75" s="26">
        <v>0.55496592789999999</v>
      </c>
      <c r="C75" s="26">
        <v>0.2088768664</v>
      </c>
      <c r="D75" s="2">
        <f t="shared" si="7"/>
        <v>2033</v>
      </c>
      <c r="E75" s="26">
        <v>0.53214425060000003</v>
      </c>
      <c r="F75" s="26">
        <v>0.20159040880000001</v>
      </c>
      <c r="G75" s="2">
        <f t="shared" si="8"/>
        <v>2033</v>
      </c>
      <c r="H75" s="26">
        <v>0.50477615939999998</v>
      </c>
      <c r="I75" s="26">
        <v>0.17336824140000001</v>
      </c>
      <c r="K75" s="2">
        <v>0.72445341519999995</v>
      </c>
      <c r="L75" s="2">
        <v>0.69803537329999998</v>
      </c>
      <c r="M75" s="2">
        <v>0.56858685600000003</v>
      </c>
    </row>
    <row r="76" spans="1:13">
      <c r="A76" s="2">
        <f t="shared" si="6"/>
        <v>2033</v>
      </c>
      <c r="B76" s="26">
        <v>0.55579682259999996</v>
      </c>
      <c r="C76" s="26">
        <v>0.2178194158</v>
      </c>
      <c r="D76" s="2">
        <f t="shared" si="7"/>
        <v>2033</v>
      </c>
      <c r="E76" s="26">
        <v>0.54532364749999995</v>
      </c>
      <c r="F76" s="26">
        <v>0.19550796670000001</v>
      </c>
      <c r="G76" s="2">
        <f t="shared" si="8"/>
        <v>2033</v>
      </c>
      <c r="H76" s="26">
        <v>0.4993146705</v>
      </c>
      <c r="I76" s="26">
        <v>0.18465357199999999</v>
      </c>
      <c r="K76" s="2">
        <v>0.72128326279999999</v>
      </c>
      <c r="L76" s="2">
        <v>0.68236265910000005</v>
      </c>
      <c r="M76" s="2">
        <v>0.56996469400000005</v>
      </c>
    </row>
    <row r="77" spans="1:13">
      <c r="A77" s="2">
        <f t="shared" si="6"/>
        <v>2033</v>
      </c>
      <c r="B77" s="26">
        <v>0.54773942799999997</v>
      </c>
      <c r="C77" s="26">
        <v>0.22967913910000001</v>
      </c>
      <c r="D77" s="2">
        <f t="shared" si="7"/>
        <v>2033</v>
      </c>
      <c r="E77" s="26">
        <v>0.5505216033</v>
      </c>
      <c r="F77" s="26">
        <v>0.2006822268</v>
      </c>
      <c r="G77" s="2">
        <f t="shared" si="8"/>
        <v>2033</v>
      </c>
      <c r="H77" s="26">
        <v>0.51167287149999996</v>
      </c>
      <c r="I77" s="26">
        <v>0.17006956109999999</v>
      </c>
      <c r="K77" s="2">
        <v>0.70797442799999999</v>
      </c>
      <c r="L77" s="2">
        <v>0.6823545285</v>
      </c>
      <c r="M77" s="2">
        <v>0.56717774089999995</v>
      </c>
    </row>
    <row r="78" spans="1:13">
      <c r="A78" s="2">
        <f t="shared" si="6"/>
        <v>2033</v>
      </c>
      <c r="B78" s="26">
        <v>0.55486331359999996</v>
      </c>
      <c r="C78" s="26">
        <v>0.21914448449999999</v>
      </c>
      <c r="D78" s="2">
        <f t="shared" si="7"/>
        <v>2033</v>
      </c>
      <c r="E78" s="26">
        <v>0.54897458899999996</v>
      </c>
      <c r="F78" s="26">
        <v>0.20003362999999999</v>
      </c>
      <c r="G78" s="2">
        <f t="shared" si="8"/>
        <v>2033</v>
      </c>
      <c r="H78" s="26">
        <v>0.50917057330000004</v>
      </c>
      <c r="I78" s="26">
        <v>0.16508939080000001</v>
      </c>
      <c r="K78" s="2">
        <v>0.70888604089999996</v>
      </c>
      <c r="L78" s="2">
        <v>0.66554045549999996</v>
      </c>
      <c r="M78" s="2">
        <v>0.53533713130000005</v>
      </c>
    </row>
    <row r="79" spans="1:13">
      <c r="A79" s="2">
        <f t="shared" si="6"/>
        <v>2034</v>
      </c>
      <c r="B79" s="26">
        <v>0.55107833709999998</v>
      </c>
      <c r="C79" s="26">
        <v>0.21939572169999999</v>
      </c>
      <c r="D79" s="2">
        <f t="shared" si="7"/>
        <v>2034</v>
      </c>
      <c r="E79" s="26">
        <v>0.56085029819999999</v>
      </c>
      <c r="F79" s="26">
        <v>0.19798465370000001</v>
      </c>
      <c r="G79" s="2">
        <f t="shared" si="8"/>
        <v>2034</v>
      </c>
      <c r="H79" s="26">
        <v>0.52500688139999996</v>
      </c>
      <c r="I79" s="26">
        <v>0.16516388670000001</v>
      </c>
      <c r="K79" s="2">
        <v>0.71592123070000002</v>
      </c>
      <c r="L79" s="2">
        <v>0.6638986603</v>
      </c>
      <c r="M79" s="2">
        <v>0.52341157510000003</v>
      </c>
    </row>
    <row r="80" spans="1:13">
      <c r="A80" s="2">
        <f t="shared" si="6"/>
        <v>2034</v>
      </c>
      <c r="B80" s="26">
        <v>0.5416410076</v>
      </c>
      <c r="C80" s="26">
        <v>0.21808834969999999</v>
      </c>
      <c r="D80" s="2">
        <f t="shared" si="7"/>
        <v>2034</v>
      </c>
      <c r="E80" s="26">
        <v>0.53256065139999997</v>
      </c>
      <c r="F80" s="26">
        <v>0.21097859939999999</v>
      </c>
      <c r="G80" s="2">
        <f t="shared" si="8"/>
        <v>2034</v>
      </c>
      <c r="H80" s="26">
        <v>0.52894453409999997</v>
      </c>
      <c r="I80" s="26">
        <v>0.15308436989999999</v>
      </c>
      <c r="K80" s="2">
        <v>0.71406420770000001</v>
      </c>
      <c r="L80" s="2">
        <v>0.65272910490000002</v>
      </c>
      <c r="M80" s="2">
        <v>0.52621728830000003</v>
      </c>
    </row>
    <row r="81" spans="1:13">
      <c r="A81" s="2">
        <f t="shared" si="6"/>
        <v>2034</v>
      </c>
      <c r="B81" s="26">
        <v>0.56131147130000003</v>
      </c>
      <c r="C81" s="26">
        <v>0.20526968579999999</v>
      </c>
      <c r="D81" s="2">
        <f t="shared" si="7"/>
        <v>2034</v>
      </c>
      <c r="E81" s="26">
        <v>0.52917491059999999</v>
      </c>
      <c r="F81" s="26">
        <v>0.21383701690000001</v>
      </c>
      <c r="G81" s="2">
        <f t="shared" si="8"/>
        <v>2034</v>
      </c>
      <c r="H81" s="26">
        <v>0.52606257639999998</v>
      </c>
      <c r="I81" s="26">
        <v>0.15260676649999999</v>
      </c>
      <c r="K81" s="2">
        <v>0.72624339049999997</v>
      </c>
      <c r="L81" s="2">
        <v>0.6537505642</v>
      </c>
      <c r="M81" s="2">
        <v>0.52382616439999996</v>
      </c>
    </row>
    <row r="82" spans="1:13">
      <c r="A82" s="2">
        <f t="shared" si="6"/>
        <v>2034</v>
      </c>
      <c r="B82" s="26">
        <v>0.57032629680000002</v>
      </c>
      <c r="C82" s="26">
        <v>0.21735148060000001</v>
      </c>
      <c r="D82" s="2">
        <f t="shared" si="7"/>
        <v>2034</v>
      </c>
      <c r="E82" s="26">
        <v>0.55975019130000003</v>
      </c>
      <c r="F82" s="26">
        <v>0.18342179419999999</v>
      </c>
      <c r="G82" s="2">
        <f t="shared" si="8"/>
        <v>2034</v>
      </c>
      <c r="H82" s="26">
        <v>0.53247614860000003</v>
      </c>
      <c r="I82" s="26">
        <v>0.15475110019999999</v>
      </c>
      <c r="K82" s="2">
        <v>0.71745840660000004</v>
      </c>
      <c r="L82" s="2">
        <v>0.64363977809999995</v>
      </c>
      <c r="M82" s="2">
        <v>0.52207209139999999</v>
      </c>
    </row>
    <row r="83" spans="1:13">
      <c r="A83" s="2">
        <f t="shared" si="6"/>
        <v>2035</v>
      </c>
      <c r="B83" s="26">
        <v>0.56430516480000004</v>
      </c>
      <c r="C83" s="26">
        <v>0.22560564559999999</v>
      </c>
      <c r="D83" s="2">
        <f t="shared" si="7"/>
        <v>2035</v>
      </c>
      <c r="E83" s="26">
        <v>0.54789432250000003</v>
      </c>
      <c r="F83" s="26">
        <v>0.19318362059999999</v>
      </c>
      <c r="G83" s="2">
        <f t="shared" si="8"/>
        <v>2035</v>
      </c>
      <c r="H83" s="26">
        <v>0.53984410009999995</v>
      </c>
      <c r="I83" s="26">
        <v>0.1618432377</v>
      </c>
      <c r="K83" s="2">
        <v>0.70881370519999998</v>
      </c>
      <c r="L83" s="2">
        <v>0.65629138649999996</v>
      </c>
      <c r="M83" s="2">
        <v>0.51279051769999995</v>
      </c>
    </row>
    <row r="84" spans="1:13">
      <c r="A84" s="2">
        <f t="shared" si="6"/>
        <v>2035</v>
      </c>
      <c r="B84" s="26">
        <v>0.58728348259999996</v>
      </c>
      <c r="C84" s="26">
        <v>0.2017384019</v>
      </c>
      <c r="D84" s="2">
        <f t="shared" si="7"/>
        <v>2035</v>
      </c>
      <c r="E84" s="26">
        <v>0.55789320890000005</v>
      </c>
      <c r="F84" s="26">
        <v>0.1902179547</v>
      </c>
      <c r="G84" s="2">
        <f t="shared" si="8"/>
        <v>2035</v>
      </c>
      <c r="H84" s="26">
        <v>0.53211902180000004</v>
      </c>
      <c r="I84" s="26">
        <v>0.15627913139999999</v>
      </c>
      <c r="K84" s="2">
        <v>0.70299368289999997</v>
      </c>
      <c r="L84" s="2">
        <v>0.63571055679999999</v>
      </c>
      <c r="M84" s="2">
        <v>0.51879834999999996</v>
      </c>
    </row>
    <row r="85" spans="1:13">
      <c r="A85" s="2">
        <f t="shared" si="6"/>
        <v>2035</v>
      </c>
      <c r="B85" s="26">
        <v>0.59414062769999998</v>
      </c>
      <c r="C85" s="26">
        <v>0.20200169640000001</v>
      </c>
      <c r="D85" s="2">
        <f t="shared" si="7"/>
        <v>2035</v>
      </c>
      <c r="E85" s="26">
        <v>0.5568354874</v>
      </c>
      <c r="F85" s="26">
        <v>0.1825946406</v>
      </c>
      <c r="G85" s="2">
        <f t="shared" si="8"/>
        <v>2035</v>
      </c>
      <c r="H85" s="26">
        <v>0.53523989169999997</v>
      </c>
      <c r="I85" s="26">
        <v>0.162729708</v>
      </c>
      <c r="K85" s="2">
        <v>0.71313158129999998</v>
      </c>
      <c r="L85" s="2">
        <v>0.63137044850000001</v>
      </c>
      <c r="M85" s="2">
        <v>0.51490071250000002</v>
      </c>
    </row>
    <row r="86" spans="1:13">
      <c r="A86" s="2">
        <f t="shared" si="6"/>
        <v>2035</v>
      </c>
      <c r="B86" s="26">
        <v>0.57518217959999995</v>
      </c>
      <c r="C86" s="26">
        <v>0.2262033819</v>
      </c>
      <c r="D86" s="2">
        <f t="shared" si="7"/>
        <v>2035</v>
      </c>
      <c r="E86" s="26">
        <v>0.53352455200000004</v>
      </c>
      <c r="F86" s="26">
        <v>0.1990507101</v>
      </c>
      <c r="G86" s="2">
        <f t="shared" si="8"/>
        <v>2035</v>
      </c>
      <c r="H86" s="26">
        <v>0.54222423310000001</v>
      </c>
      <c r="I86" s="26">
        <v>0.1547438508</v>
      </c>
      <c r="K86" s="2">
        <v>0.71214870770000005</v>
      </c>
      <c r="L86" s="2">
        <v>0.62988294430000002</v>
      </c>
      <c r="M86" s="2">
        <v>0.52009409399999995</v>
      </c>
    </row>
    <row r="87" spans="1:13">
      <c r="A87" s="2">
        <f t="shared" si="6"/>
        <v>2036</v>
      </c>
      <c r="B87" s="26">
        <v>0.56892504040000003</v>
      </c>
      <c r="C87" s="26">
        <v>0.22915898749999999</v>
      </c>
      <c r="D87" s="2">
        <f t="shared" si="7"/>
        <v>2036</v>
      </c>
      <c r="E87" s="26">
        <v>0.54989549859999998</v>
      </c>
      <c r="F87" s="26">
        <v>0.18714506380000001</v>
      </c>
      <c r="G87" s="2">
        <f t="shared" si="8"/>
        <v>2036</v>
      </c>
      <c r="H87" s="26">
        <v>0.54184409550000001</v>
      </c>
      <c r="I87" s="26">
        <v>0.14795792690000001</v>
      </c>
      <c r="K87" s="2">
        <v>0.7230881186</v>
      </c>
      <c r="L87" s="2">
        <v>0.61946658730000004</v>
      </c>
      <c r="M87" s="2">
        <v>0.51451638089999996</v>
      </c>
    </row>
    <row r="88" spans="1:13">
      <c r="A88" s="2">
        <f t="shared" si="6"/>
        <v>2036</v>
      </c>
      <c r="B88" s="26">
        <v>0.55852348139999997</v>
      </c>
      <c r="C88" s="26">
        <v>0.23459747180000001</v>
      </c>
      <c r="D88" s="2">
        <f t="shared" si="7"/>
        <v>2036</v>
      </c>
      <c r="E88" s="26">
        <v>0.55622961150000005</v>
      </c>
      <c r="F88" s="26">
        <v>0.17618711719999999</v>
      </c>
      <c r="G88" s="2">
        <f t="shared" si="8"/>
        <v>2036</v>
      </c>
      <c r="H88" s="26">
        <v>0.52913336779999998</v>
      </c>
      <c r="I88" s="26">
        <v>0.1502175993</v>
      </c>
      <c r="K88" s="2">
        <v>0.72911648520000005</v>
      </c>
      <c r="L88" s="2">
        <v>0.62910640230000003</v>
      </c>
      <c r="M88" s="2">
        <v>0.50384672119999996</v>
      </c>
    </row>
    <row r="89" spans="1:13">
      <c r="A89" s="2">
        <f t="shared" si="6"/>
        <v>2036</v>
      </c>
      <c r="B89" s="26">
        <v>0.54321575779999998</v>
      </c>
      <c r="C89" s="26">
        <v>0.24295659550000001</v>
      </c>
      <c r="D89" s="2">
        <f t="shared" si="7"/>
        <v>2036</v>
      </c>
      <c r="E89" s="26">
        <v>0.56473948419999997</v>
      </c>
      <c r="F89" s="26">
        <v>0.16764808210000001</v>
      </c>
      <c r="G89" s="2">
        <f t="shared" si="8"/>
        <v>2036</v>
      </c>
      <c r="H89" s="26">
        <v>0.53166623899999998</v>
      </c>
      <c r="I89" s="26">
        <v>0.1342388592</v>
      </c>
      <c r="K89" s="2">
        <v>0.71190307279999998</v>
      </c>
      <c r="L89" s="2">
        <v>0.61620553720000004</v>
      </c>
      <c r="M89" s="2">
        <v>0.47831497179999999</v>
      </c>
    </row>
    <row r="90" spans="1:13">
      <c r="A90" s="2">
        <f t="shared" si="6"/>
        <v>2036</v>
      </c>
      <c r="B90" s="26">
        <v>0.55625023929999995</v>
      </c>
      <c r="C90" s="26">
        <v>0.23542476200000001</v>
      </c>
      <c r="D90" s="2">
        <f t="shared" si="7"/>
        <v>2036</v>
      </c>
      <c r="E90" s="26">
        <v>0.55647965619999995</v>
      </c>
      <c r="F90" s="26">
        <v>0.17701771290000001</v>
      </c>
      <c r="G90" s="2">
        <f t="shared" si="8"/>
        <v>2036</v>
      </c>
      <c r="H90" s="26">
        <v>0.51669252929999998</v>
      </c>
      <c r="I90" s="26">
        <v>0.14010802550000001</v>
      </c>
      <c r="K90" s="2">
        <v>0.71685791030000001</v>
      </c>
      <c r="L90" s="2">
        <v>0.61155298260000002</v>
      </c>
      <c r="M90" s="2">
        <v>0.50886997830000003</v>
      </c>
    </row>
    <row r="91" spans="1:13">
      <c r="A91" s="2">
        <f t="shared" si="6"/>
        <v>2037</v>
      </c>
      <c r="B91" s="26">
        <v>0.56426274229999995</v>
      </c>
      <c r="C91" s="26">
        <v>0.24018564589999999</v>
      </c>
      <c r="D91" s="2">
        <f t="shared" si="7"/>
        <v>2037</v>
      </c>
      <c r="E91" s="26">
        <v>0.55884289369999995</v>
      </c>
      <c r="F91" s="26">
        <v>0.17958086749999999</v>
      </c>
      <c r="G91" s="2">
        <f t="shared" si="8"/>
        <v>2037</v>
      </c>
      <c r="H91" s="26">
        <v>0.50607512659999998</v>
      </c>
      <c r="I91" s="26">
        <v>0.15108643839999999</v>
      </c>
      <c r="K91" s="2">
        <v>0.71708548390000004</v>
      </c>
      <c r="L91" s="2">
        <v>0.606971127</v>
      </c>
      <c r="M91" s="2">
        <v>0.46843829199999998</v>
      </c>
    </row>
    <row r="92" spans="1:13">
      <c r="A92" s="2">
        <f t="shared" si="6"/>
        <v>2037</v>
      </c>
      <c r="B92" s="26">
        <v>0.59489658720000005</v>
      </c>
      <c r="C92" s="26">
        <v>0.21153726440000001</v>
      </c>
      <c r="D92" s="2">
        <f t="shared" si="7"/>
        <v>2037</v>
      </c>
      <c r="E92" s="26">
        <v>0.54806218480000002</v>
      </c>
      <c r="F92" s="26">
        <v>0.18184238220000001</v>
      </c>
      <c r="G92" s="2">
        <f t="shared" si="8"/>
        <v>2037</v>
      </c>
      <c r="H92" s="26">
        <v>0.4869682193</v>
      </c>
      <c r="I92" s="26">
        <v>0.14489483459999999</v>
      </c>
      <c r="K92" s="2">
        <v>0.71907497580000002</v>
      </c>
      <c r="L92" s="2">
        <v>0.60792728880000002</v>
      </c>
      <c r="M92" s="2">
        <v>0.4757342275</v>
      </c>
    </row>
    <row r="93" spans="1:13">
      <c r="A93" s="2">
        <f t="shared" si="6"/>
        <v>2037</v>
      </c>
      <c r="B93" s="26">
        <v>0.58481463950000001</v>
      </c>
      <c r="C93" s="26">
        <v>0.21699667080000001</v>
      </c>
      <c r="D93" s="2">
        <f t="shared" si="7"/>
        <v>2037</v>
      </c>
      <c r="E93" s="26">
        <v>0.55726727799999998</v>
      </c>
      <c r="F93" s="26">
        <v>0.1825009967</v>
      </c>
      <c r="G93" s="2">
        <f t="shared" si="8"/>
        <v>2037</v>
      </c>
      <c r="H93" s="26">
        <v>0.49160412640000001</v>
      </c>
      <c r="I93" s="26">
        <v>0.14579194640000001</v>
      </c>
      <c r="K93" s="2">
        <v>0.7061966194</v>
      </c>
      <c r="L93" s="2">
        <v>0.61456365010000003</v>
      </c>
      <c r="M93" s="2">
        <v>0.4755407914</v>
      </c>
    </row>
    <row r="94" spans="1:13">
      <c r="A94" s="2">
        <f t="shared" si="6"/>
        <v>2037</v>
      </c>
      <c r="B94" s="26">
        <v>0.58024958999999998</v>
      </c>
      <c r="C94" s="26">
        <v>0.21512913859999999</v>
      </c>
      <c r="D94" s="2">
        <f t="shared" si="7"/>
        <v>2037</v>
      </c>
      <c r="E94" s="26">
        <v>0.54711964010000003</v>
      </c>
      <c r="F94" s="26">
        <v>0.1712208002</v>
      </c>
      <c r="G94" s="2">
        <f t="shared" si="8"/>
        <v>2037</v>
      </c>
      <c r="H94" s="26">
        <v>0.50096245019999996</v>
      </c>
      <c r="I94" s="26">
        <v>0.13862447829999999</v>
      </c>
      <c r="K94" s="2">
        <v>0.70018260070000005</v>
      </c>
      <c r="L94" s="2">
        <v>0.60259467680000001</v>
      </c>
      <c r="M94" s="2">
        <v>0.46719766470000001</v>
      </c>
    </row>
    <row r="95" spans="1:13">
      <c r="A95" s="2">
        <f t="shared" si="6"/>
        <v>2038</v>
      </c>
      <c r="B95" s="26">
        <v>0.58181617470000002</v>
      </c>
      <c r="C95" s="26">
        <v>0.2349261476</v>
      </c>
      <c r="D95" s="2">
        <f t="shared" si="7"/>
        <v>2038</v>
      </c>
      <c r="E95" s="26">
        <v>0.54386991409999996</v>
      </c>
      <c r="F95" s="26">
        <v>0.18574040729999999</v>
      </c>
      <c r="G95" s="2">
        <f t="shared" si="8"/>
        <v>2038</v>
      </c>
      <c r="H95" s="26">
        <v>0.50334441740000002</v>
      </c>
      <c r="I95" s="26">
        <v>0.13145015930000001</v>
      </c>
      <c r="K95" s="2">
        <v>0.70539397520000002</v>
      </c>
      <c r="L95" s="2">
        <v>0.6019537667</v>
      </c>
      <c r="M95" s="2">
        <v>0.4571330495</v>
      </c>
    </row>
    <row r="96" spans="1:13">
      <c r="A96" s="2">
        <f t="shared" si="6"/>
        <v>2038</v>
      </c>
      <c r="B96" s="26">
        <v>0.57952261110000003</v>
      </c>
      <c r="C96" s="26">
        <v>0.23630698</v>
      </c>
      <c r="D96" s="2">
        <f t="shared" si="7"/>
        <v>2038</v>
      </c>
      <c r="E96" s="26">
        <v>0.55286157869999997</v>
      </c>
      <c r="F96" s="26">
        <v>0.17225045580000001</v>
      </c>
      <c r="G96" s="2">
        <f t="shared" si="8"/>
        <v>2038</v>
      </c>
      <c r="H96" s="26">
        <v>0.50456476350000001</v>
      </c>
      <c r="I96" s="26">
        <v>0.13542281680000001</v>
      </c>
      <c r="K96" s="2">
        <v>0.70726373870000003</v>
      </c>
      <c r="L96" s="2">
        <v>0.59745394659999995</v>
      </c>
      <c r="M96" s="2">
        <v>0.4762803974</v>
      </c>
    </row>
    <row r="97" spans="1:13">
      <c r="A97" s="2">
        <f t="shared" si="6"/>
        <v>2038</v>
      </c>
      <c r="B97" s="26">
        <v>0.57174208120000003</v>
      </c>
      <c r="C97" s="26">
        <v>0.22299613369999999</v>
      </c>
      <c r="D97" s="2">
        <f t="shared" si="7"/>
        <v>2038</v>
      </c>
      <c r="E97" s="26">
        <v>0.55164903239999996</v>
      </c>
      <c r="F97" s="26">
        <v>0.16199648820000001</v>
      </c>
      <c r="G97" s="2">
        <f t="shared" si="8"/>
        <v>2038</v>
      </c>
      <c r="H97" s="26">
        <v>0.49880344669999999</v>
      </c>
      <c r="I97" s="26">
        <v>0.1367752579</v>
      </c>
      <c r="K97" s="2">
        <v>0.71224943289999998</v>
      </c>
      <c r="L97" s="2">
        <v>0.5998982356</v>
      </c>
      <c r="M97" s="2">
        <v>0.46584773540000002</v>
      </c>
    </row>
    <row r="98" spans="1:13">
      <c r="A98" s="2">
        <f t="shared" si="6"/>
        <v>2038</v>
      </c>
      <c r="B98" s="26">
        <v>0.57542543930000001</v>
      </c>
      <c r="C98" s="26">
        <v>0.22237708240000001</v>
      </c>
      <c r="D98" s="2">
        <f t="shared" si="7"/>
        <v>2038</v>
      </c>
      <c r="E98" s="26">
        <v>0.53222270760000001</v>
      </c>
      <c r="F98" s="26">
        <v>0.19681986460000001</v>
      </c>
      <c r="G98" s="2">
        <f t="shared" si="8"/>
        <v>2038</v>
      </c>
      <c r="H98" s="26">
        <v>0.48939812389999998</v>
      </c>
      <c r="I98" s="26">
        <v>0.137118986</v>
      </c>
      <c r="K98" s="2">
        <v>0.70735527269999998</v>
      </c>
      <c r="L98" s="2">
        <v>0.59456394700000004</v>
      </c>
      <c r="M98" s="2">
        <v>0.44932995409999998</v>
      </c>
    </row>
    <row r="99" spans="1:13">
      <c r="A99" s="2">
        <f t="shared" si="6"/>
        <v>2039</v>
      </c>
      <c r="B99" s="26">
        <v>0.57297508730000002</v>
      </c>
      <c r="C99" s="26">
        <v>0.2264253913</v>
      </c>
      <c r="D99" s="2">
        <f t="shared" si="7"/>
        <v>2039</v>
      </c>
      <c r="E99" s="26">
        <v>0.54583822780000002</v>
      </c>
      <c r="F99" s="26">
        <v>0.18790908470000001</v>
      </c>
      <c r="G99" s="2">
        <f t="shared" si="8"/>
        <v>2039</v>
      </c>
      <c r="H99" s="26">
        <v>0.49762704140000003</v>
      </c>
      <c r="I99" s="26">
        <v>0.12930981859999999</v>
      </c>
      <c r="K99" s="2">
        <v>0.69487651130000005</v>
      </c>
      <c r="L99" s="2">
        <v>0.58489033690000003</v>
      </c>
      <c r="M99" s="2">
        <v>0.4459701472</v>
      </c>
    </row>
    <row r="100" spans="1:13">
      <c r="A100" s="2">
        <f t="shared" si="6"/>
        <v>2039</v>
      </c>
      <c r="B100" s="26">
        <v>0.57120968179999998</v>
      </c>
      <c r="C100" s="26">
        <v>0.22016571190000001</v>
      </c>
      <c r="D100" s="2">
        <f t="shared" si="7"/>
        <v>2039</v>
      </c>
      <c r="E100" s="26">
        <v>0.54598056699999997</v>
      </c>
      <c r="F100" s="26">
        <v>0.16630218560000001</v>
      </c>
      <c r="G100" s="2">
        <f t="shared" si="8"/>
        <v>2039</v>
      </c>
      <c r="H100" s="26">
        <v>0.47695350559999999</v>
      </c>
      <c r="I100" s="26">
        <v>0.14045755339999999</v>
      </c>
      <c r="K100" s="2">
        <v>0.70502966960000002</v>
      </c>
      <c r="L100" s="2">
        <v>0.58356809430000001</v>
      </c>
      <c r="M100" s="2">
        <v>0.46098868119999997</v>
      </c>
    </row>
    <row r="101" spans="1:13">
      <c r="A101" s="2">
        <f t="shared" si="6"/>
        <v>2039</v>
      </c>
      <c r="B101" s="26">
        <v>0.57191266969999999</v>
      </c>
      <c r="C101" s="26">
        <v>0.2335391916</v>
      </c>
      <c r="D101" s="2">
        <f t="shared" si="7"/>
        <v>2039</v>
      </c>
      <c r="E101" s="26">
        <v>0.54971747010000005</v>
      </c>
      <c r="F101" s="26">
        <v>0.16552540130000001</v>
      </c>
      <c r="G101" s="2">
        <f t="shared" si="8"/>
        <v>2039</v>
      </c>
      <c r="H101" s="26">
        <v>0.47181742869999999</v>
      </c>
      <c r="I101" s="26">
        <v>0.14092575490000001</v>
      </c>
      <c r="K101" s="2">
        <v>0.70877205870000004</v>
      </c>
      <c r="L101" s="2">
        <v>0.57938945239999995</v>
      </c>
      <c r="M101" s="2">
        <v>0.43901229650000001</v>
      </c>
    </row>
    <row r="102" spans="1:13">
      <c r="A102" s="2">
        <f t="shared" si="6"/>
        <v>2039</v>
      </c>
      <c r="B102" s="26">
        <v>0.58511776179999997</v>
      </c>
      <c r="C102" s="26">
        <v>0.21823790539999999</v>
      </c>
      <c r="D102" s="2">
        <f t="shared" si="7"/>
        <v>2039</v>
      </c>
      <c r="E102" s="26">
        <v>0.54970890559999996</v>
      </c>
      <c r="F102" s="26">
        <v>0.17787932049999999</v>
      </c>
      <c r="G102" s="2">
        <f t="shared" si="8"/>
        <v>2039</v>
      </c>
      <c r="H102" s="26">
        <v>0.4777687746</v>
      </c>
      <c r="I102" s="26">
        <v>0.12855285520000001</v>
      </c>
      <c r="K102" s="2">
        <v>0.70435831049999997</v>
      </c>
      <c r="L102" s="2">
        <v>0.57694000040000004</v>
      </c>
      <c r="M102" s="2">
        <v>0.44900467989999998</v>
      </c>
    </row>
    <row r="103" spans="1:13">
      <c r="A103" s="2">
        <f t="shared" ref="A103:A106" si="9">A99+1</f>
        <v>2040</v>
      </c>
      <c r="B103" s="26">
        <v>0.57345252690000004</v>
      </c>
      <c r="C103" s="26">
        <v>0.2172340197</v>
      </c>
      <c r="D103" s="2">
        <f t="shared" ref="D103:D106" si="10">D99+1</f>
        <v>2040</v>
      </c>
      <c r="E103" s="26">
        <v>0.54205546709999997</v>
      </c>
      <c r="F103" s="26">
        <v>0.1840554183</v>
      </c>
      <c r="G103" s="2">
        <f t="shared" ref="G103:G106" si="11">G99+1</f>
        <v>2040</v>
      </c>
      <c r="H103" s="26">
        <v>0.47436442049999999</v>
      </c>
      <c r="I103" s="26">
        <v>0.1373762895</v>
      </c>
      <c r="K103" s="2">
        <v>0.70569987950000002</v>
      </c>
      <c r="L103" s="2">
        <v>0.56898780370000002</v>
      </c>
      <c r="M103" s="2">
        <v>0.43479672260000002</v>
      </c>
    </row>
    <row r="104" spans="1:13">
      <c r="A104" s="2">
        <f t="shared" si="9"/>
        <v>2040</v>
      </c>
      <c r="B104" s="26">
        <v>0.57272998909999995</v>
      </c>
      <c r="C104" s="26">
        <v>0.21953681890000001</v>
      </c>
      <c r="D104" s="2">
        <f t="shared" si="10"/>
        <v>2040</v>
      </c>
      <c r="E104" s="26">
        <v>0.54171600819999999</v>
      </c>
      <c r="F104" s="26">
        <v>0.1823676045</v>
      </c>
      <c r="G104" s="2">
        <f t="shared" si="11"/>
        <v>2040</v>
      </c>
      <c r="H104" s="26">
        <v>0.48777023349999998</v>
      </c>
      <c r="I104" s="26">
        <v>0.12660636820000001</v>
      </c>
      <c r="K104" s="2">
        <v>0.70279264500000005</v>
      </c>
      <c r="L104" s="2">
        <v>0.5667143751</v>
      </c>
      <c r="M104" s="2">
        <v>0.43243848099999999</v>
      </c>
    </row>
    <row r="105" spans="1:13">
      <c r="A105" s="2">
        <f t="shared" si="9"/>
        <v>2040</v>
      </c>
      <c r="B105" s="26">
        <v>0.5722849793</v>
      </c>
      <c r="C105" s="26">
        <v>0.22418998479999999</v>
      </c>
      <c r="D105" s="2">
        <f t="shared" si="10"/>
        <v>2040</v>
      </c>
      <c r="E105" s="26">
        <v>0.53502450109999999</v>
      </c>
      <c r="F105" s="26">
        <v>0.1954234332</v>
      </c>
      <c r="G105" s="2">
        <f t="shared" si="11"/>
        <v>2040</v>
      </c>
      <c r="H105" s="26">
        <v>0.49140756590000001</v>
      </c>
      <c r="I105" s="26">
        <v>0.1249931678</v>
      </c>
      <c r="K105" s="2">
        <v>0.71029359800000003</v>
      </c>
      <c r="L105" s="2">
        <v>0.56193019310000003</v>
      </c>
      <c r="M105" s="2">
        <v>0.4372875987</v>
      </c>
    </row>
    <row r="106" spans="1:13">
      <c r="A106" s="2">
        <f t="shared" si="9"/>
        <v>2040</v>
      </c>
      <c r="B106" s="26">
        <v>0.56019022119999995</v>
      </c>
      <c r="C106" s="26">
        <v>0.23125243509999999</v>
      </c>
      <c r="D106" s="2">
        <f t="shared" si="10"/>
        <v>2040</v>
      </c>
      <c r="E106" s="26">
        <v>0.55453051959999999</v>
      </c>
      <c r="F106" s="26">
        <v>0.1600352672</v>
      </c>
      <c r="G106" s="2">
        <f t="shared" si="11"/>
        <v>2040</v>
      </c>
      <c r="H106" s="26">
        <v>0.47266989250000002</v>
      </c>
      <c r="I106" s="26">
        <v>0.13228264989999999</v>
      </c>
      <c r="K106" s="2">
        <v>0.71118045919999995</v>
      </c>
      <c r="L106" s="2">
        <v>0.57658482190000004</v>
      </c>
      <c r="M106" s="2">
        <v>0.4225628287</v>
      </c>
    </row>
    <row r="107" spans="1:13">
      <c r="B107">
        <f>(B106-B10)/B10</f>
        <v>4.1682325823791486E-2</v>
      </c>
      <c r="E107">
        <f>(E106-E10)/E10</f>
        <v>3.1158023715255164E-2</v>
      </c>
      <c r="H107" s="49">
        <f>(H106-H10)/H10</f>
        <v>-0.1210630704842415</v>
      </c>
    </row>
    <row r="108" spans="1:13">
      <c r="B108">
        <f>1-B106-C106</f>
        <v>0.20855734370000006</v>
      </c>
      <c r="H108">
        <f>1-H106-I106</f>
        <v>0.39504745759999998</v>
      </c>
    </row>
  </sheetData>
  <pageMargins left="0.75" right="0.75" top="1" bottom="1" header="0.51180555555555496" footer="0.51180555555555496"/>
  <pageSetup paperSize="9"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15"/>
  <sheetViews>
    <sheetView topLeftCell="AR1" zoomScale="125" zoomScaleNormal="125" zoomScalePageLayoutView="125" workbookViewId="0">
      <selection activeCell="BL1" sqref="BL1"/>
    </sheetView>
  </sheetViews>
  <sheetFormatPr baseColWidth="10" defaultColWidth="8.83203125" defaultRowHeight="15" x14ac:dyDescent="0"/>
  <cols>
    <col min="30" max="30" width="11" bestFit="1" customWidth="1"/>
    <col min="35" max="36" width="11" bestFit="1" customWidth="1"/>
    <col min="37" max="39" width="11" customWidth="1"/>
    <col min="53" max="57" width="11" bestFit="1" customWidth="1"/>
    <col min="58" max="58" width="11" customWidth="1"/>
    <col min="59" max="59" width="11" bestFit="1" customWidth="1"/>
    <col min="61" max="61" width="11" bestFit="1" customWidth="1"/>
  </cols>
  <sheetData>
    <row r="1" spans="1:62">
      <c r="B1" s="51" t="s">
        <v>0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</row>
    <row r="2" spans="1:62">
      <c r="B2" s="40"/>
      <c r="C2" s="40"/>
      <c r="D2" s="40"/>
      <c r="E2" s="40" t="s">
        <v>22</v>
      </c>
      <c r="F2" s="40"/>
      <c r="G2" s="40"/>
      <c r="H2" s="40"/>
      <c r="I2" s="40"/>
      <c r="J2" s="40"/>
      <c r="K2" s="40"/>
      <c r="L2" s="40" t="s">
        <v>23</v>
      </c>
      <c r="M2" s="40"/>
      <c r="N2" s="40"/>
      <c r="O2" s="40"/>
      <c r="P2" s="40"/>
      <c r="Q2" s="40"/>
      <c r="R2" s="52" t="s">
        <v>1</v>
      </c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40"/>
      <c r="AO2" s="40" t="s">
        <v>2</v>
      </c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 t="s">
        <v>61</v>
      </c>
      <c r="BB2" s="40"/>
      <c r="BC2" s="40"/>
      <c r="BD2" s="40"/>
      <c r="BE2" s="40"/>
      <c r="BF2" s="40"/>
      <c r="BG2" s="40"/>
      <c r="BH2" s="40"/>
      <c r="BI2" s="40"/>
      <c r="BJ2" s="40"/>
    </row>
    <row r="3" spans="1:62" ht="91">
      <c r="B3" s="40" t="s">
        <v>24</v>
      </c>
      <c r="C3" s="41" t="s">
        <v>25</v>
      </c>
      <c r="D3" s="41" t="s">
        <v>26</v>
      </c>
      <c r="E3" s="41" t="s">
        <v>27</v>
      </c>
      <c r="F3" s="41" t="s">
        <v>28</v>
      </c>
      <c r="G3" s="41" t="s">
        <v>29</v>
      </c>
      <c r="H3" s="41" t="s">
        <v>30</v>
      </c>
      <c r="I3" s="41"/>
      <c r="J3" s="40" t="s">
        <v>56</v>
      </c>
      <c r="K3" s="41" t="s">
        <v>71</v>
      </c>
      <c r="L3" s="41" t="s">
        <v>72</v>
      </c>
      <c r="M3" s="41" t="s">
        <v>49</v>
      </c>
      <c r="N3" s="41" t="s">
        <v>36</v>
      </c>
      <c r="O3" s="41" t="s">
        <v>50</v>
      </c>
      <c r="P3" s="41" t="s">
        <v>51</v>
      </c>
      <c r="Q3" s="42" t="s">
        <v>70</v>
      </c>
      <c r="R3" s="34" t="s">
        <v>24</v>
      </c>
      <c r="S3" s="35" t="s">
        <v>25</v>
      </c>
      <c r="T3" s="35" t="s">
        <v>26</v>
      </c>
      <c r="U3" s="35" t="s">
        <v>27</v>
      </c>
      <c r="V3" s="35" t="s">
        <v>28</v>
      </c>
      <c r="W3" s="35" t="s">
        <v>29</v>
      </c>
      <c r="X3" s="35" t="s">
        <v>30</v>
      </c>
      <c r="Y3" s="35" t="s">
        <v>57</v>
      </c>
      <c r="Z3" s="35" t="s">
        <v>59</v>
      </c>
      <c r="AA3" s="34"/>
      <c r="AB3" s="35"/>
      <c r="AC3" s="34" t="s">
        <v>56</v>
      </c>
      <c r="AD3" s="35" t="s">
        <v>71</v>
      </c>
      <c r="AE3" s="35" t="s">
        <v>72</v>
      </c>
      <c r="AF3" s="35" t="s">
        <v>49</v>
      </c>
      <c r="AG3" s="35" t="s">
        <v>36</v>
      </c>
      <c r="AH3" s="35" t="s">
        <v>50</v>
      </c>
      <c r="AI3" s="35" t="s">
        <v>51</v>
      </c>
      <c r="AJ3" s="35" t="s">
        <v>57</v>
      </c>
      <c r="AK3" s="35" t="s">
        <v>58</v>
      </c>
      <c r="AL3" s="35" t="s">
        <v>59</v>
      </c>
      <c r="AM3" s="36" t="s">
        <v>70</v>
      </c>
      <c r="AN3" s="41"/>
      <c r="AO3" s="40" t="s">
        <v>24</v>
      </c>
      <c r="AP3" s="41" t="s">
        <v>25</v>
      </c>
      <c r="AQ3" s="41" t="s">
        <v>26</v>
      </c>
      <c r="AR3" s="41" t="s">
        <v>27</v>
      </c>
      <c r="AS3" s="41" t="s">
        <v>28</v>
      </c>
      <c r="AT3" s="41" t="s">
        <v>29</v>
      </c>
      <c r="AU3" s="41" t="s">
        <v>30</v>
      </c>
      <c r="AV3" s="40"/>
      <c r="AW3" s="40"/>
      <c r="AX3" s="41"/>
      <c r="AY3" s="40" t="s">
        <v>56</v>
      </c>
      <c r="AZ3" s="41" t="s">
        <v>71</v>
      </c>
      <c r="BA3" s="41" t="s">
        <v>72</v>
      </c>
      <c r="BB3" s="41" t="s">
        <v>49</v>
      </c>
      <c r="BC3" s="41" t="s">
        <v>36</v>
      </c>
      <c r="BD3" s="41" t="s">
        <v>50</v>
      </c>
      <c r="BE3" s="41" t="s">
        <v>51</v>
      </c>
      <c r="BF3" s="42" t="s">
        <v>70</v>
      </c>
      <c r="BG3" s="41" t="s">
        <v>57</v>
      </c>
      <c r="BH3" s="41" t="s">
        <v>58</v>
      </c>
      <c r="BI3" s="41" t="s">
        <v>59</v>
      </c>
    </row>
    <row r="4" spans="1:62">
      <c r="A4">
        <v>2014</v>
      </c>
      <c r="B4" s="40">
        <v>6695.92</v>
      </c>
      <c r="C4" s="41"/>
      <c r="D4" s="41"/>
      <c r="E4" s="41"/>
      <c r="F4" s="41"/>
      <c r="G4" s="41"/>
      <c r="H4" s="41">
        <v>4210.1710123000003</v>
      </c>
      <c r="I4" s="40">
        <v>2014</v>
      </c>
      <c r="J4" s="40">
        <f>B4*'Inflation indexes'!I96</f>
        <v>6695.92</v>
      </c>
      <c r="K4" s="45">
        <f>H4*'Inflation indexes'!I96</f>
        <v>4210.1710123000003</v>
      </c>
      <c r="L4" s="41"/>
      <c r="M4" s="41"/>
      <c r="N4" s="41"/>
      <c r="O4" s="41"/>
      <c r="P4" s="41"/>
      <c r="Q4" s="40"/>
      <c r="R4" s="34">
        <v>6695.92</v>
      </c>
      <c r="S4" s="35"/>
      <c r="T4" s="35"/>
      <c r="U4" s="35"/>
      <c r="V4" s="35"/>
      <c r="W4" s="35"/>
      <c r="X4" s="35">
        <v>4210.1710123000003</v>
      </c>
      <c r="Y4" s="37">
        <v>4400</v>
      </c>
      <c r="Z4" s="37">
        <v>3231.63</v>
      </c>
      <c r="AA4" s="34"/>
      <c r="AB4" s="34">
        <v>2014</v>
      </c>
      <c r="AC4" s="35">
        <f>R4*'Inflation indexes'!I96</f>
        <v>6695.92</v>
      </c>
      <c r="AD4" s="35">
        <f>X4*'Inflation indexes'!I96</f>
        <v>4210.1710123000003</v>
      </c>
      <c r="AE4" s="35"/>
      <c r="AF4" s="35"/>
      <c r="AG4" s="35"/>
      <c r="AH4" s="35"/>
      <c r="AI4" s="35"/>
      <c r="AJ4" s="35"/>
      <c r="AK4" s="35"/>
      <c r="AL4" s="35">
        <f>Z4*'Inflation indexes'!I96</f>
        <v>3231.63</v>
      </c>
      <c r="AM4" s="34"/>
      <c r="AN4" s="40">
        <v>2014</v>
      </c>
      <c r="AO4" s="40">
        <v>6695.92</v>
      </c>
      <c r="AP4" s="41"/>
      <c r="AQ4" s="41"/>
      <c r="AR4" s="41"/>
      <c r="AS4" s="41"/>
      <c r="AT4" s="41"/>
      <c r="AU4" s="41">
        <v>4210.1710123000003</v>
      </c>
      <c r="AV4" s="40"/>
      <c r="AW4" s="40"/>
      <c r="AX4" s="40">
        <v>2014</v>
      </c>
      <c r="AY4" s="41">
        <f>AO4*'Inflation indexes'!I96</f>
        <v>6695.92</v>
      </c>
      <c r="AZ4" s="41">
        <f>AU4*'Inflation indexes'!I96</f>
        <v>4210.1710123000003</v>
      </c>
      <c r="BA4" s="41"/>
      <c r="BB4" s="41"/>
      <c r="BC4" s="41"/>
      <c r="BD4" s="41"/>
      <c r="BE4" s="41"/>
      <c r="BF4" s="40"/>
      <c r="BG4" s="41"/>
      <c r="BH4" s="41"/>
      <c r="BI4" s="41">
        <f>Z4*'Inflation indexes'!I96</f>
        <v>3231.63</v>
      </c>
    </row>
    <row r="5" spans="1:62">
      <c r="A5">
        <v>2015</v>
      </c>
      <c r="B5" s="47">
        <v>6368.9065332603996</v>
      </c>
      <c r="C5" s="44">
        <v>4532.625670632</v>
      </c>
      <c r="D5" s="44">
        <v>3355.9846073459998</v>
      </c>
      <c r="E5" s="44">
        <v>2432.5537045606002</v>
      </c>
      <c r="F5" s="40"/>
      <c r="G5" s="44">
        <v>4161.8743531497003</v>
      </c>
      <c r="H5" s="44">
        <v>4122.0371478618999</v>
      </c>
      <c r="I5" s="40">
        <v>2015</v>
      </c>
      <c r="J5" s="47">
        <f>B5*'Inflation indexes'!I97</f>
        <v>6248.3555212848232</v>
      </c>
      <c r="K5" s="45">
        <f>H5*'Inflation indexes'!I97</f>
        <v>4044.0150027761429</v>
      </c>
      <c r="L5" s="45">
        <f>C5*'Inflation indexes'!I97</f>
        <v>4446.8318834806851</v>
      </c>
      <c r="M5" s="45">
        <f>D5*'Inflation indexes'!I97</f>
        <v>3292.4623467385877</v>
      </c>
      <c r="N5" s="45">
        <f>E5*'Inflation indexes'!I97</f>
        <v>2386.510194699325</v>
      </c>
      <c r="O5" s="41"/>
      <c r="P5" s="45">
        <f>G5*'Inflation indexes'!I97</f>
        <v>4083.0981672585644</v>
      </c>
      <c r="Q5" s="44">
        <v>0.55696207330000003</v>
      </c>
      <c r="R5" s="32">
        <v>6368.9065332603996</v>
      </c>
      <c r="S5" s="38">
        <v>4532.625670632</v>
      </c>
      <c r="T5" s="38">
        <v>3355.9846073459998</v>
      </c>
      <c r="U5" s="38">
        <v>2432.5537045606002</v>
      </c>
      <c r="V5" s="34"/>
      <c r="W5" s="38">
        <v>4161.8743531497003</v>
      </c>
      <c r="X5" s="38">
        <v>4122.0371478618999</v>
      </c>
      <c r="Y5" s="37">
        <v>4574.597425041</v>
      </c>
      <c r="Z5" s="37">
        <v>3134.7341553616002</v>
      </c>
      <c r="AA5" s="34"/>
      <c r="AB5" s="34">
        <v>2015</v>
      </c>
      <c r="AC5" s="35">
        <f>R5*'Inflation indexes'!I97</f>
        <v>6248.3555212848232</v>
      </c>
      <c r="AD5" s="35">
        <f>X5*'Inflation indexes'!I97</f>
        <v>4044.0150027761429</v>
      </c>
      <c r="AE5" s="39">
        <f>S5*'Inflation indexes'!I97</f>
        <v>4446.8318834806851</v>
      </c>
      <c r="AF5" s="39">
        <f>T5*'Inflation indexes'!I97</f>
        <v>3292.4623467385877</v>
      </c>
      <c r="AG5" s="39">
        <f>U5*'Inflation indexes'!I97</f>
        <v>2386.510194699325</v>
      </c>
      <c r="AH5" s="39"/>
      <c r="AI5" s="39">
        <f>W5*'Inflation indexes'!I97</f>
        <v>4083.0981672585644</v>
      </c>
      <c r="AJ5" s="39">
        <f>Y5*'Inflation indexes'!I97</f>
        <v>4488.009194221534</v>
      </c>
      <c r="AK5" s="39"/>
      <c r="AL5" s="35">
        <f>Z5*'Inflation indexes'!I97</f>
        <v>3075.3997354372764</v>
      </c>
      <c r="AM5" s="38">
        <v>0.55696207330000003</v>
      </c>
      <c r="AN5" s="40">
        <v>2015</v>
      </c>
      <c r="AO5" s="43">
        <v>6368.9065332603996</v>
      </c>
      <c r="AP5" s="44">
        <v>4532.625670632</v>
      </c>
      <c r="AQ5" s="44">
        <v>3355.9846073459998</v>
      </c>
      <c r="AR5" s="44">
        <v>2432.5537045606002</v>
      </c>
      <c r="AS5" s="40"/>
      <c r="AT5" s="44">
        <v>4161.8743531497003</v>
      </c>
      <c r="AU5" s="44">
        <v>4122.0371478618999</v>
      </c>
      <c r="AV5" s="40"/>
      <c r="AW5" s="40"/>
      <c r="AX5" s="40">
        <v>2015</v>
      </c>
      <c r="AY5" s="41">
        <f>AO5*'Inflation indexes'!I97</f>
        <v>6248.3555212848232</v>
      </c>
      <c r="AZ5" s="41">
        <f>AU5*'Inflation indexes'!I97</f>
        <v>4044.0150027761429</v>
      </c>
      <c r="BA5" s="45">
        <f>AP5*'Inflation indexes'!I97</f>
        <v>4446.8318834806851</v>
      </c>
      <c r="BB5" s="45">
        <f>AQ5*'Inflation indexes'!I97</f>
        <v>3292.4623467385877</v>
      </c>
      <c r="BC5" s="45">
        <f>AR5*'Inflation indexes'!I97</f>
        <v>2386.510194699325</v>
      </c>
      <c r="BD5" s="45"/>
      <c r="BE5" s="45">
        <f>AT5*'Inflation indexes'!I97</f>
        <v>4083.0981672585644</v>
      </c>
      <c r="BF5" s="44">
        <v>0.55696207330000003</v>
      </c>
      <c r="BG5" s="45">
        <f>Y5*'Inflation indexes'!I97</f>
        <v>4488.009194221534</v>
      </c>
      <c r="BH5" s="45"/>
      <c r="BI5" s="41">
        <f>Z5*'Inflation indexes'!I97</f>
        <v>3075.3997354372764</v>
      </c>
    </row>
    <row r="6" spans="1:62">
      <c r="A6">
        <v>2015</v>
      </c>
      <c r="B6" s="47">
        <v>6691.6267211455997</v>
      </c>
      <c r="C6" s="44">
        <v>5214.7103205006997</v>
      </c>
      <c r="D6" s="44">
        <v>3860.8882653144001</v>
      </c>
      <c r="E6" s="44">
        <v>2778.5450676413998</v>
      </c>
      <c r="F6" s="40"/>
      <c r="G6" s="44">
        <v>4766.0691924898001</v>
      </c>
      <c r="H6" s="44">
        <v>4737.3859540051999</v>
      </c>
      <c r="I6" s="40">
        <v>2015</v>
      </c>
      <c r="J6" s="47">
        <f>B6*'Inflation indexes'!I98</f>
        <v>6398.732864689493</v>
      </c>
      <c r="K6" s="45">
        <f>H6*'Inflation indexes'!I98</f>
        <v>4530.029611607185</v>
      </c>
      <c r="L6" s="45">
        <f>C6*'Inflation indexes'!I98</f>
        <v>4986.4613939360352</v>
      </c>
      <c r="M6" s="45">
        <f>D6*'Inflation indexes'!I98</f>
        <v>3691.8964042172133</v>
      </c>
      <c r="N6" s="45">
        <f>E6*'Inflation indexes'!I98</f>
        <v>2656.9275874512828</v>
      </c>
      <c r="O6" s="41"/>
      <c r="P6" s="45">
        <f>G6*'Inflation indexes'!I98</f>
        <v>4557.4573789357419</v>
      </c>
      <c r="Q6" s="44">
        <v>0.61627007899999997</v>
      </c>
      <c r="R6" s="33">
        <v>6691.6267211455997</v>
      </c>
      <c r="S6" s="38">
        <v>5214.7103205006997</v>
      </c>
      <c r="T6" s="38">
        <v>3860.8882653144001</v>
      </c>
      <c r="U6" s="38">
        <v>2778.5450676413998</v>
      </c>
      <c r="V6" s="34"/>
      <c r="W6" s="38">
        <v>4766.0691924898001</v>
      </c>
      <c r="X6" s="38">
        <v>4737.3859540051999</v>
      </c>
      <c r="Y6" s="37">
        <v>4418.4456685026998</v>
      </c>
      <c r="Z6" s="37">
        <v>3580.5993139709999</v>
      </c>
      <c r="AA6" s="34"/>
      <c r="AB6" s="34">
        <v>2015</v>
      </c>
      <c r="AC6" s="35">
        <f>R6*'Inflation indexes'!I98</f>
        <v>6398.732864689493</v>
      </c>
      <c r="AD6" s="35">
        <f>X6*'Inflation indexes'!I98</f>
        <v>4530.029611607185</v>
      </c>
      <c r="AE6" s="39">
        <f>S6*'Inflation indexes'!I98</f>
        <v>4986.4613939360352</v>
      </c>
      <c r="AF6" s="39">
        <f>T6*'Inflation indexes'!I98</f>
        <v>3691.8964042172133</v>
      </c>
      <c r="AG6" s="39">
        <f>U6*'Inflation indexes'!I98</f>
        <v>2656.9275874512828</v>
      </c>
      <c r="AH6" s="39"/>
      <c r="AI6" s="39">
        <f>W6*'Inflation indexes'!I98</f>
        <v>4557.4573789357419</v>
      </c>
      <c r="AJ6" s="39">
        <f>Y6*'Inflation indexes'!I98</f>
        <v>4225.0494069778224</v>
      </c>
      <c r="AK6" s="39"/>
      <c r="AL6" s="35">
        <f>Z6*'Inflation indexes'!I98</f>
        <v>3423.8757570249677</v>
      </c>
      <c r="AM6" s="38">
        <v>0.61627007899999997</v>
      </c>
      <c r="AN6" s="40">
        <v>2015</v>
      </c>
      <c r="AO6" s="46">
        <v>6691.6267211455997</v>
      </c>
      <c r="AP6" s="44">
        <v>5214.7103205006997</v>
      </c>
      <c r="AQ6" s="44">
        <v>3860.8882653144001</v>
      </c>
      <c r="AR6" s="44">
        <v>2778.5450676413998</v>
      </c>
      <c r="AS6" s="40"/>
      <c r="AT6" s="44">
        <v>4766.0691924898001</v>
      </c>
      <c r="AU6" s="44">
        <v>4737.3859540051999</v>
      </c>
      <c r="AV6" s="40"/>
      <c r="AW6" s="40"/>
      <c r="AX6" s="40">
        <v>2015</v>
      </c>
      <c r="AY6" s="41">
        <f>AO6*'Inflation indexes'!I98</f>
        <v>6398.732864689493</v>
      </c>
      <c r="AZ6" s="41">
        <f>AU6*'Inflation indexes'!I98</f>
        <v>4530.029611607185</v>
      </c>
      <c r="BA6" s="45">
        <f>AP6*'Inflation indexes'!I98</f>
        <v>4986.4613939360352</v>
      </c>
      <c r="BB6" s="45">
        <f>AQ6*'Inflation indexes'!I98</f>
        <v>3691.8964042172133</v>
      </c>
      <c r="BC6" s="45">
        <f>AR6*'Inflation indexes'!I98</f>
        <v>2656.9275874512828</v>
      </c>
      <c r="BD6" s="45"/>
      <c r="BE6" s="45">
        <f>AT6*'Inflation indexes'!I98</f>
        <v>4557.4573789357419</v>
      </c>
      <c r="BF6" s="44">
        <v>0.61627007899999997</v>
      </c>
      <c r="BG6" s="45">
        <f>Y6*'Inflation indexes'!I98</f>
        <v>4225.0494069778224</v>
      </c>
      <c r="BH6" s="45"/>
      <c r="BI6" s="41">
        <f>Z6*'Inflation indexes'!I98</f>
        <v>3423.8757570249677</v>
      </c>
    </row>
    <row r="7" spans="1:62">
      <c r="A7">
        <v>2015</v>
      </c>
      <c r="B7" s="47">
        <v>6984.1911310187998</v>
      </c>
      <c r="C7" s="44">
        <v>5044.4545635242002</v>
      </c>
      <c r="D7" s="44">
        <v>3737.3461291325002</v>
      </c>
      <c r="E7" s="44">
        <v>2684.2317987971001</v>
      </c>
      <c r="F7" s="40"/>
      <c r="G7" s="44">
        <v>4593.7583252001996</v>
      </c>
      <c r="H7" s="44">
        <v>4585.8402515722</v>
      </c>
      <c r="I7" s="40">
        <v>2015</v>
      </c>
      <c r="J7" s="47">
        <f>B7*'Inflation indexes'!I99</f>
        <v>6562.1693476677301</v>
      </c>
      <c r="K7" s="45">
        <f>H7*'Inflation indexes'!I99</f>
        <v>4308.7395186703916</v>
      </c>
      <c r="L7" s="45">
        <f>C7*'Inflation indexes'!I99</f>
        <v>4739.6419272438152</v>
      </c>
      <c r="M7" s="45">
        <f>D7*'Inflation indexes'!I99</f>
        <v>3511.515900716824</v>
      </c>
      <c r="N7" s="45">
        <f>E7*'Inflation indexes'!I99</f>
        <v>2522.0363105286169</v>
      </c>
      <c r="O7" s="41"/>
      <c r="P7" s="45">
        <f>G7*'Inflation indexes'!I99</f>
        <v>4316.179140393152</v>
      </c>
      <c r="Q7" s="44">
        <v>0.56919407070000005</v>
      </c>
      <c r="R7" s="33">
        <v>6984.1911310187998</v>
      </c>
      <c r="S7" s="38">
        <v>5044.4545635242002</v>
      </c>
      <c r="T7" s="38">
        <v>3737.3461291325002</v>
      </c>
      <c r="U7" s="38">
        <v>2684.2317987971001</v>
      </c>
      <c r="V7" s="34"/>
      <c r="W7" s="38">
        <v>4593.7583252001996</v>
      </c>
      <c r="X7" s="38">
        <v>4585.8402515722</v>
      </c>
      <c r="Y7" s="37">
        <v>4794.6354914133999</v>
      </c>
      <c r="Z7" s="37">
        <v>3459.061596388</v>
      </c>
      <c r="AA7" s="34"/>
      <c r="AB7" s="34">
        <v>2015</v>
      </c>
      <c r="AC7" s="35">
        <f>R7*'Inflation indexes'!I99</f>
        <v>6562.1693476677301</v>
      </c>
      <c r="AD7" s="35">
        <f>X7*'Inflation indexes'!I99</f>
        <v>4308.7395186703916</v>
      </c>
      <c r="AE7" s="39">
        <f>S7*'Inflation indexes'!I99</f>
        <v>4739.6419272438152</v>
      </c>
      <c r="AF7" s="39">
        <f>T7*'Inflation indexes'!I99</f>
        <v>3511.515900716824</v>
      </c>
      <c r="AG7" s="39">
        <f>U7*'Inflation indexes'!I99</f>
        <v>2522.0363105286169</v>
      </c>
      <c r="AH7" s="39"/>
      <c r="AI7" s="39">
        <f>W7*'Inflation indexes'!I99</f>
        <v>4316.179140393152</v>
      </c>
      <c r="AJ7" s="39">
        <f>Y7*'Inflation indexes'!I99</f>
        <v>4504.9182453291778</v>
      </c>
      <c r="AK7" s="39"/>
      <c r="AL7" s="35">
        <f>Z7*'Inflation indexes'!I99</f>
        <v>3250.0467919183066</v>
      </c>
      <c r="AM7" s="38">
        <v>0.56919407070000005</v>
      </c>
      <c r="AN7" s="40">
        <v>2015</v>
      </c>
      <c r="AO7" s="46">
        <v>6984.1911310187998</v>
      </c>
      <c r="AP7" s="44">
        <v>5044.4545635242002</v>
      </c>
      <c r="AQ7" s="44">
        <v>3737.3461291325002</v>
      </c>
      <c r="AR7" s="44">
        <v>2684.2317987971001</v>
      </c>
      <c r="AS7" s="40"/>
      <c r="AT7" s="44">
        <v>4593.7583252001996</v>
      </c>
      <c r="AU7" s="44">
        <v>4585.8402515722</v>
      </c>
      <c r="AV7" s="40"/>
      <c r="AW7" s="40"/>
      <c r="AX7" s="40">
        <v>2015</v>
      </c>
      <c r="AY7" s="41">
        <f>AO7*'Inflation indexes'!I99</f>
        <v>6562.1693476677301</v>
      </c>
      <c r="AZ7" s="41">
        <f>AU7*'Inflation indexes'!I99</f>
        <v>4308.7395186703916</v>
      </c>
      <c r="BA7" s="45">
        <f>AP7*'Inflation indexes'!I99</f>
        <v>4739.6419272438152</v>
      </c>
      <c r="BB7" s="45">
        <f>AQ7*'Inflation indexes'!I99</f>
        <v>3511.515900716824</v>
      </c>
      <c r="BC7" s="45">
        <f>AR7*'Inflation indexes'!I99</f>
        <v>2522.0363105286169</v>
      </c>
      <c r="BD7" s="45"/>
      <c r="BE7" s="45">
        <f>AT7*'Inflation indexes'!I99</f>
        <v>4316.179140393152</v>
      </c>
      <c r="BF7" s="44">
        <v>0.56919407070000005</v>
      </c>
      <c r="BG7" s="45">
        <f>Y7*'Inflation indexes'!I99</f>
        <v>4504.9182453291778</v>
      </c>
      <c r="BH7" s="45"/>
      <c r="BI7" s="41">
        <f>Z7*'Inflation indexes'!I99</f>
        <v>3250.0467919183066</v>
      </c>
    </row>
    <row r="8" spans="1:62">
      <c r="A8">
        <v>2015</v>
      </c>
      <c r="B8" s="47">
        <v>6967.8308273950997</v>
      </c>
      <c r="C8" s="44">
        <v>5434.6474990915003</v>
      </c>
      <c r="D8" s="44">
        <v>4015.1369735243002</v>
      </c>
      <c r="E8" s="44">
        <v>2881.0787738982999</v>
      </c>
      <c r="F8" s="40"/>
      <c r="G8" s="44">
        <v>4921.0504948559001</v>
      </c>
      <c r="H8" s="44">
        <v>4930.1857211781999</v>
      </c>
      <c r="I8" s="40">
        <v>2015</v>
      </c>
      <c r="J8" s="47">
        <f>B8*'Inflation indexes'!I100</f>
        <v>6461.2951387552866</v>
      </c>
      <c r="K8" s="45">
        <f>H8*'Inflation indexes'!I100</f>
        <v>4571.7793417379016</v>
      </c>
      <c r="L8" s="45">
        <f>C8*'Inflation indexes'!I100</f>
        <v>5039.5686027090387</v>
      </c>
      <c r="M8" s="45">
        <f>D8*'Inflation indexes'!I100</f>
        <v>3723.2512744813398</v>
      </c>
      <c r="N8" s="45">
        <f>E8*'Inflation indexes'!I100</f>
        <v>2671.6349373711</v>
      </c>
      <c r="O8" s="41"/>
      <c r="P8" s="45">
        <f>G8*'Inflation indexes'!I100</f>
        <v>4563.3082127897596</v>
      </c>
      <c r="Q8" s="44">
        <v>0.60850501270000001</v>
      </c>
      <c r="R8" s="33">
        <v>6967.8308273950997</v>
      </c>
      <c r="S8" s="38">
        <v>5434.6474990915003</v>
      </c>
      <c r="T8" s="38">
        <v>4015.1369735243002</v>
      </c>
      <c r="U8" s="38">
        <v>2881.0787738982999</v>
      </c>
      <c r="V8" s="34"/>
      <c r="W8" s="38">
        <v>4921.0504948559001</v>
      </c>
      <c r="X8" s="38">
        <v>4930.1857211781999</v>
      </c>
      <c r="Y8" s="37">
        <v>4825.8776003058001</v>
      </c>
      <c r="Z8" s="37">
        <v>3712.7303787349001</v>
      </c>
      <c r="AA8" s="34"/>
      <c r="AB8" s="34">
        <v>2015</v>
      </c>
      <c r="AC8" s="35">
        <f>R8*'Inflation indexes'!I100</f>
        <v>6461.2951387552866</v>
      </c>
      <c r="AD8" s="35">
        <f>X8*'Inflation indexes'!I100</f>
        <v>4571.7793417379016</v>
      </c>
      <c r="AE8" s="39">
        <f>S8*'Inflation indexes'!I100</f>
        <v>5039.5686027090387</v>
      </c>
      <c r="AF8" s="39">
        <f>T8*'Inflation indexes'!I100</f>
        <v>3723.2512744813398</v>
      </c>
      <c r="AG8" s="39">
        <f>U8*'Inflation indexes'!I100</f>
        <v>2671.6349373711</v>
      </c>
      <c r="AH8" s="39"/>
      <c r="AI8" s="39">
        <f>W8*'Inflation indexes'!I100</f>
        <v>4563.3082127897596</v>
      </c>
      <c r="AJ8" s="39">
        <f>Y8*'Inflation indexes'!I100</f>
        <v>4475.0540378347505</v>
      </c>
      <c r="AK8" s="39"/>
      <c r="AL8" s="35">
        <f>Z8*'Inflation indexes'!I100</f>
        <v>3442.8285275400563</v>
      </c>
      <c r="AM8" s="38">
        <v>0.60850501270000001</v>
      </c>
      <c r="AN8" s="40">
        <v>2015</v>
      </c>
      <c r="AO8" s="46">
        <v>6967.8308273950997</v>
      </c>
      <c r="AP8" s="44">
        <v>5434.6474990915003</v>
      </c>
      <c r="AQ8" s="44">
        <v>4015.1369735243002</v>
      </c>
      <c r="AR8" s="44">
        <v>2881.0787738982999</v>
      </c>
      <c r="AS8" s="40"/>
      <c r="AT8" s="44">
        <v>4921.0504948559001</v>
      </c>
      <c r="AU8" s="44">
        <v>4930.1857211781999</v>
      </c>
      <c r="AV8" s="40"/>
      <c r="AW8" s="40"/>
      <c r="AX8" s="40">
        <v>2015</v>
      </c>
      <c r="AY8" s="41">
        <f>AO8*'Inflation indexes'!I100</f>
        <v>6461.2951387552866</v>
      </c>
      <c r="AZ8" s="41">
        <f>AU8*'Inflation indexes'!I100</f>
        <v>4571.7793417379016</v>
      </c>
      <c r="BA8" s="45">
        <f>AP8*'Inflation indexes'!I100</f>
        <v>5039.5686027090387</v>
      </c>
      <c r="BB8" s="45">
        <f>AQ8*'Inflation indexes'!I100</f>
        <v>3723.2512744813398</v>
      </c>
      <c r="BC8" s="45">
        <f>AR8*'Inflation indexes'!I100</f>
        <v>2671.6349373711</v>
      </c>
      <c r="BD8" s="45"/>
      <c r="BE8" s="45">
        <f>AT8*'Inflation indexes'!I100</f>
        <v>4563.3082127897596</v>
      </c>
      <c r="BF8" s="44">
        <v>0.60850501270000001</v>
      </c>
      <c r="BG8" s="45">
        <f>Y8*'Inflation indexes'!I100</f>
        <v>4475.0540378347505</v>
      </c>
      <c r="BH8" s="45"/>
      <c r="BI8" s="41">
        <f>Z8*'Inflation indexes'!I100</f>
        <v>3442.8285275400563</v>
      </c>
    </row>
    <row r="9" spans="1:62">
      <c r="A9">
        <f t="shared" ref="A9:A40" si="0">A5+1</f>
        <v>2016</v>
      </c>
      <c r="B9" s="47">
        <v>6546.8359095505002</v>
      </c>
      <c r="C9" s="44">
        <v>4727.6434082229998</v>
      </c>
      <c r="D9" s="44">
        <v>3496.1966531489002</v>
      </c>
      <c r="E9" s="44">
        <v>2544.3077322792001</v>
      </c>
      <c r="F9" s="40"/>
      <c r="G9" s="44">
        <v>4266.3899042752</v>
      </c>
      <c r="H9" s="44">
        <v>4286.8787128250997</v>
      </c>
      <c r="I9" s="40">
        <f t="shared" ref="I9:I72" si="1">I5+1</f>
        <v>2016</v>
      </c>
      <c r="J9" s="47">
        <f>B9*'Inflation indexes'!I101</f>
        <v>6070.8239897877856</v>
      </c>
      <c r="K9" s="45">
        <f>H9*'Inflation indexes'!I101</f>
        <v>3975.185340015043</v>
      </c>
      <c r="L9" s="45">
        <f>C9*'Inflation indexes'!I101</f>
        <v>4383.9026079657524</v>
      </c>
      <c r="M9" s="45">
        <f>D9*'Inflation indexes'!I101</f>
        <v>3241.9927440046968</v>
      </c>
      <c r="N9" s="45">
        <f>E9*'Inflation indexes'!I101</f>
        <v>2359.3144279040957</v>
      </c>
      <c r="O9" s="41"/>
      <c r="P9" s="45">
        <f>G9*'Inflation indexes'!I101</f>
        <v>3956.1862460732737</v>
      </c>
      <c r="Q9" s="44">
        <v>0.56206087230000001</v>
      </c>
      <c r="R9" s="32">
        <v>6546.8359095505002</v>
      </c>
      <c r="S9" s="38">
        <v>4727.6434082229998</v>
      </c>
      <c r="T9" s="38">
        <v>3496.1966531489002</v>
      </c>
      <c r="U9" s="38">
        <v>2544.3077322792001</v>
      </c>
      <c r="V9" s="34"/>
      <c r="W9" s="38">
        <v>4266.3899042752</v>
      </c>
      <c r="X9" s="38">
        <v>4286.8787128250997</v>
      </c>
      <c r="Y9" s="37">
        <v>4621.7562189727996</v>
      </c>
      <c r="Z9" s="37">
        <v>3278.7470776793998</v>
      </c>
      <c r="AA9" s="34"/>
      <c r="AB9" s="34">
        <f t="shared" ref="AB9:AB72" si="2">AB5+1</f>
        <v>2016</v>
      </c>
      <c r="AC9" s="35">
        <f>R9*'Inflation indexes'!I101</f>
        <v>6070.8239897877856</v>
      </c>
      <c r="AD9" s="35">
        <f>X9*'Inflation indexes'!I101</f>
        <v>3975.185340015043</v>
      </c>
      <c r="AE9" s="39">
        <f>S9*'Inflation indexes'!I101</f>
        <v>4383.9026079657524</v>
      </c>
      <c r="AF9" s="39">
        <f>T9*'Inflation indexes'!I101</f>
        <v>3241.9927440046968</v>
      </c>
      <c r="AG9" s="39">
        <f>U9*'Inflation indexes'!I101</f>
        <v>2359.3144279040957</v>
      </c>
      <c r="AH9" s="39"/>
      <c r="AI9" s="39">
        <f>W9*'Inflation indexes'!I101</f>
        <v>3956.1862460732737</v>
      </c>
      <c r="AJ9" s="39">
        <f>Y9*'Inflation indexes'!I101</f>
        <v>4285.7143384577957</v>
      </c>
      <c r="AK9" s="39"/>
      <c r="AL9" s="35">
        <f>Z9*'Inflation indexes'!I101</f>
        <v>3040.3536442063255</v>
      </c>
      <c r="AM9" s="38">
        <v>0.56206087230000001</v>
      </c>
      <c r="AN9" s="40">
        <f t="shared" ref="AN9:AN72" si="3">AN5+1</f>
        <v>2016</v>
      </c>
      <c r="AO9" s="43">
        <v>6546.8359095505002</v>
      </c>
      <c r="AP9" s="44">
        <v>4727.6434082229998</v>
      </c>
      <c r="AQ9" s="44">
        <v>3496.1966531489002</v>
      </c>
      <c r="AR9" s="44">
        <v>2544.3077322792001</v>
      </c>
      <c r="AS9" s="40"/>
      <c r="AT9" s="44">
        <v>4266.3899042752</v>
      </c>
      <c r="AU9" s="44">
        <v>4286.8787128250997</v>
      </c>
      <c r="AV9" s="40"/>
      <c r="AW9" s="40"/>
      <c r="AX9" s="40">
        <f t="shared" ref="AX9:AX72" si="4">AX5+1</f>
        <v>2016</v>
      </c>
      <c r="AY9" s="41">
        <f>AO9*'Inflation indexes'!I101</f>
        <v>6070.8239897877856</v>
      </c>
      <c r="AZ9" s="41">
        <f>AU9*'Inflation indexes'!I101</f>
        <v>3975.185340015043</v>
      </c>
      <c r="BA9" s="45">
        <f>AP9*'Inflation indexes'!I101</f>
        <v>4383.9026079657524</v>
      </c>
      <c r="BB9" s="45">
        <f>AQ9*'Inflation indexes'!I101</f>
        <v>3241.9927440046968</v>
      </c>
      <c r="BC9" s="45">
        <f>AR9*'Inflation indexes'!I101</f>
        <v>2359.3144279040957</v>
      </c>
      <c r="BD9" s="45"/>
      <c r="BE9" s="45">
        <f>AT9*'Inflation indexes'!I101</f>
        <v>3956.1862460732737</v>
      </c>
      <c r="BF9" s="44">
        <v>0.56206087230000001</v>
      </c>
      <c r="BG9" s="45">
        <f>Y9*'Inflation indexes'!I101</f>
        <v>4285.7143384577957</v>
      </c>
      <c r="BH9" s="45"/>
      <c r="BI9" s="41">
        <f>Z9*'Inflation indexes'!I101</f>
        <v>3040.3536442063255</v>
      </c>
    </row>
    <row r="10" spans="1:62">
      <c r="A10">
        <f t="shared" si="0"/>
        <v>2016</v>
      </c>
      <c r="B10" s="47">
        <v>6356.2046503346</v>
      </c>
      <c r="C10" s="44">
        <v>4861.7122404907996</v>
      </c>
      <c r="D10" s="44">
        <v>3598.8016534261001</v>
      </c>
      <c r="E10" s="44">
        <v>2601.9307105674002</v>
      </c>
      <c r="F10" s="40"/>
      <c r="G10" s="44">
        <v>4367.3042599101</v>
      </c>
      <c r="H10" s="44">
        <v>4397.7224686486998</v>
      </c>
      <c r="I10" s="40">
        <f t="shared" si="1"/>
        <v>2016</v>
      </c>
      <c r="J10" s="47">
        <f>B10*'Inflation indexes'!I102</f>
        <v>5894.3950141865662</v>
      </c>
      <c r="K10" s="45">
        <f>H10*'Inflation indexes'!I102</f>
        <v>4078.2062282425986</v>
      </c>
      <c r="L10" s="45">
        <f>C10*'Inflation indexes'!I102</f>
        <v>4508.4848533393633</v>
      </c>
      <c r="M10" s="45">
        <f>D10*'Inflation indexes'!I102</f>
        <v>3337.3309529743515</v>
      </c>
      <c r="N10" s="45">
        <f>E10*'Inflation indexes'!I102</f>
        <v>2412.8876037400778</v>
      </c>
      <c r="O10" s="41"/>
      <c r="P10" s="45">
        <f>G10*'Inflation indexes'!I102</f>
        <v>4049.998052484782</v>
      </c>
      <c r="Q10" s="44">
        <v>0.59490190600000004</v>
      </c>
      <c r="R10" s="33">
        <v>6356.2046503346</v>
      </c>
      <c r="S10" s="38">
        <v>4861.7122404907996</v>
      </c>
      <c r="T10" s="38">
        <v>3598.8016534261001</v>
      </c>
      <c r="U10" s="38">
        <v>2601.9307105674002</v>
      </c>
      <c r="V10" s="34"/>
      <c r="W10" s="38">
        <v>4367.3042599101</v>
      </c>
      <c r="X10" s="38">
        <v>4397.7224686486998</v>
      </c>
      <c r="Y10" s="37">
        <v>4266.5013179803</v>
      </c>
      <c r="Z10" s="37">
        <v>3353.0034929991998</v>
      </c>
      <c r="AA10" s="34"/>
      <c r="AB10" s="34">
        <f t="shared" si="2"/>
        <v>2016</v>
      </c>
      <c r="AC10" s="35">
        <f>R10*'Inflation indexes'!I102</f>
        <v>5894.3950141865662</v>
      </c>
      <c r="AD10" s="35">
        <f>X10*'Inflation indexes'!I102</f>
        <v>4078.2062282425986</v>
      </c>
      <c r="AE10" s="39">
        <f>S10*'Inflation indexes'!I102</f>
        <v>4508.4848533393633</v>
      </c>
      <c r="AF10" s="39">
        <f>T10*'Inflation indexes'!I102</f>
        <v>3337.3309529743515</v>
      </c>
      <c r="AG10" s="39">
        <f>U10*'Inflation indexes'!I102</f>
        <v>2412.8876037400778</v>
      </c>
      <c r="AH10" s="39"/>
      <c r="AI10" s="39">
        <f>W10*'Inflation indexes'!I102</f>
        <v>4049.998052484782</v>
      </c>
      <c r="AJ10" s="39">
        <f>Y10*'Inflation indexes'!I102</f>
        <v>3956.5189417555398</v>
      </c>
      <c r="AK10" s="39"/>
      <c r="AL10" s="35">
        <f>Z10*'Inflation indexes'!I102</f>
        <v>3109.391241933065</v>
      </c>
      <c r="AM10" s="38">
        <v>0.59490190600000004</v>
      </c>
      <c r="AN10" s="40">
        <f t="shared" si="3"/>
        <v>2016</v>
      </c>
      <c r="AO10" s="46">
        <v>6356.2046503346</v>
      </c>
      <c r="AP10" s="44">
        <v>4861.7122404907996</v>
      </c>
      <c r="AQ10" s="44">
        <v>3598.8016534261001</v>
      </c>
      <c r="AR10" s="44">
        <v>2601.9307105674002</v>
      </c>
      <c r="AS10" s="40"/>
      <c r="AT10" s="44">
        <v>4367.3042599101</v>
      </c>
      <c r="AU10" s="44">
        <v>4397.7224686486998</v>
      </c>
      <c r="AV10" s="40"/>
      <c r="AW10" s="40"/>
      <c r="AX10" s="40">
        <f t="shared" si="4"/>
        <v>2016</v>
      </c>
      <c r="AY10" s="41">
        <f>AO10*'Inflation indexes'!I102</f>
        <v>5894.3950141865662</v>
      </c>
      <c r="AZ10" s="41">
        <f>AU10*'Inflation indexes'!I102</f>
        <v>4078.2062282425986</v>
      </c>
      <c r="BA10" s="45">
        <f>AP10*'Inflation indexes'!I102</f>
        <v>4508.4848533393633</v>
      </c>
      <c r="BB10" s="45">
        <f>AQ10*'Inflation indexes'!I102</f>
        <v>3337.3309529743515</v>
      </c>
      <c r="BC10" s="45">
        <f>AR10*'Inflation indexes'!I102</f>
        <v>2412.8876037400778</v>
      </c>
      <c r="BD10" s="45"/>
      <c r="BE10" s="45">
        <f>AT10*'Inflation indexes'!I102</f>
        <v>4049.998052484782</v>
      </c>
      <c r="BF10" s="44">
        <v>0.59490190600000004</v>
      </c>
      <c r="BG10" s="45">
        <f>Y10*'Inflation indexes'!I102</f>
        <v>3956.5189417555398</v>
      </c>
      <c r="BH10" s="45"/>
      <c r="BI10" s="41">
        <f>Z10*'Inflation indexes'!I102</f>
        <v>3109.391241933065</v>
      </c>
    </row>
    <row r="11" spans="1:62">
      <c r="A11">
        <f t="shared" si="0"/>
        <v>2016</v>
      </c>
      <c r="B11" s="47">
        <v>6421.7509021330998</v>
      </c>
      <c r="C11" s="44">
        <v>4628.0277806001004</v>
      </c>
      <c r="D11" s="44">
        <v>3430.1785034620002</v>
      </c>
      <c r="E11" s="44">
        <v>2468.6425136179</v>
      </c>
      <c r="F11" s="40"/>
      <c r="G11" s="44">
        <v>4139.7137256205997</v>
      </c>
      <c r="H11" s="44">
        <v>4182.7451476908</v>
      </c>
      <c r="I11" s="40">
        <f t="shared" si="1"/>
        <v>2016</v>
      </c>
      <c r="J11" s="47">
        <f>B11*'Inflation indexes'!I103</f>
        <v>5954.937241266558</v>
      </c>
      <c r="K11" s="45">
        <f>H11*'Inflation indexes'!I103</f>
        <v>3878.6905986087531</v>
      </c>
      <c r="L11" s="45">
        <f>C11*'Inflation indexes'!I103</f>
        <v>4291.6044867385517</v>
      </c>
      <c r="M11" s="45">
        <f>D11*'Inflation indexes'!I103</f>
        <v>3180.8299676763895</v>
      </c>
      <c r="N11" s="45">
        <f>E11*'Inflation indexes'!I103</f>
        <v>2289.190512642595</v>
      </c>
      <c r="O11" s="41"/>
      <c r="P11" s="45">
        <f>G11*'Inflation indexes'!I103</f>
        <v>3838.7872417617323</v>
      </c>
      <c r="Q11" s="44">
        <v>0.55436974429999997</v>
      </c>
      <c r="R11" s="33">
        <v>6421.7509021330998</v>
      </c>
      <c r="S11" s="38">
        <v>4628.0277806001004</v>
      </c>
      <c r="T11" s="38">
        <v>3430.1785034620002</v>
      </c>
      <c r="U11" s="38">
        <v>2468.6425136179</v>
      </c>
      <c r="V11" s="34"/>
      <c r="W11" s="38">
        <v>4139.7137256205997</v>
      </c>
      <c r="X11" s="38">
        <v>4182.7451476908</v>
      </c>
      <c r="Y11" s="37">
        <v>4529.0769835991996</v>
      </c>
      <c r="Z11" s="37">
        <v>3181.2403526004</v>
      </c>
      <c r="AA11" s="34"/>
      <c r="AB11" s="34">
        <f t="shared" si="2"/>
        <v>2016</v>
      </c>
      <c r="AC11" s="35">
        <f>R11*'Inflation indexes'!I103</f>
        <v>5954.937241266558</v>
      </c>
      <c r="AD11" s="35">
        <f>X11*'Inflation indexes'!I103</f>
        <v>3878.6905986087531</v>
      </c>
      <c r="AE11" s="39">
        <f>S11*'Inflation indexes'!I103</f>
        <v>4291.6044867385517</v>
      </c>
      <c r="AF11" s="39">
        <f>T11*'Inflation indexes'!I103</f>
        <v>3180.8299676763895</v>
      </c>
      <c r="AG11" s="39">
        <f>U11*'Inflation indexes'!I103</f>
        <v>2289.190512642595</v>
      </c>
      <c r="AH11" s="39"/>
      <c r="AI11" s="39">
        <f>W11*'Inflation indexes'!I103</f>
        <v>3838.7872417617323</v>
      </c>
      <c r="AJ11" s="39">
        <f>Y11*'Inflation indexes'!I103</f>
        <v>4199.8466787678399</v>
      </c>
      <c r="AK11" s="39"/>
      <c r="AL11" s="35">
        <f>Z11*'Inflation indexes'!I103</f>
        <v>2949.9877740239754</v>
      </c>
      <c r="AM11" s="38">
        <v>0.55436974429999997</v>
      </c>
      <c r="AN11" s="40">
        <f t="shared" si="3"/>
        <v>2016</v>
      </c>
      <c r="AO11" s="46">
        <v>6421.7509021330998</v>
      </c>
      <c r="AP11" s="44">
        <v>4628.0277806001004</v>
      </c>
      <c r="AQ11" s="44">
        <v>3430.1785034620002</v>
      </c>
      <c r="AR11" s="44">
        <v>2468.6425136179</v>
      </c>
      <c r="AS11" s="40"/>
      <c r="AT11" s="44">
        <v>4139.7137256205997</v>
      </c>
      <c r="AU11" s="44">
        <v>4182.7451476908</v>
      </c>
      <c r="AV11" s="40"/>
      <c r="AW11" s="40"/>
      <c r="AX11" s="40">
        <f t="shared" si="4"/>
        <v>2016</v>
      </c>
      <c r="AY11" s="41">
        <f>AO11*'Inflation indexes'!I103</f>
        <v>5954.937241266558</v>
      </c>
      <c r="AZ11" s="41">
        <f>AU11*'Inflation indexes'!I103</f>
        <v>3878.6905986087531</v>
      </c>
      <c r="BA11" s="45">
        <f>AP11*'Inflation indexes'!I103</f>
        <v>4291.6044867385517</v>
      </c>
      <c r="BB11" s="45">
        <f>AQ11*'Inflation indexes'!I103</f>
        <v>3180.8299676763895</v>
      </c>
      <c r="BC11" s="45">
        <f>AR11*'Inflation indexes'!I103</f>
        <v>2289.190512642595</v>
      </c>
      <c r="BD11" s="45"/>
      <c r="BE11" s="45">
        <f>AT11*'Inflation indexes'!I103</f>
        <v>3838.7872417617323</v>
      </c>
      <c r="BF11" s="44">
        <v>0.55436974429999997</v>
      </c>
      <c r="BG11" s="45">
        <f>Y11*'Inflation indexes'!I103</f>
        <v>4199.8466787678399</v>
      </c>
      <c r="BH11" s="45"/>
      <c r="BI11" s="41">
        <f>Z11*'Inflation indexes'!I103</f>
        <v>2949.9877740239754</v>
      </c>
    </row>
    <row r="12" spans="1:62">
      <c r="A12">
        <f t="shared" si="0"/>
        <v>2016</v>
      </c>
      <c r="B12" s="47">
        <v>6485.7556979743003</v>
      </c>
      <c r="C12" s="44">
        <v>5046.8007201569999</v>
      </c>
      <c r="D12" s="44">
        <v>3761.3002649366999</v>
      </c>
      <c r="E12" s="44">
        <v>2678.5317426017</v>
      </c>
      <c r="F12" s="44">
        <v>2678.5317426017</v>
      </c>
      <c r="G12" s="44">
        <v>4495.3956691031999</v>
      </c>
      <c r="H12" s="44">
        <v>4556.8281024780999</v>
      </c>
      <c r="I12" s="40">
        <f t="shared" si="1"/>
        <v>2016</v>
      </c>
      <c r="J12" s="47">
        <f>B12*'Inflation indexes'!I104</f>
        <v>6014.2894471310792</v>
      </c>
      <c r="K12" s="45">
        <f>H12*'Inflation indexes'!I104</f>
        <v>4225.5805561230336</v>
      </c>
      <c r="L12" s="45">
        <f>C12*'Inflation indexes'!I104</f>
        <v>4679.9358049354096</v>
      </c>
      <c r="M12" s="45">
        <f>D12*'Inflation indexes'!I104</f>
        <v>3487.8816816929334</v>
      </c>
      <c r="N12" s="45">
        <f>E12*'Inflation indexes'!I104</f>
        <v>2483.8223860893349</v>
      </c>
      <c r="O12" s="45">
        <f>F12*'Inflation indexes'!I104</f>
        <v>2483.8223860893349</v>
      </c>
      <c r="P12" s="45">
        <f>G12*'Inflation indexes'!I104</f>
        <v>4168.6138042187577</v>
      </c>
      <c r="Q12" s="44">
        <v>0.59605665760000004</v>
      </c>
      <c r="R12" s="33">
        <v>6485.7556979743003</v>
      </c>
      <c r="S12" s="38">
        <v>5046.8007201569999</v>
      </c>
      <c r="T12" s="38">
        <v>3761.3002649366999</v>
      </c>
      <c r="U12" s="38">
        <v>2678.5317426017</v>
      </c>
      <c r="V12" s="38">
        <v>2678.5317426017</v>
      </c>
      <c r="W12" s="38">
        <v>4495.3956691031999</v>
      </c>
      <c r="X12" s="38">
        <v>4556.8281024780999</v>
      </c>
      <c r="Y12" s="37">
        <v>4609.4747707868</v>
      </c>
      <c r="Z12" s="37">
        <v>3451.7161631465001</v>
      </c>
      <c r="AA12" s="34"/>
      <c r="AB12" s="34">
        <f t="shared" si="2"/>
        <v>2016</v>
      </c>
      <c r="AC12" s="35">
        <f>R12*'Inflation indexes'!I104</f>
        <v>6014.2894471310792</v>
      </c>
      <c r="AD12" s="35">
        <f>X12*'Inflation indexes'!I104</f>
        <v>4225.5805561230336</v>
      </c>
      <c r="AE12" s="39">
        <f>S12*'Inflation indexes'!I104</f>
        <v>4679.9358049354096</v>
      </c>
      <c r="AF12" s="39">
        <f>T12*'Inflation indexes'!I104</f>
        <v>3487.8816816929334</v>
      </c>
      <c r="AG12" s="39">
        <f>U12*'Inflation indexes'!I104</f>
        <v>2483.8223860893349</v>
      </c>
      <c r="AH12" s="39">
        <f>V12*'Inflation indexes'!I104</f>
        <v>2483.8223860893349</v>
      </c>
      <c r="AI12" s="39">
        <f>W12*'Inflation indexes'!I104</f>
        <v>4168.6138042187577</v>
      </c>
      <c r="AJ12" s="39">
        <f>Y12*'Inflation indexes'!I104</f>
        <v>4274.4002028042241</v>
      </c>
      <c r="AK12" s="39"/>
      <c r="AL12" s="35">
        <f>Z12*'Inflation indexes'!I104</f>
        <v>3200.802043929536</v>
      </c>
      <c r="AM12" s="38">
        <v>0.59605665760000004</v>
      </c>
      <c r="AN12" s="40">
        <f t="shared" si="3"/>
        <v>2016</v>
      </c>
      <c r="AO12" s="46">
        <v>6485.7556979743003</v>
      </c>
      <c r="AP12" s="44">
        <v>5046.8007201569999</v>
      </c>
      <c r="AQ12" s="44">
        <v>3761.3002649366999</v>
      </c>
      <c r="AR12" s="44">
        <v>2678.5317426017</v>
      </c>
      <c r="AS12" s="44">
        <v>2678.5317426017</v>
      </c>
      <c r="AT12" s="44">
        <v>4495.3956691031999</v>
      </c>
      <c r="AU12" s="44">
        <v>4556.8281024780999</v>
      </c>
      <c r="AV12" s="40"/>
      <c r="AW12" s="40"/>
      <c r="AX12" s="40">
        <f t="shared" si="4"/>
        <v>2016</v>
      </c>
      <c r="AY12" s="41">
        <f>AO12*'Inflation indexes'!I104</f>
        <v>6014.2894471310792</v>
      </c>
      <c r="AZ12" s="41">
        <f>AU12*'Inflation indexes'!I104</f>
        <v>4225.5805561230336</v>
      </c>
      <c r="BA12" s="45">
        <f>AP12*'Inflation indexes'!I104</f>
        <v>4679.9358049354096</v>
      </c>
      <c r="BB12" s="45">
        <f>AQ12*'Inflation indexes'!I104</f>
        <v>3487.8816816929334</v>
      </c>
      <c r="BC12" s="45">
        <f>AR12*'Inflation indexes'!I104</f>
        <v>2483.8223860893349</v>
      </c>
      <c r="BD12" s="45">
        <f>AS12*'Inflation indexes'!I104</f>
        <v>2483.8223860893349</v>
      </c>
      <c r="BE12" s="45">
        <f>AT12*'Inflation indexes'!I104</f>
        <v>4168.6138042187577</v>
      </c>
      <c r="BF12" s="44">
        <v>0.59605665760000004</v>
      </c>
      <c r="BG12" s="45">
        <f>Y12*'Inflation indexes'!I104</f>
        <v>4274.4002028042241</v>
      </c>
      <c r="BH12" s="45"/>
      <c r="BI12" s="41">
        <f>Z12*'Inflation indexes'!I104</f>
        <v>3200.802043929536</v>
      </c>
    </row>
    <row r="13" spans="1:62">
      <c r="A13">
        <f t="shared" si="0"/>
        <v>2017</v>
      </c>
      <c r="B13" s="47">
        <v>6583.2437564605998</v>
      </c>
      <c r="C13" s="44">
        <v>4821.3669305716003</v>
      </c>
      <c r="D13" s="44">
        <v>3564.5012114978999</v>
      </c>
      <c r="E13" s="44">
        <v>2552.0303250161001</v>
      </c>
      <c r="F13" s="44">
        <v>2552.6812195698999</v>
      </c>
      <c r="G13" s="44">
        <v>4270.7495029553002</v>
      </c>
      <c r="H13" s="44">
        <v>4336.963058417</v>
      </c>
      <c r="I13" s="40">
        <f t="shared" si="1"/>
        <v>2017</v>
      </c>
      <c r="J13" s="47">
        <f>B13*'Inflation indexes'!I105</f>
        <v>6104.2779469763664</v>
      </c>
      <c r="K13" s="45">
        <f>H13*'Inflation indexes'!I105</f>
        <v>4021.4260528277177</v>
      </c>
      <c r="L13" s="45">
        <f>C13*'Inflation indexes'!I105</f>
        <v>4470.5869807246136</v>
      </c>
      <c r="M13" s="45">
        <f>D13*'Inflation indexes'!I105</f>
        <v>3305.1648916939803</v>
      </c>
      <c r="N13" s="45">
        <f>E13*'Inflation indexes'!I105</f>
        <v>2366.3566183042553</v>
      </c>
      <c r="O13" s="45">
        <f>F13*'Inflation indexes'!I105</f>
        <v>2366.9601568359508</v>
      </c>
      <c r="P13" s="45">
        <f>G13*'Inflation indexes'!I105</f>
        <v>3960.0298838040362</v>
      </c>
      <c r="Q13" s="44">
        <v>0.55868259460000003</v>
      </c>
      <c r="R13" s="32">
        <v>6583.2437564605998</v>
      </c>
      <c r="S13" s="38">
        <v>4821.3669305716003</v>
      </c>
      <c r="T13" s="38">
        <v>3564.5012114978999</v>
      </c>
      <c r="U13" s="38">
        <v>2552.0303250161001</v>
      </c>
      <c r="V13" s="38">
        <v>2552.6812195698999</v>
      </c>
      <c r="W13" s="38">
        <v>4270.7495029553002</v>
      </c>
      <c r="X13" s="38">
        <v>4336.963058417</v>
      </c>
      <c r="Y13" s="37">
        <v>4683.4347539946002</v>
      </c>
      <c r="Z13" s="37">
        <v>3289.5376540849002</v>
      </c>
      <c r="AA13" s="34"/>
      <c r="AB13" s="34">
        <f t="shared" si="2"/>
        <v>2017</v>
      </c>
      <c r="AC13" s="35">
        <f>R13*'Inflation indexes'!I105</f>
        <v>6104.2779469763664</v>
      </c>
      <c r="AD13" s="35">
        <f>X13*'Inflation indexes'!I105</f>
        <v>4021.4260528277177</v>
      </c>
      <c r="AE13" s="39">
        <f>S13*'Inflation indexes'!I105</f>
        <v>4470.5869807246136</v>
      </c>
      <c r="AF13" s="39">
        <f>T13*'Inflation indexes'!I105</f>
        <v>3305.1648916939803</v>
      </c>
      <c r="AG13" s="39">
        <f>U13*'Inflation indexes'!I105</f>
        <v>2366.3566183042553</v>
      </c>
      <c r="AH13" s="39">
        <f>V13*'Inflation indexes'!I105</f>
        <v>2366.9601568359508</v>
      </c>
      <c r="AI13" s="39">
        <f>W13*'Inflation indexes'!I105</f>
        <v>3960.0298838040362</v>
      </c>
      <c r="AJ13" s="39">
        <f>Y13*'Inflation indexes'!I105</f>
        <v>4342.6900996724507</v>
      </c>
      <c r="AK13" s="39"/>
      <c r="AL13" s="35">
        <f>Z13*'Inflation indexes'!I105</f>
        <v>3050.2063876751736</v>
      </c>
      <c r="AM13" s="38">
        <v>0.55868259460000003</v>
      </c>
      <c r="AN13" s="40">
        <f t="shared" si="3"/>
        <v>2017</v>
      </c>
      <c r="AO13" s="43">
        <v>6583.2437564605998</v>
      </c>
      <c r="AP13" s="44">
        <v>4821.3669305716003</v>
      </c>
      <c r="AQ13" s="44">
        <v>3564.5012114978999</v>
      </c>
      <c r="AR13" s="44">
        <v>2552.0303250161001</v>
      </c>
      <c r="AS13" s="44">
        <v>2552.6812195698999</v>
      </c>
      <c r="AT13" s="44">
        <v>4270.7495029553002</v>
      </c>
      <c r="AU13" s="44">
        <v>4336.963058417</v>
      </c>
      <c r="AV13" s="40"/>
      <c r="AW13" s="40"/>
      <c r="AX13" s="40">
        <f t="shared" si="4"/>
        <v>2017</v>
      </c>
      <c r="AY13" s="41">
        <f>AO13*'Inflation indexes'!I105</f>
        <v>6104.2779469763664</v>
      </c>
      <c r="AZ13" s="41">
        <f>AU13*'Inflation indexes'!I105</f>
        <v>4021.4260528277177</v>
      </c>
      <c r="BA13" s="45">
        <f>AP13*'Inflation indexes'!I105</f>
        <v>4470.5869807246136</v>
      </c>
      <c r="BB13" s="45">
        <f>AQ13*'Inflation indexes'!I105</f>
        <v>3305.1648916939803</v>
      </c>
      <c r="BC13" s="45">
        <f>AR13*'Inflation indexes'!I105</f>
        <v>2366.3566183042553</v>
      </c>
      <c r="BD13" s="45">
        <f>AS13*'Inflation indexes'!I105</f>
        <v>2366.9601568359508</v>
      </c>
      <c r="BE13" s="45">
        <f>AT13*'Inflation indexes'!I105</f>
        <v>3960.0298838040362</v>
      </c>
      <c r="BF13" s="44">
        <v>0.55868259460000003</v>
      </c>
      <c r="BG13" s="45">
        <f>Y13*'Inflation indexes'!I105</f>
        <v>4342.6900996724507</v>
      </c>
      <c r="BH13" s="45"/>
      <c r="BI13" s="41">
        <f>Z13*'Inflation indexes'!I105</f>
        <v>3050.2063876751736</v>
      </c>
    </row>
    <row r="14" spans="1:62">
      <c r="A14">
        <f t="shared" si="0"/>
        <v>2017</v>
      </c>
      <c r="B14" s="47">
        <v>6550.8123021846995</v>
      </c>
      <c r="C14" s="44">
        <v>5145.9408620227996</v>
      </c>
      <c r="D14" s="44">
        <v>3771.1794558253</v>
      </c>
      <c r="E14" s="44">
        <v>2704.2850023113001</v>
      </c>
      <c r="F14" s="44">
        <v>2704.9587994963999</v>
      </c>
      <c r="G14" s="44">
        <v>4534.8123997727998</v>
      </c>
      <c r="H14" s="44">
        <v>4616.6235792886</v>
      </c>
      <c r="I14" s="40">
        <f t="shared" si="1"/>
        <v>2017</v>
      </c>
      <c r="J14" s="47">
        <f>B14*'Inflation indexes'!I106</f>
        <v>6074.4923956728508</v>
      </c>
      <c r="K14" s="45">
        <f>H14*'Inflation indexes'!I106</f>
        <v>4280.9415889873699</v>
      </c>
      <c r="L14" s="45">
        <f>C14*'Inflation indexes'!I106</f>
        <v>4771.7713762787562</v>
      </c>
      <c r="M14" s="45">
        <f>D14*'Inflation indexes'!I106</f>
        <v>3496.9710427344457</v>
      </c>
      <c r="N14" s="45">
        <f>E14*'Inflation indexes'!I106</f>
        <v>2507.6521696085938</v>
      </c>
      <c r="O14" s="45">
        <f>F14*'Inflation indexes'!I106</f>
        <v>2508.2769739364098</v>
      </c>
      <c r="P14" s="45">
        <f>G14*'Inflation indexes'!I106</f>
        <v>4205.0790295176048</v>
      </c>
      <c r="Q14" s="44">
        <v>0.59797701759999999</v>
      </c>
      <c r="R14" s="33">
        <v>6550.8123021846995</v>
      </c>
      <c r="S14" s="38">
        <v>5145.9408620227996</v>
      </c>
      <c r="T14" s="38">
        <v>3771.1794558253</v>
      </c>
      <c r="U14" s="38">
        <v>2704.2850023113001</v>
      </c>
      <c r="V14" s="38">
        <v>2704.9587994963999</v>
      </c>
      <c r="W14" s="38">
        <v>4534.8123997727998</v>
      </c>
      <c r="X14" s="38">
        <v>4616.6235792886</v>
      </c>
      <c r="Y14" s="37">
        <v>4393.4290076568004</v>
      </c>
      <c r="Z14" s="37">
        <v>3485.7716488354999</v>
      </c>
      <c r="AA14" s="34"/>
      <c r="AB14" s="34">
        <f t="shared" si="2"/>
        <v>2017</v>
      </c>
      <c r="AC14" s="35">
        <f>R14*'Inflation indexes'!I106</f>
        <v>6074.4923956728508</v>
      </c>
      <c r="AD14" s="35">
        <f>X14*'Inflation indexes'!I106</f>
        <v>4280.9415889873699</v>
      </c>
      <c r="AE14" s="39">
        <f>S14*'Inflation indexes'!I106</f>
        <v>4771.7713762787562</v>
      </c>
      <c r="AF14" s="39">
        <f>T14*'Inflation indexes'!I106</f>
        <v>3496.9710427344457</v>
      </c>
      <c r="AG14" s="39">
        <f>U14*'Inflation indexes'!I106</f>
        <v>2507.6521696085938</v>
      </c>
      <c r="AH14" s="39">
        <f>V14*'Inflation indexes'!I106</f>
        <v>2508.2769739364098</v>
      </c>
      <c r="AI14" s="39">
        <f>W14*'Inflation indexes'!I106</f>
        <v>4205.0790295176048</v>
      </c>
      <c r="AJ14" s="39">
        <f>Y14*'Inflation indexes'!I106</f>
        <v>4073.9758470929382</v>
      </c>
      <c r="AK14" s="39"/>
      <c r="AL14" s="35">
        <f>Z14*'Inflation indexes'!I106</f>
        <v>3232.3156880623219</v>
      </c>
      <c r="AM14" s="38">
        <v>0.59797701759999999</v>
      </c>
      <c r="AN14" s="40">
        <f t="shared" si="3"/>
        <v>2017</v>
      </c>
      <c r="AO14" s="46">
        <v>6550.8123021846995</v>
      </c>
      <c r="AP14" s="44">
        <v>5145.9408620227996</v>
      </c>
      <c r="AQ14" s="44">
        <v>3771.1794558253</v>
      </c>
      <c r="AR14" s="44">
        <v>2704.2850023113001</v>
      </c>
      <c r="AS14" s="44">
        <v>2704.9587994963999</v>
      </c>
      <c r="AT14" s="44">
        <v>4534.8123997727998</v>
      </c>
      <c r="AU14" s="44">
        <v>4616.6235792886</v>
      </c>
      <c r="AV14" s="40"/>
      <c r="AW14" s="40"/>
      <c r="AX14" s="40">
        <f t="shared" si="4"/>
        <v>2017</v>
      </c>
      <c r="AY14" s="41">
        <f>AO14*'Inflation indexes'!I106</f>
        <v>6074.4923956728508</v>
      </c>
      <c r="AZ14" s="41">
        <f>AU14*'Inflation indexes'!I106</f>
        <v>4280.9415889873699</v>
      </c>
      <c r="BA14" s="45">
        <f>AP14*'Inflation indexes'!I106</f>
        <v>4771.7713762787562</v>
      </c>
      <c r="BB14" s="45">
        <f>AQ14*'Inflation indexes'!I106</f>
        <v>3496.9710427344457</v>
      </c>
      <c r="BC14" s="45">
        <f>AR14*'Inflation indexes'!I106</f>
        <v>2507.6521696085938</v>
      </c>
      <c r="BD14" s="45">
        <f>AS14*'Inflation indexes'!I106</f>
        <v>2508.2769739364098</v>
      </c>
      <c r="BE14" s="45">
        <f>AT14*'Inflation indexes'!I106</f>
        <v>4205.0790295176048</v>
      </c>
      <c r="BF14" s="44">
        <v>0.59797701759999999</v>
      </c>
      <c r="BG14" s="45">
        <f>Y14*'Inflation indexes'!I106</f>
        <v>4073.9758470929382</v>
      </c>
      <c r="BH14" s="45"/>
      <c r="BI14" s="41">
        <f>Z14*'Inflation indexes'!I106</f>
        <v>3232.3156880623219</v>
      </c>
    </row>
    <row r="15" spans="1:62">
      <c r="A15">
        <f t="shared" si="0"/>
        <v>2017</v>
      </c>
      <c r="B15" s="47">
        <v>6730.5417200480997</v>
      </c>
      <c r="C15" s="44">
        <v>4931.9339328955002</v>
      </c>
      <c r="D15" s="44">
        <v>3582.2632713173002</v>
      </c>
      <c r="E15" s="44">
        <v>2590.5834727157999</v>
      </c>
      <c r="F15" s="44">
        <v>2591.2154905077</v>
      </c>
      <c r="G15" s="44">
        <v>4329.2567920907004</v>
      </c>
      <c r="H15" s="44">
        <v>4411.0383157001997</v>
      </c>
      <c r="I15" s="40">
        <f t="shared" si="1"/>
        <v>2017</v>
      </c>
      <c r="J15" s="47">
        <f>B15*'Inflation indexes'!I107</f>
        <v>6241.6208725756424</v>
      </c>
      <c r="K15" s="45">
        <f>H15*'Inflation indexes'!I107</f>
        <v>4090.611122578186</v>
      </c>
      <c r="L15" s="45">
        <f>C15*'Inflation indexes'!I107</f>
        <v>4573.6677756608033</v>
      </c>
      <c r="M15" s="45">
        <f>D15*'Inflation indexes'!I107</f>
        <v>3322.040057892305</v>
      </c>
      <c r="N15" s="45">
        <f>E15*'Inflation indexes'!I107</f>
        <v>2402.3979863743975</v>
      </c>
      <c r="O15" s="45">
        <f>F15*'Inflation indexes'!I107</f>
        <v>2402.9840930513701</v>
      </c>
      <c r="P15" s="45">
        <f>G15*'Inflation indexes'!I107</f>
        <v>4014.7703825629169</v>
      </c>
      <c r="Q15" s="44">
        <v>0.55245649450000001</v>
      </c>
      <c r="R15" s="33">
        <v>6730.5417200480997</v>
      </c>
      <c r="S15" s="38">
        <v>4931.9339328955002</v>
      </c>
      <c r="T15" s="38">
        <v>3582.2632713173002</v>
      </c>
      <c r="U15" s="38">
        <v>2590.5834727157999</v>
      </c>
      <c r="V15" s="38">
        <v>2591.2154905077</v>
      </c>
      <c r="W15" s="38">
        <v>4329.2567920907004</v>
      </c>
      <c r="X15" s="38">
        <v>4411.0383157001997</v>
      </c>
      <c r="Y15" s="37">
        <v>4626.4212056226997</v>
      </c>
      <c r="Z15" s="37">
        <v>3339.1952197264</v>
      </c>
      <c r="AA15" s="34"/>
      <c r="AB15" s="34">
        <f t="shared" si="2"/>
        <v>2017</v>
      </c>
      <c r="AC15" s="35">
        <f>R15*'Inflation indexes'!I107</f>
        <v>6241.6208725756424</v>
      </c>
      <c r="AD15" s="35">
        <f>X15*'Inflation indexes'!I107</f>
        <v>4090.611122578186</v>
      </c>
      <c r="AE15" s="39">
        <f>S15*'Inflation indexes'!I107</f>
        <v>4573.6677756608033</v>
      </c>
      <c r="AF15" s="39">
        <f>T15*'Inflation indexes'!I107</f>
        <v>3322.040057892305</v>
      </c>
      <c r="AG15" s="39">
        <f>U15*'Inflation indexes'!I107</f>
        <v>2402.3979863743975</v>
      </c>
      <c r="AH15" s="39">
        <f>V15*'Inflation indexes'!I107</f>
        <v>2402.9840930513701</v>
      </c>
      <c r="AI15" s="39">
        <f>W15*'Inflation indexes'!I107</f>
        <v>4014.7703825629169</v>
      </c>
      <c r="AJ15" s="39">
        <f>Y15*'Inflation indexes'!I107</f>
        <v>4290.3481418632146</v>
      </c>
      <c r="AK15" s="39"/>
      <c r="AL15" s="35">
        <f>Z15*'Inflation indexes'!I107</f>
        <v>3096.6289858909245</v>
      </c>
      <c r="AM15" s="38">
        <v>0.55245649450000001</v>
      </c>
      <c r="AN15" s="40">
        <f t="shared" si="3"/>
        <v>2017</v>
      </c>
      <c r="AO15" s="46">
        <v>6730.5417200480997</v>
      </c>
      <c r="AP15" s="44">
        <v>4931.9339328955002</v>
      </c>
      <c r="AQ15" s="44">
        <v>3582.2632713173002</v>
      </c>
      <c r="AR15" s="44">
        <v>2590.5834727157999</v>
      </c>
      <c r="AS15" s="44">
        <v>2591.2154905077</v>
      </c>
      <c r="AT15" s="44">
        <v>4329.2567920907004</v>
      </c>
      <c r="AU15" s="44">
        <v>4411.0383157001997</v>
      </c>
      <c r="AV15" s="40"/>
      <c r="AW15" s="40"/>
      <c r="AX15" s="40">
        <f t="shared" si="4"/>
        <v>2017</v>
      </c>
      <c r="AY15" s="41">
        <f>AO15*'Inflation indexes'!I107</f>
        <v>6241.6208725756424</v>
      </c>
      <c r="AZ15" s="41">
        <f>AU15*'Inflation indexes'!I107</f>
        <v>4090.611122578186</v>
      </c>
      <c r="BA15" s="45">
        <f>AP15*'Inflation indexes'!I107</f>
        <v>4573.6677756608033</v>
      </c>
      <c r="BB15" s="45">
        <f>AQ15*'Inflation indexes'!I107</f>
        <v>3322.040057892305</v>
      </c>
      <c r="BC15" s="45">
        <f>AR15*'Inflation indexes'!I107</f>
        <v>2402.3979863743975</v>
      </c>
      <c r="BD15" s="45">
        <f>AS15*'Inflation indexes'!I107</f>
        <v>2402.9840930513701</v>
      </c>
      <c r="BE15" s="45">
        <f>AT15*'Inflation indexes'!I107</f>
        <v>4014.7703825629169</v>
      </c>
      <c r="BF15" s="44">
        <v>0.55245649450000001</v>
      </c>
      <c r="BG15" s="45">
        <f>Y15*'Inflation indexes'!I107</f>
        <v>4290.3481418632146</v>
      </c>
      <c r="BH15" s="45"/>
      <c r="BI15" s="41">
        <f>Z15*'Inflation indexes'!I107</f>
        <v>3096.6289858909245</v>
      </c>
    </row>
    <row r="16" spans="1:62">
      <c r="A16">
        <f t="shared" si="0"/>
        <v>2017</v>
      </c>
      <c r="B16" s="47">
        <v>6722.1339140824002</v>
      </c>
      <c r="C16" s="44">
        <v>5356.0136570566001</v>
      </c>
      <c r="D16" s="44">
        <v>3876.0910183844999</v>
      </c>
      <c r="E16" s="44">
        <v>2799.2835425766002</v>
      </c>
      <c r="F16" s="44">
        <v>2799.9447305495</v>
      </c>
      <c r="G16" s="44">
        <v>4672.8201840021002</v>
      </c>
      <c r="H16" s="44">
        <v>4774.2540056278003</v>
      </c>
      <c r="I16" s="40">
        <f t="shared" si="1"/>
        <v>2017</v>
      </c>
      <c r="J16" s="47">
        <f>B16*'Inflation indexes'!I108</f>
        <v>6232.7652566311399</v>
      </c>
      <c r="K16" s="45">
        <f>H16*'Inflation indexes'!I108</f>
        <v>4426.6902255949681</v>
      </c>
      <c r="L16" s="45">
        <f>C16*'Inflation indexes'!I108</f>
        <v>4966.0980073321198</v>
      </c>
      <c r="M16" s="45">
        <f>D16*'Inflation indexes'!I108</f>
        <v>3593.9131442049975</v>
      </c>
      <c r="N16" s="45">
        <f>E16*'Inflation indexes'!I108</f>
        <v>2595.4968214899654</v>
      </c>
      <c r="O16" s="45">
        <f>F16*'Inflation indexes'!I108</f>
        <v>2596.1098752431731</v>
      </c>
      <c r="P16" s="45">
        <f>G16*'Inflation indexes'!I108</f>
        <v>4332.6407455702483</v>
      </c>
      <c r="Q16" s="44">
        <v>0.59805561200000001</v>
      </c>
      <c r="R16" s="33">
        <v>6722.1339140824002</v>
      </c>
      <c r="S16" s="38">
        <v>5356.0136570566001</v>
      </c>
      <c r="T16" s="38">
        <v>3876.0910183844999</v>
      </c>
      <c r="U16" s="38">
        <v>2799.2835425766002</v>
      </c>
      <c r="V16" s="38">
        <v>2799.9447305495</v>
      </c>
      <c r="W16" s="38">
        <v>4672.8201840021002</v>
      </c>
      <c r="X16" s="38">
        <v>4774.2540056278003</v>
      </c>
      <c r="Y16" s="37">
        <v>4410.7484402120999</v>
      </c>
      <c r="Z16" s="37">
        <v>3607.5760505629</v>
      </c>
      <c r="AA16" s="34"/>
      <c r="AB16" s="34">
        <f t="shared" si="2"/>
        <v>2017</v>
      </c>
      <c r="AC16" s="35">
        <f>R16*'Inflation indexes'!I108</f>
        <v>6232.7652566311399</v>
      </c>
      <c r="AD16" s="35">
        <f>X16*'Inflation indexes'!I108</f>
        <v>4426.6902255949681</v>
      </c>
      <c r="AE16" s="39">
        <f>S16*'Inflation indexes'!I108</f>
        <v>4966.0980073321198</v>
      </c>
      <c r="AF16" s="39">
        <f>T16*'Inflation indexes'!I108</f>
        <v>3593.9131442049975</v>
      </c>
      <c r="AG16" s="39">
        <f>U16*'Inflation indexes'!I108</f>
        <v>2595.4968214899654</v>
      </c>
      <c r="AH16" s="39">
        <f>V16*'Inflation indexes'!I108</f>
        <v>2596.1098752431731</v>
      </c>
      <c r="AI16" s="39">
        <f>W16*'Inflation indexes'!I108</f>
        <v>4332.6407455702483</v>
      </c>
      <c r="AJ16" s="39">
        <f>Y16*'Inflation indexes'!I108</f>
        <v>4089.6477197965241</v>
      </c>
      <c r="AK16" s="39"/>
      <c r="AL16" s="35">
        <f>Z16*'Inflation indexes'!I108</f>
        <v>3344.9459585293534</v>
      </c>
      <c r="AM16" s="38">
        <v>0.59805561200000001</v>
      </c>
      <c r="AN16" s="40">
        <f t="shared" si="3"/>
        <v>2017</v>
      </c>
      <c r="AO16" s="46">
        <v>6722.1339140824002</v>
      </c>
      <c r="AP16" s="44">
        <v>5356.0136570566001</v>
      </c>
      <c r="AQ16" s="44">
        <v>3876.0910183844999</v>
      </c>
      <c r="AR16" s="44">
        <v>2799.2835425766002</v>
      </c>
      <c r="AS16" s="44">
        <v>2799.9447305495</v>
      </c>
      <c r="AT16" s="44">
        <v>4672.8201840021002</v>
      </c>
      <c r="AU16" s="44">
        <v>4774.2540056278003</v>
      </c>
      <c r="AV16" s="40"/>
      <c r="AW16" s="40"/>
      <c r="AX16" s="40">
        <f t="shared" si="4"/>
        <v>2017</v>
      </c>
      <c r="AY16" s="41">
        <f>AO16*'Inflation indexes'!I108</f>
        <v>6232.7652566311399</v>
      </c>
      <c r="AZ16" s="41">
        <f>AU16*'Inflation indexes'!I108</f>
        <v>4426.6902255949681</v>
      </c>
      <c r="BA16" s="45">
        <f>AP16*'Inflation indexes'!I108</f>
        <v>4966.0980073321198</v>
      </c>
      <c r="BB16" s="45">
        <f>AQ16*'Inflation indexes'!I108</f>
        <v>3593.9131442049975</v>
      </c>
      <c r="BC16" s="45">
        <f>AR16*'Inflation indexes'!I108</f>
        <v>2595.4968214899654</v>
      </c>
      <c r="BD16" s="45">
        <f>AS16*'Inflation indexes'!I108</f>
        <v>2596.1098752431731</v>
      </c>
      <c r="BE16" s="45">
        <f>AT16*'Inflation indexes'!I108</f>
        <v>4332.6407455702483</v>
      </c>
      <c r="BF16" s="44">
        <v>0.59805561200000001</v>
      </c>
      <c r="BG16" s="45">
        <f>Y16*'Inflation indexes'!I108</f>
        <v>4089.6477197965241</v>
      </c>
      <c r="BH16" s="45"/>
      <c r="BI16" s="41">
        <f>Z16*'Inflation indexes'!I108</f>
        <v>3344.9459585293534</v>
      </c>
    </row>
    <row r="17" spans="1:61">
      <c r="A17">
        <f t="shared" si="0"/>
        <v>2018</v>
      </c>
      <c r="B17" s="47">
        <v>6643.9742604884004</v>
      </c>
      <c r="C17" s="44">
        <v>5026.9850027097</v>
      </c>
      <c r="D17" s="44">
        <v>3645.6813279777002</v>
      </c>
      <c r="E17" s="44">
        <v>2604.1092094102</v>
      </c>
      <c r="F17" s="44">
        <v>2604.7165039168999</v>
      </c>
      <c r="G17" s="44">
        <v>4365.1411223019004</v>
      </c>
      <c r="H17" s="44">
        <v>4473.5706449824002</v>
      </c>
      <c r="I17" s="40">
        <f t="shared" si="1"/>
        <v>2018</v>
      </c>
      <c r="J17" s="47">
        <f>B17*'Inflation indexes'!I109</f>
        <v>6162.6856219129777</v>
      </c>
      <c r="K17" s="45">
        <f>H17*'Inflation indexes'!I109</f>
        <v>4149.505764403486</v>
      </c>
      <c r="L17" s="45">
        <f>C17*'Inflation indexes'!I109</f>
        <v>4662.8308574292869</v>
      </c>
      <c r="M17" s="45">
        <f>D17*'Inflation indexes'!I109</f>
        <v>3381.5886427520891</v>
      </c>
      <c r="N17" s="45">
        <f>E17*'Inflation indexes'!I109</f>
        <v>2415.4678741250418</v>
      </c>
      <c r="O17" s="45">
        <f>F17*'Inflation indexes'!I109</f>
        <v>2416.0311762959973</v>
      </c>
      <c r="P17" s="45">
        <f>G17*'Inflation indexes'!I109</f>
        <v>4048.9308623621159</v>
      </c>
      <c r="Q17" s="44">
        <v>0.5634311796</v>
      </c>
      <c r="R17" s="32">
        <v>6643.9742604884004</v>
      </c>
      <c r="S17" s="38">
        <v>5026.9850027097</v>
      </c>
      <c r="T17" s="38">
        <v>3645.6813279777002</v>
      </c>
      <c r="U17" s="38">
        <v>2604.1092094102</v>
      </c>
      <c r="V17" s="38">
        <v>2604.7165039168999</v>
      </c>
      <c r="W17" s="38">
        <v>4365.1411223019004</v>
      </c>
      <c r="X17" s="38">
        <v>4473.5706449824002</v>
      </c>
      <c r="Y17" s="37">
        <v>4449.8629244756003</v>
      </c>
      <c r="Z17" s="37">
        <v>3394.3760580495</v>
      </c>
      <c r="AA17" s="34"/>
      <c r="AB17" s="34">
        <f t="shared" si="2"/>
        <v>2018</v>
      </c>
      <c r="AC17" s="35">
        <f>R17*'Inflation indexes'!I109</f>
        <v>6162.6856219129777</v>
      </c>
      <c r="AD17" s="35">
        <f>X17*'Inflation indexes'!I109</f>
        <v>4149.505764403486</v>
      </c>
      <c r="AE17" s="39">
        <f>S17*'Inflation indexes'!I109</f>
        <v>4662.8308574292869</v>
      </c>
      <c r="AF17" s="39">
        <f>T17*'Inflation indexes'!I109</f>
        <v>3381.5886427520891</v>
      </c>
      <c r="AG17" s="39">
        <f>U17*'Inflation indexes'!I109</f>
        <v>2415.4678741250418</v>
      </c>
      <c r="AH17" s="39">
        <f>V17*'Inflation indexes'!I109</f>
        <v>2416.0311762959973</v>
      </c>
      <c r="AI17" s="39">
        <f>W17*'Inflation indexes'!I109</f>
        <v>4048.9308623621159</v>
      </c>
      <c r="AJ17" s="39">
        <f>Y17*'Inflation indexes'!I109</f>
        <v>4127.5154281126815</v>
      </c>
      <c r="AK17" s="39">
        <f>AJ17*0.82</f>
        <v>3384.5626510523985</v>
      </c>
      <c r="AL17" s="35">
        <f>Z17*'Inflation indexes'!I109</f>
        <v>3148.487894167366</v>
      </c>
      <c r="AM17" s="38">
        <v>0.5634311796</v>
      </c>
      <c r="AN17" s="40">
        <f t="shared" si="3"/>
        <v>2018</v>
      </c>
      <c r="AO17" s="43">
        <v>6643.9742604884004</v>
      </c>
      <c r="AP17" s="44">
        <v>5026.9850027097</v>
      </c>
      <c r="AQ17" s="44">
        <v>3645.6813279777002</v>
      </c>
      <c r="AR17" s="44">
        <v>2604.1092094102</v>
      </c>
      <c r="AS17" s="44">
        <v>2604.7165039168999</v>
      </c>
      <c r="AT17" s="44">
        <v>4365.1411223019004</v>
      </c>
      <c r="AU17" s="44">
        <v>4473.5706449824002</v>
      </c>
      <c r="AV17" s="40"/>
      <c r="AW17" s="40"/>
      <c r="AX17" s="40">
        <f t="shared" si="4"/>
        <v>2018</v>
      </c>
      <c r="AY17" s="41">
        <f>AO17*'Inflation indexes'!I109</f>
        <v>6162.6856219129777</v>
      </c>
      <c r="AZ17" s="41">
        <f>AU17*'Inflation indexes'!I109</f>
        <v>4149.505764403486</v>
      </c>
      <c r="BA17" s="45">
        <f>AP17*'Inflation indexes'!I109</f>
        <v>4662.8308574292869</v>
      </c>
      <c r="BB17" s="45">
        <f>AQ17*'Inflation indexes'!I109</f>
        <v>3381.5886427520891</v>
      </c>
      <c r="BC17" s="45">
        <f>AR17*'Inflation indexes'!I109</f>
        <v>2415.4678741250418</v>
      </c>
      <c r="BD17" s="45">
        <f>AS17*'Inflation indexes'!I109</f>
        <v>2416.0311762959973</v>
      </c>
      <c r="BE17" s="45">
        <f>AT17*'Inflation indexes'!I109</f>
        <v>4048.9308623621159</v>
      </c>
      <c r="BF17" s="44">
        <v>0.5634311796</v>
      </c>
      <c r="BG17" s="45">
        <f>Y17*'Inflation indexes'!I109</f>
        <v>4127.5154281126815</v>
      </c>
      <c r="BH17" s="45">
        <f>BG17*0.82</f>
        <v>3384.5626510523985</v>
      </c>
      <c r="BI17" s="41">
        <f>Z17*'Inflation indexes'!I109</f>
        <v>3148.487894167366</v>
      </c>
    </row>
    <row r="18" spans="1:61">
      <c r="A18">
        <f t="shared" si="0"/>
        <v>2018</v>
      </c>
      <c r="B18" s="47">
        <v>6608.6374037279002</v>
      </c>
      <c r="C18" s="44">
        <v>4962.5904820358001</v>
      </c>
      <c r="D18" s="44">
        <v>3581.5055711056998</v>
      </c>
      <c r="E18" s="44">
        <v>2606.8271183582001</v>
      </c>
      <c r="F18" s="44">
        <v>2565.4520740685998</v>
      </c>
      <c r="G18" s="44">
        <v>4296.6064058490001</v>
      </c>
      <c r="H18" s="44">
        <v>4413.0109496926998</v>
      </c>
      <c r="I18" s="40">
        <f t="shared" si="1"/>
        <v>2018</v>
      </c>
      <c r="J18" s="47">
        <f>B18*'Inflation indexes'!I110</f>
        <v>6129.9085624989148</v>
      </c>
      <c r="K18" s="45">
        <f>H18*'Inflation indexes'!I110</f>
        <v>4093.3330056303607</v>
      </c>
      <c r="L18" s="45">
        <f>C18*'Inflation indexes'!I110</f>
        <v>4603.1010675282268</v>
      </c>
      <c r="M18" s="45">
        <f>D18*'Inflation indexes'!I110</f>
        <v>3322.0617694313328</v>
      </c>
      <c r="N18" s="45">
        <f>E18*'Inflation indexes'!I110</f>
        <v>2417.9888980993696</v>
      </c>
      <c r="O18" s="45">
        <f>F18*'Inflation indexes'!I110</f>
        <v>2379.6110566820867</v>
      </c>
      <c r="P18" s="45">
        <f>G18*'Inflation indexes'!I110</f>
        <v>3985.3607919303377</v>
      </c>
      <c r="Q18" s="44">
        <v>0.55531319469999996</v>
      </c>
      <c r="R18" s="33">
        <v>6608.6374037279002</v>
      </c>
      <c r="S18" s="38">
        <v>4962.5904820358001</v>
      </c>
      <c r="T18" s="38">
        <v>3581.5055711056998</v>
      </c>
      <c r="U18" s="38">
        <v>2606.8271183582001</v>
      </c>
      <c r="V18" s="38">
        <v>2565.4520740685998</v>
      </c>
      <c r="W18" s="38">
        <v>4296.6064058490001</v>
      </c>
      <c r="X18" s="38">
        <v>4413.0109496926998</v>
      </c>
      <c r="Y18" s="37">
        <v>4251.5894574876002</v>
      </c>
      <c r="Z18" s="37">
        <v>3428.3958488615999</v>
      </c>
      <c r="AA18" s="34"/>
      <c r="AB18" s="34">
        <f t="shared" si="2"/>
        <v>2018</v>
      </c>
      <c r="AC18" s="35">
        <f>R18*'Inflation indexes'!I110</f>
        <v>6129.9085624989148</v>
      </c>
      <c r="AD18" s="35">
        <f>X18*'Inflation indexes'!I110</f>
        <v>4093.3330056303607</v>
      </c>
      <c r="AE18" s="39">
        <f>S18*'Inflation indexes'!I110</f>
        <v>4603.1010675282268</v>
      </c>
      <c r="AF18" s="39">
        <f>T18*'Inflation indexes'!I110</f>
        <v>3322.0617694313328</v>
      </c>
      <c r="AG18" s="39">
        <f>U18*'Inflation indexes'!I110</f>
        <v>2417.9888980993696</v>
      </c>
      <c r="AH18" s="39">
        <f>V18*'Inflation indexes'!I110</f>
        <v>2379.6110566820867</v>
      </c>
      <c r="AI18" s="39">
        <f>W18*'Inflation indexes'!I110</f>
        <v>3985.3607919303377</v>
      </c>
      <c r="AJ18" s="39">
        <f>Y18*'Inflation indexes'!I110</f>
        <v>3943.6048655025302</v>
      </c>
      <c r="AK18" s="39">
        <f t="shared" ref="AK18:AK81" si="5">AJ18*0.82</f>
        <v>3233.7559897120746</v>
      </c>
      <c r="AL18" s="35">
        <f>Z18*'Inflation indexes'!I110</f>
        <v>3180.0432957204725</v>
      </c>
      <c r="AM18" s="38">
        <v>0.55531319469999996</v>
      </c>
      <c r="AN18" s="40">
        <f t="shared" si="3"/>
        <v>2018</v>
      </c>
      <c r="AO18" s="46">
        <v>6608.6374037279002</v>
      </c>
      <c r="AP18" s="44">
        <v>4962.5904820358001</v>
      </c>
      <c r="AQ18" s="44">
        <v>3581.5055711056998</v>
      </c>
      <c r="AR18" s="44">
        <v>2606.8271183582001</v>
      </c>
      <c r="AS18" s="44">
        <v>2565.4520740685998</v>
      </c>
      <c r="AT18" s="44">
        <v>4296.6064058490001</v>
      </c>
      <c r="AU18" s="44">
        <v>4413.0109496926998</v>
      </c>
      <c r="AV18" s="40"/>
      <c r="AW18" s="40"/>
      <c r="AX18" s="40">
        <f t="shared" si="4"/>
        <v>2018</v>
      </c>
      <c r="AY18" s="41">
        <f>AO18*'Inflation indexes'!I110</f>
        <v>6129.9085624989148</v>
      </c>
      <c r="AZ18" s="41">
        <f>AU18*'Inflation indexes'!I110</f>
        <v>4093.3330056303607</v>
      </c>
      <c r="BA18" s="45">
        <f>AP18*'Inflation indexes'!I110</f>
        <v>4603.1010675282268</v>
      </c>
      <c r="BB18" s="45">
        <f>AQ18*'Inflation indexes'!I110</f>
        <v>3322.0617694313328</v>
      </c>
      <c r="BC18" s="45">
        <f>AR18*'Inflation indexes'!I110</f>
        <v>2417.9888980993696</v>
      </c>
      <c r="BD18" s="45">
        <f>AS18*'Inflation indexes'!I110</f>
        <v>2379.6110566820867</v>
      </c>
      <c r="BE18" s="45">
        <f>AT18*'Inflation indexes'!I110</f>
        <v>3985.3607919303377</v>
      </c>
      <c r="BF18" s="44">
        <v>0.55531319469999996</v>
      </c>
      <c r="BG18" s="45">
        <f>Y18*'Inflation indexes'!I110</f>
        <v>3943.6048655025302</v>
      </c>
      <c r="BH18" s="45">
        <f t="shared" ref="BH18:BH81" si="6">BG18*0.82</f>
        <v>3233.7559897120746</v>
      </c>
      <c r="BI18" s="41">
        <f>Z18*'Inflation indexes'!I110</f>
        <v>3180.0432957204725</v>
      </c>
    </row>
    <row r="19" spans="1:61">
      <c r="A19">
        <f t="shared" si="0"/>
        <v>2018</v>
      </c>
      <c r="B19" s="47">
        <v>6673.7065353159996</v>
      </c>
      <c r="C19" s="44">
        <v>4931.6714618958003</v>
      </c>
      <c r="D19" s="44">
        <v>3548.2441638273999</v>
      </c>
      <c r="E19" s="44">
        <v>2581.3488899909999</v>
      </c>
      <c r="F19" s="44">
        <v>2539.2886908391001</v>
      </c>
      <c r="G19" s="44">
        <v>4251.6107923458003</v>
      </c>
      <c r="H19" s="44">
        <v>4376.6076975331998</v>
      </c>
      <c r="I19" s="40">
        <f t="shared" si="1"/>
        <v>2018</v>
      </c>
      <c r="J19" s="47">
        <f>B19*'Inflation indexes'!I111</f>
        <v>6190.2640945865523</v>
      </c>
      <c r="K19" s="45">
        <f>H19*'Inflation indexes'!I111</f>
        <v>4059.5668003624714</v>
      </c>
      <c r="L19" s="45">
        <f>C19*'Inflation indexes'!I111</f>
        <v>4574.4218172196315</v>
      </c>
      <c r="M19" s="45">
        <f>D19*'Inflation indexes'!I111</f>
        <v>3291.2098142066443</v>
      </c>
      <c r="N19" s="45">
        <f>E19*'Inflation indexes'!I111</f>
        <v>2394.3563093092348</v>
      </c>
      <c r="O19" s="45">
        <f>F19*'Inflation indexes'!I111</f>
        <v>2355.3429455595151</v>
      </c>
      <c r="P19" s="45">
        <f>G19*'Inflation indexes'!I111</f>
        <v>3943.6246548663539</v>
      </c>
      <c r="Q19" s="44">
        <v>0.54240425039999995</v>
      </c>
      <c r="R19" s="33">
        <v>6673.7065353159996</v>
      </c>
      <c r="S19" s="38">
        <v>4931.6714618958003</v>
      </c>
      <c r="T19" s="38">
        <v>3548.2441638273999</v>
      </c>
      <c r="U19" s="38">
        <v>2581.3488899909999</v>
      </c>
      <c r="V19" s="38">
        <v>2539.2886908391001</v>
      </c>
      <c r="W19" s="38">
        <v>4251.6107923458003</v>
      </c>
      <c r="X19" s="38">
        <v>4376.6076975331998</v>
      </c>
      <c r="Y19" s="37">
        <v>4275.9478974407002</v>
      </c>
      <c r="Z19" s="37">
        <v>3433.5003170627001</v>
      </c>
      <c r="AA19" s="34"/>
      <c r="AB19" s="34">
        <f t="shared" si="2"/>
        <v>2018</v>
      </c>
      <c r="AC19" s="35">
        <f>R19*'Inflation indexes'!I111</f>
        <v>6190.2640945865523</v>
      </c>
      <c r="AD19" s="35">
        <f>X19*'Inflation indexes'!I111</f>
        <v>4059.5668003624714</v>
      </c>
      <c r="AE19" s="39">
        <f>S19*'Inflation indexes'!I111</f>
        <v>4574.4218172196315</v>
      </c>
      <c r="AF19" s="39">
        <f>T19*'Inflation indexes'!I111</f>
        <v>3291.2098142066443</v>
      </c>
      <c r="AG19" s="39">
        <f>U19*'Inflation indexes'!I111</f>
        <v>2394.3563093092348</v>
      </c>
      <c r="AH19" s="39">
        <f>V19*'Inflation indexes'!I111</f>
        <v>2355.3429455595151</v>
      </c>
      <c r="AI19" s="39">
        <f>W19*'Inflation indexes'!I111</f>
        <v>3943.6246548663539</v>
      </c>
      <c r="AJ19" s="39">
        <f>Y19*'Inflation indexes'!I111</f>
        <v>3966.1987832068662</v>
      </c>
      <c r="AK19" s="39">
        <f t="shared" si="5"/>
        <v>3252.2830022296303</v>
      </c>
      <c r="AL19" s="35">
        <f>Z19*'Inflation indexes'!I111</f>
        <v>3184.7779969033936</v>
      </c>
      <c r="AM19" s="38">
        <v>0.54240425039999995</v>
      </c>
      <c r="AN19" s="40">
        <f t="shared" si="3"/>
        <v>2018</v>
      </c>
      <c r="AO19" s="46">
        <v>6673.7065353159996</v>
      </c>
      <c r="AP19" s="44">
        <v>4931.6714618958003</v>
      </c>
      <c r="AQ19" s="44">
        <v>3548.2441638273999</v>
      </c>
      <c r="AR19" s="44">
        <v>2581.3488899909999</v>
      </c>
      <c r="AS19" s="44">
        <v>2539.2886908391001</v>
      </c>
      <c r="AT19" s="44">
        <v>4251.6107923458003</v>
      </c>
      <c r="AU19" s="44">
        <v>4376.6076975331998</v>
      </c>
      <c r="AV19" s="40"/>
      <c r="AW19" s="40"/>
      <c r="AX19" s="40">
        <f t="shared" si="4"/>
        <v>2018</v>
      </c>
      <c r="AY19" s="41">
        <f>AO19*'Inflation indexes'!I111</f>
        <v>6190.2640945865523</v>
      </c>
      <c r="AZ19" s="41">
        <f>AU19*'Inflation indexes'!I111</f>
        <v>4059.5668003624714</v>
      </c>
      <c r="BA19" s="45">
        <f>AP19*'Inflation indexes'!I111</f>
        <v>4574.4218172196315</v>
      </c>
      <c r="BB19" s="45">
        <f>AQ19*'Inflation indexes'!I111</f>
        <v>3291.2098142066443</v>
      </c>
      <c r="BC19" s="45">
        <f>AR19*'Inflation indexes'!I111</f>
        <v>2394.3563093092348</v>
      </c>
      <c r="BD19" s="45">
        <f>AS19*'Inflation indexes'!I111</f>
        <v>2355.3429455595151</v>
      </c>
      <c r="BE19" s="45">
        <f>AT19*'Inflation indexes'!I111</f>
        <v>3943.6246548663539</v>
      </c>
      <c r="BF19" s="44">
        <v>0.54240425039999995</v>
      </c>
      <c r="BG19" s="45">
        <f>Y19*'Inflation indexes'!I111</f>
        <v>3966.1987832068662</v>
      </c>
      <c r="BH19" s="45">
        <f t="shared" si="6"/>
        <v>3252.2830022296303</v>
      </c>
      <c r="BI19" s="41">
        <f>Z19*'Inflation indexes'!I111</f>
        <v>3184.7779969033936</v>
      </c>
    </row>
    <row r="20" spans="1:61">
      <c r="A20">
        <f t="shared" si="0"/>
        <v>2018</v>
      </c>
      <c r="B20" s="47">
        <v>6682.3263517393998</v>
      </c>
      <c r="C20" s="44">
        <v>4946.9168247391999</v>
      </c>
      <c r="D20" s="44">
        <v>3545.8203005226001</v>
      </c>
      <c r="E20" s="44">
        <v>2566.9071544612002</v>
      </c>
      <c r="F20" s="44">
        <v>2537.0040198793999</v>
      </c>
      <c r="G20" s="44">
        <v>4237.2807384193002</v>
      </c>
      <c r="H20" s="44">
        <v>4374.2138411528003</v>
      </c>
      <c r="I20" s="40">
        <f t="shared" si="1"/>
        <v>2018</v>
      </c>
      <c r="J20" s="47">
        <f>B20*'Inflation indexes'!I112</f>
        <v>6198.2594926199145</v>
      </c>
      <c r="K20" s="45">
        <f>H20*'Inflation indexes'!I112</f>
        <v>4057.3463546295393</v>
      </c>
      <c r="L20" s="45">
        <f>C20*'Inflation indexes'!I112</f>
        <v>4588.5628079448061</v>
      </c>
      <c r="M20" s="45">
        <f>D20*'Inflation indexes'!I112</f>
        <v>3288.9615352470455</v>
      </c>
      <c r="N20" s="45">
        <f>E20*'Inflation indexes'!I112</f>
        <v>2380.9607312387047</v>
      </c>
      <c r="O20" s="45">
        <f>F20*'Inflation indexes'!I112</f>
        <v>2353.2237758694882</v>
      </c>
      <c r="P20" s="45">
        <f>G20*'Inflation indexes'!I112</f>
        <v>3930.3326681981835</v>
      </c>
      <c r="Q20" s="44">
        <v>0.53990507600000004</v>
      </c>
      <c r="R20" s="33">
        <v>6694.8206281980001</v>
      </c>
      <c r="S20" s="38">
        <v>4965.9044145957996</v>
      </c>
      <c r="T20" s="38">
        <v>3562.6379851086999</v>
      </c>
      <c r="U20" s="38">
        <v>2566.9071544612002</v>
      </c>
      <c r="V20" s="38">
        <v>2537.0040198793999</v>
      </c>
      <c r="W20" s="38">
        <v>4250.6132030955996</v>
      </c>
      <c r="X20" s="38">
        <v>4389.2662994281</v>
      </c>
      <c r="Y20" s="37">
        <v>4085.4235984511001</v>
      </c>
      <c r="Z20" s="37">
        <v>3438.6123852018</v>
      </c>
      <c r="AA20" s="34"/>
      <c r="AB20" s="34">
        <f t="shared" si="2"/>
        <v>2018</v>
      </c>
      <c r="AC20" s="35">
        <f>R20*'Inflation indexes'!I112</f>
        <v>6209.8486853032045</v>
      </c>
      <c r="AD20" s="35">
        <f>X20*'Inflation indexes'!I112</f>
        <v>4071.3084147686486</v>
      </c>
      <c r="AE20" s="39">
        <f>S20*'Inflation indexes'!I112</f>
        <v>4606.1749392409683</v>
      </c>
      <c r="AF20" s="39">
        <f>T20*'Inflation indexes'!I112</f>
        <v>3304.5609489306567</v>
      </c>
      <c r="AG20" s="39">
        <f>U20*'Inflation indexes'!I112</f>
        <v>2380.9607312387047</v>
      </c>
      <c r="AH20" s="39">
        <f>V20*'Inflation indexes'!I112</f>
        <v>2353.2237758694882</v>
      </c>
      <c r="AI20" s="39">
        <f>W20*'Inflation indexes'!I112</f>
        <v>3942.6993308527817</v>
      </c>
      <c r="AJ20" s="39">
        <f>Y20*'Inflation indexes'!I112</f>
        <v>3789.4760398646986</v>
      </c>
      <c r="AK20" s="39">
        <f t="shared" si="5"/>
        <v>3107.3703526890527</v>
      </c>
      <c r="AL20" s="35">
        <f>Z20*'Inflation indexes'!I112</f>
        <v>3189.519747485786</v>
      </c>
      <c r="AM20" s="38">
        <v>0.54095089709999999</v>
      </c>
      <c r="AN20" s="40">
        <f t="shared" si="3"/>
        <v>2018</v>
      </c>
      <c r="AO20" s="46">
        <v>6707.2453410184999</v>
      </c>
      <c r="AP20" s="44">
        <v>4965.9511068999</v>
      </c>
      <c r="AQ20" s="44">
        <v>3562.6887118768</v>
      </c>
      <c r="AR20" s="44">
        <v>2566.9071544612002</v>
      </c>
      <c r="AS20" s="44">
        <v>2537.0040198793999</v>
      </c>
      <c r="AT20" s="44">
        <v>4250.6459889046</v>
      </c>
      <c r="AU20" s="44">
        <v>4389.3054494370999</v>
      </c>
      <c r="AV20" s="40"/>
      <c r="AW20" s="40"/>
      <c r="AX20" s="40">
        <f t="shared" si="4"/>
        <v>2018</v>
      </c>
      <c r="AY20" s="41">
        <f>AO20*'Inflation indexes'!I112</f>
        <v>6221.3733535293677</v>
      </c>
      <c r="AZ20" s="41">
        <f>AU20*'Inflation indexes'!I112</f>
        <v>4071.3447287560457</v>
      </c>
      <c r="BA20" s="45">
        <f>AP20*'Inflation indexes'!I112</f>
        <v>4606.2182491605818</v>
      </c>
      <c r="BB20" s="45">
        <f>AQ20*'Inflation indexes'!I112</f>
        <v>3304.6080010582177</v>
      </c>
      <c r="BC20" s="45">
        <f>AR20*'Inflation indexes'!I112</f>
        <v>2380.9607312387047</v>
      </c>
      <c r="BD20" s="45">
        <f>AS20*'Inflation indexes'!I112</f>
        <v>2353.2237758694882</v>
      </c>
      <c r="BE20" s="45">
        <f>AT20*'Inflation indexes'!I112</f>
        <v>3942.7297416620063</v>
      </c>
      <c r="BF20" s="44">
        <v>0.53994882259999999</v>
      </c>
      <c r="BG20" s="45">
        <f>Y20*'Inflation indexes'!I112</f>
        <v>3789.4760398646986</v>
      </c>
      <c r="BH20" s="45">
        <f t="shared" si="6"/>
        <v>3107.3703526890527</v>
      </c>
      <c r="BI20" s="41">
        <f>Z20*'Inflation indexes'!I112</f>
        <v>3189.519747485786</v>
      </c>
    </row>
    <row r="21" spans="1:61">
      <c r="A21">
        <f t="shared" si="0"/>
        <v>2019</v>
      </c>
      <c r="B21" s="47">
        <v>6685.0354059833999</v>
      </c>
      <c r="C21" s="44">
        <v>4971.6312492998004</v>
      </c>
      <c r="D21" s="44">
        <v>3539.8666012213998</v>
      </c>
      <c r="E21" s="44">
        <v>2567.8043003664998</v>
      </c>
      <c r="F21" s="44">
        <v>2537.0040198793999</v>
      </c>
      <c r="G21" s="44">
        <v>4234.6660576209997</v>
      </c>
      <c r="H21" s="44">
        <v>4379.5927286299002</v>
      </c>
      <c r="I21" s="40">
        <f t="shared" si="1"/>
        <v>2019</v>
      </c>
      <c r="J21" s="47">
        <f>B21*'Inflation indexes'!I113</f>
        <v>6200.7723033238581</v>
      </c>
      <c r="K21" s="45">
        <f>H21*'Inflation indexes'!I113</f>
        <v>4062.3355961914981</v>
      </c>
      <c r="L21" s="45">
        <f>C21*'Inflation indexes'!I113</f>
        <v>4611.4869227775853</v>
      </c>
      <c r="M21" s="45">
        <f>D21*'Inflation indexes'!I113</f>
        <v>3283.4391211553925</v>
      </c>
      <c r="N21" s="45">
        <f>E21*'Inflation indexes'!I113</f>
        <v>2381.7928880103268</v>
      </c>
      <c r="O21" s="45">
        <f>F21*'Inflation indexes'!I113</f>
        <v>2353.2237758694882</v>
      </c>
      <c r="P21" s="45">
        <f>G21*'Inflation indexes'!I113</f>
        <v>3927.907394539704</v>
      </c>
      <c r="Q21" s="44">
        <v>0.54193380619999998</v>
      </c>
      <c r="R21" s="32">
        <v>6710.0574600442997</v>
      </c>
      <c r="S21" s="38">
        <v>4993.4609185314002</v>
      </c>
      <c r="T21" s="38">
        <v>3558.4452297335001</v>
      </c>
      <c r="U21" s="38">
        <v>2569.5053367358</v>
      </c>
      <c r="V21" s="38">
        <v>2538.4270884905</v>
      </c>
      <c r="W21" s="38">
        <v>4250.3241007340002</v>
      </c>
      <c r="X21" s="38">
        <v>4397.0466748512999</v>
      </c>
      <c r="Y21" s="37">
        <v>4105.6992762177997</v>
      </c>
      <c r="Z21" s="37">
        <v>3443.7320645940999</v>
      </c>
      <c r="AA21" s="34"/>
      <c r="AB21" s="34">
        <f t="shared" si="2"/>
        <v>2019</v>
      </c>
      <c r="AC21" s="35">
        <f>R21*'Inflation indexes'!I113</f>
        <v>6223.9817630156094</v>
      </c>
      <c r="AD21" s="35">
        <f>X21*'Inflation indexes'!I113</f>
        <v>4078.5251807996051</v>
      </c>
      <c r="AE21" s="39">
        <f>S21*'Inflation indexes'!I113</f>
        <v>4631.7352535853579</v>
      </c>
      <c r="AF21" s="39">
        <f>T21*'Inflation indexes'!I113</f>
        <v>3300.6719162141089</v>
      </c>
      <c r="AG21" s="39">
        <f>U21*'Inflation indexes'!I113</f>
        <v>2383.3707015244127</v>
      </c>
      <c r="AH21" s="39">
        <f>V21*'Inflation indexes'!I113</f>
        <v>2354.5437575739293</v>
      </c>
      <c r="AI21" s="39">
        <f>W21*'Inflation indexes'!I113</f>
        <v>3942.4311710289717</v>
      </c>
      <c r="AJ21" s="39">
        <f>Y21*'Inflation indexes'!I113</f>
        <v>3808.282950148875</v>
      </c>
      <c r="AK21" s="39">
        <f t="shared" si="5"/>
        <v>3122.7920191220774</v>
      </c>
      <c r="AL21" s="35">
        <f>Z21*'Inflation indexes'!I113</f>
        <v>3194.268557963178</v>
      </c>
      <c r="AM21" s="38">
        <v>0.54227421310000001</v>
      </c>
      <c r="AN21" s="40">
        <f t="shared" si="3"/>
        <v>2019</v>
      </c>
      <c r="AO21" s="43">
        <v>6734.9865519494997</v>
      </c>
      <c r="AP21" s="44">
        <v>4996.4036737132001</v>
      </c>
      <c r="AQ21" s="44">
        <v>3560.5134600880001</v>
      </c>
      <c r="AR21" s="44">
        <v>2571.1969023463998</v>
      </c>
      <c r="AS21" s="44">
        <v>2539.8422339673002</v>
      </c>
      <c r="AT21" s="44">
        <v>4252.8756012562999</v>
      </c>
      <c r="AU21" s="44">
        <v>4399.6706519950003</v>
      </c>
      <c r="AV21" s="40"/>
      <c r="AW21" s="40"/>
      <c r="AX21" s="40">
        <f t="shared" si="4"/>
        <v>2019</v>
      </c>
      <c r="AY21" s="41">
        <f>AO21*'Inflation indexes'!I113</f>
        <v>6247.10499471823</v>
      </c>
      <c r="AZ21" s="41">
        <f>AU21*'Inflation indexes'!I113</f>
        <v>4080.9590773774225</v>
      </c>
      <c r="BA21" s="45">
        <f>AP21*'Inflation indexes'!I113</f>
        <v>4634.4648359613066</v>
      </c>
      <c r="BB21" s="45">
        <f>AQ21*'Inflation indexes'!I113</f>
        <v>3302.5903242284626</v>
      </c>
      <c r="BC21" s="45">
        <f>AR21*'Inflation indexes'!I113</f>
        <v>2384.9397303403371</v>
      </c>
      <c r="BD21" s="45">
        <f>AS21*'Inflation indexes'!I113</f>
        <v>2355.8563900948975</v>
      </c>
      <c r="BE21" s="45">
        <f>AT21*'Inflation indexes'!I113</f>
        <v>3944.7978411824956</v>
      </c>
      <c r="BF21" s="44">
        <v>0.54056821519999998</v>
      </c>
      <c r="BG21" s="45">
        <f>Y21*'Inflation indexes'!I113</f>
        <v>3808.282950148875</v>
      </c>
      <c r="BH21" s="45">
        <f t="shared" si="6"/>
        <v>3122.7920191220774</v>
      </c>
      <c r="BI21" s="41">
        <f>Z21*'Inflation indexes'!I113</f>
        <v>3194.268557963178</v>
      </c>
    </row>
    <row r="22" spans="1:61">
      <c r="A22">
        <f t="shared" si="0"/>
        <v>2019</v>
      </c>
      <c r="B22" s="47">
        <v>6694.5371672059</v>
      </c>
      <c r="C22" s="44">
        <v>4990.9409780837004</v>
      </c>
      <c r="D22" s="44">
        <v>3547.3970924738001</v>
      </c>
      <c r="E22" s="44">
        <v>2570.3566392923999</v>
      </c>
      <c r="F22" s="44">
        <v>2537.0040198793999</v>
      </c>
      <c r="G22" s="44">
        <v>4230.0645443534004</v>
      </c>
      <c r="H22" s="44">
        <v>4379.8980188106998</v>
      </c>
      <c r="I22" s="40">
        <f t="shared" si="1"/>
        <v>2019</v>
      </c>
      <c r="J22" s="47">
        <f>B22*'Inflation indexes'!I114</f>
        <v>6209.5857581888149</v>
      </c>
      <c r="K22" s="45">
        <f>H22*'Inflation indexes'!I114</f>
        <v>4062.6187711909729</v>
      </c>
      <c r="L22" s="45">
        <f>C22*'Inflation indexes'!I114</f>
        <v>4629.3978572986998</v>
      </c>
      <c r="M22" s="45">
        <f>D22*'Inflation indexes'!I114</f>
        <v>3290.4241045926547</v>
      </c>
      <c r="N22" s="45">
        <f>E22*'Inflation indexes'!I114</f>
        <v>2384.1603358336024</v>
      </c>
      <c r="O22" s="45">
        <f>F22*'Inflation indexes'!I114</f>
        <v>2353.2237758694882</v>
      </c>
      <c r="P22" s="45">
        <f>G22*'Inflation indexes'!I114</f>
        <v>3923.6392142997656</v>
      </c>
      <c r="Q22" s="44">
        <v>0.54020076920000004</v>
      </c>
      <c r="R22" s="33">
        <v>6736.8362336478003</v>
      </c>
      <c r="S22" s="38">
        <v>5015.6491997454996</v>
      </c>
      <c r="T22" s="38">
        <v>3567.8724982613999</v>
      </c>
      <c r="U22" s="38">
        <v>2573.8052624777001</v>
      </c>
      <c r="V22" s="38">
        <v>2539.8509553361</v>
      </c>
      <c r="W22" s="38">
        <v>4248.0804371233999</v>
      </c>
      <c r="X22" s="38">
        <v>4399.7837622791003</v>
      </c>
      <c r="Y22" s="37">
        <v>4126.0755807858004</v>
      </c>
      <c r="Z22" s="37">
        <v>3448.8593665721</v>
      </c>
      <c r="AA22" s="34"/>
      <c r="AB22" s="34">
        <f t="shared" si="2"/>
        <v>2019</v>
      </c>
      <c r="AC22" s="35">
        <f>R22*'Inflation indexes'!I114</f>
        <v>6248.8206857128544</v>
      </c>
      <c r="AD22" s="35">
        <f>X22*'Inflation indexes'!I114</f>
        <v>4081.06399396713</v>
      </c>
      <c r="AE22" s="39">
        <f>S22*'Inflation indexes'!I114</f>
        <v>4652.3162185698675</v>
      </c>
      <c r="AF22" s="39">
        <f>T22*'Inflation indexes'!I114</f>
        <v>3309.4162746256552</v>
      </c>
      <c r="AG22" s="39">
        <f>U22*'Inflation indexes'!I114</f>
        <v>2387.3591412001188</v>
      </c>
      <c r="AH22" s="39">
        <f>V22*'Inflation indexes'!I114</f>
        <v>2355.8644796888661</v>
      </c>
      <c r="AI22" s="39">
        <f>W22*'Inflation indexes'!I114</f>
        <v>3940.3500381209642</v>
      </c>
      <c r="AJ22" s="39">
        <f>Y22*'Inflation indexes'!I114</f>
        <v>3827.1831978418431</v>
      </c>
      <c r="AK22" s="39">
        <f t="shared" si="5"/>
        <v>3138.290222230311</v>
      </c>
      <c r="AL22" s="35">
        <f>Z22*'Inflation indexes'!I114</f>
        <v>3199.0244388471451</v>
      </c>
      <c r="AM22" s="38">
        <v>0.53860149509999999</v>
      </c>
      <c r="AN22" s="40">
        <f t="shared" si="3"/>
        <v>2019</v>
      </c>
      <c r="AO22" s="46">
        <v>6777.5027356153996</v>
      </c>
      <c r="AP22" s="44">
        <v>5021.5745303451004</v>
      </c>
      <c r="AQ22" s="44">
        <v>3571.9808232143</v>
      </c>
      <c r="AR22" s="44">
        <v>2577.2376473929999</v>
      </c>
      <c r="AS22" s="44">
        <v>2542.6836232410001</v>
      </c>
      <c r="AT22" s="44">
        <v>4253.2044296521999</v>
      </c>
      <c r="AU22" s="44">
        <v>4405.0459129984001</v>
      </c>
      <c r="AV22" s="40"/>
      <c r="AW22" s="40"/>
      <c r="AX22" s="40">
        <f t="shared" si="4"/>
        <v>2019</v>
      </c>
      <c r="AY22" s="41">
        <f>AO22*'Inflation indexes'!I114</f>
        <v>6286.5413115225629</v>
      </c>
      <c r="AZ22" s="41">
        <f>AU22*'Inflation indexes'!I114</f>
        <v>4085.9449551669682</v>
      </c>
      <c r="BA22" s="45">
        <f>AP22*'Inflation indexes'!I114</f>
        <v>4657.8123189850057</v>
      </c>
      <c r="BB22" s="45">
        <f>AQ22*'Inflation indexes'!I114</f>
        <v>3313.2269930488064</v>
      </c>
      <c r="BC22" s="45">
        <f>AR22*'Inflation indexes'!I114</f>
        <v>2390.542884594819</v>
      </c>
      <c r="BD22" s="45">
        <f>AS22*'Inflation indexes'!I114</f>
        <v>2358.4919494960563</v>
      </c>
      <c r="BE22" s="45">
        <f>AT22*'Inflation indexes'!I114</f>
        <v>3945.1028492918049</v>
      </c>
      <c r="BF22" s="44">
        <v>0.53619207170000005</v>
      </c>
      <c r="BG22" s="45">
        <f>Y22*'Inflation indexes'!I114</f>
        <v>3827.1831978418431</v>
      </c>
      <c r="BH22" s="45">
        <f t="shared" si="6"/>
        <v>3138.290222230311</v>
      </c>
      <c r="BI22" s="41">
        <f>Z22*'Inflation indexes'!I114</f>
        <v>3199.0244388471451</v>
      </c>
    </row>
    <row r="23" spans="1:61">
      <c r="A23">
        <f t="shared" si="0"/>
        <v>2019</v>
      </c>
      <c r="B23" s="47">
        <v>6675.8821371162003</v>
      </c>
      <c r="C23" s="44">
        <v>5019.8382817222</v>
      </c>
      <c r="D23" s="44">
        <v>3545.8858077626001</v>
      </c>
      <c r="E23" s="44">
        <v>2571.0770629673998</v>
      </c>
      <c r="F23" s="44">
        <v>2537.0040198793999</v>
      </c>
      <c r="G23" s="44">
        <v>4232.7924363101001</v>
      </c>
      <c r="H23" s="44">
        <v>4385.4704300596004</v>
      </c>
      <c r="I23" s="40">
        <f t="shared" si="1"/>
        <v>2019</v>
      </c>
      <c r="J23" s="47">
        <f>B23*'Inflation indexes'!I115</f>
        <v>6192.2820960729277</v>
      </c>
      <c r="K23" s="45">
        <f>H23*'Inflation indexes'!I115</f>
        <v>4067.787517687661</v>
      </c>
      <c r="L23" s="45">
        <f>C23*'Inflation indexes'!I115</f>
        <v>4656.2018439884296</v>
      </c>
      <c r="M23" s="45">
        <f>D23*'Inflation indexes'!I115</f>
        <v>3289.0222971510279</v>
      </c>
      <c r="N23" s="45">
        <f>E23*'Inflation indexes'!I115</f>
        <v>2384.8285721104962</v>
      </c>
      <c r="O23" s="45">
        <f>F23*'Inflation indexes'!I115</f>
        <v>2353.2237758694882</v>
      </c>
      <c r="P23" s="45">
        <f>G23*'Inflation indexes'!I115</f>
        <v>3926.1694981149303</v>
      </c>
      <c r="Q23" s="44">
        <v>0.54193380619999998</v>
      </c>
      <c r="R23" s="33">
        <v>6738.8108736278</v>
      </c>
      <c r="S23" s="38">
        <v>5047.3633764831002</v>
      </c>
      <c r="T23" s="38">
        <v>3568.2591045893</v>
      </c>
      <c r="U23" s="38">
        <v>2576.2712061718998</v>
      </c>
      <c r="V23" s="38">
        <v>2541.2756208640999</v>
      </c>
      <c r="W23" s="38">
        <v>4253.0962980494996</v>
      </c>
      <c r="X23" s="38">
        <v>4407.7489649139998</v>
      </c>
      <c r="Y23" s="37">
        <v>4146.5530115591</v>
      </c>
      <c r="Z23" s="37">
        <v>3453.9943024846002</v>
      </c>
      <c r="AA23" s="34"/>
      <c r="AB23" s="34">
        <f t="shared" si="2"/>
        <v>2019</v>
      </c>
      <c r="AC23" s="35">
        <f>R23*'Inflation indexes'!I115</f>
        <v>6250.6522830273661</v>
      </c>
      <c r="AD23" s="35">
        <f>X23*'Inflation indexes'!I115</f>
        <v>4088.4521983504064</v>
      </c>
      <c r="AE23" s="39">
        <f>S23*'Inflation indexes'!I115</f>
        <v>4681.7330244346822</v>
      </c>
      <c r="AF23" s="39">
        <f>T23*'Inflation indexes'!I115</f>
        <v>3309.7748752410221</v>
      </c>
      <c r="AG23" s="39">
        <f>U23*'Inflation indexes'!I115</f>
        <v>2389.646452251136</v>
      </c>
      <c r="AH23" s="39">
        <f>V23*'Inflation indexes'!I115</f>
        <v>2357.1859426297528</v>
      </c>
      <c r="AI23" s="39">
        <f>W23*'Inflation indexes'!I115</f>
        <v>3945.0025507284586</v>
      </c>
      <c r="AJ23" s="39">
        <f>Y23*'Inflation indexes'!I115</f>
        <v>3846.1772461708406</v>
      </c>
      <c r="AK23" s="39">
        <f t="shared" si="5"/>
        <v>3153.8653418600893</v>
      </c>
      <c r="AL23" s="35">
        <f>Z23*'Inflation indexes'!I115</f>
        <v>3203.7874006643819</v>
      </c>
      <c r="AM23" s="38">
        <v>0.53789785089999997</v>
      </c>
      <c r="AN23" s="40">
        <f t="shared" si="3"/>
        <v>2019</v>
      </c>
      <c r="AO23" s="46">
        <v>6796.6256514434999</v>
      </c>
      <c r="AP23" s="44">
        <v>5056.6757519712</v>
      </c>
      <c r="AQ23" s="44">
        <v>3574.4896702811002</v>
      </c>
      <c r="AR23" s="44">
        <v>2581.4454152494</v>
      </c>
      <c r="AS23" s="44">
        <v>2545.5281912527998</v>
      </c>
      <c r="AT23" s="44">
        <v>4260.6711092834003</v>
      </c>
      <c r="AU23" s="44">
        <v>4415.5704371167003</v>
      </c>
      <c r="AV23" s="40"/>
      <c r="AW23" s="40"/>
      <c r="AX23" s="40">
        <f t="shared" si="4"/>
        <v>2019</v>
      </c>
      <c r="AY23" s="41">
        <f>AO23*'Inflation indexes'!I115</f>
        <v>6304.2789657943031</v>
      </c>
      <c r="AZ23" s="41">
        <f>AU23*'Inflation indexes'!I115</f>
        <v>4095.7070841154564</v>
      </c>
      <c r="BA23" s="45">
        <f>AP23*'Inflation indexes'!I115</f>
        <v>4690.3708126434149</v>
      </c>
      <c r="BB23" s="45">
        <f>AQ23*'Inflation indexes'!I115</f>
        <v>3315.5540995576462</v>
      </c>
      <c r="BC23" s="45">
        <f>AR23*'Inflation indexes'!I115</f>
        <v>2394.4458422903654</v>
      </c>
      <c r="BD23" s="45">
        <f>AS23*'Inflation indexes'!I115</f>
        <v>2361.1304573679372</v>
      </c>
      <c r="BE23" s="45">
        <f>AT23*'Inflation indexes'!I115</f>
        <v>3952.0286436134775</v>
      </c>
      <c r="BF23" s="44">
        <v>0.5342691114</v>
      </c>
      <c r="BG23" s="45">
        <f>Y23*'Inflation indexes'!I115</f>
        <v>3846.1772461708406</v>
      </c>
      <c r="BH23" s="45">
        <f t="shared" si="6"/>
        <v>3153.8653418600893</v>
      </c>
      <c r="BI23" s="41">
        <f>Z23*'Inflation indexes'!I115</f>
        <v>3203.7874006643819</v>
      </c>
    </row>
    <row r="24" spans="1:61">
      <c r="A24">
        <f t="shared" si="0"/>
        <v>2019</v>
      </c>
      <c r="B24" s="47">
        <v>6684.3488692638002</v>
      </c>
      <c r="C24" s="44">
        <v>5039.3352833652998</v>
      </c>
      <c r="D24" s="44">
        <v>3544.0017204084002</v>
      </c>
      <c r="E24" s="44">
        <v>2606.1680783706001</v>
      </c>
      <c r="F24" s="44">
        <v>2537.0040198793999</v>
      </c>
      <c r="G24" s="44">
        <v>4249.5125609696997</v>
      </c>
      <c r="H24" s="44">
        <v>4402.9601822944996</v>
      </c>
      <c r="I24" s="40">
        <f t="shared" si="1"/>
        <v>2019</v>
      </c>
      <c r="J24" s="47">
        <f>B24*'Inflation indexes'!I116</f>
        <v>6200.1354992356855</v>
      </c>
      <c r="K24" s="45">
        <f>H24*'Inflation indexes'!I116</f>
        <v>4084.0103145262674</v>
      </c>
      <c r="L24" s="45">
        <f>C24*'Inflation indexes'!I116</f>
        <v>4674.2864853469755</v>
      </c>
      <c r="M24" s="45">
        <f>D24*'Inflation indexes'!I116</f>
        <v>3287.274692841781</v>
      </c>
      <c r="N24" s="45">
        <f>E24*'Inflation indexes'!I116</f>
        <v>2417.3775988834768</v>
      </c>
      <c r="O24" s="45">
        <f>F24*'Inflation indexes'!I116</f>
        <v>2353.2237758694882</v>
      </c>
      <c r="P24" s="45">
        <f>G24*'Inflation indexes'!I116</f>
        <v>3941.6784191005354</v>
      </c>
      <c r="Q24" s="44">
        <v>0.54005708299999999</v>
      </c>
      <c r="R24" s="33">
        <v>6762.9450368542002</v>
      </c>
      <c r="S24" s="38">
        <v>5069.8739757745998</v>
      </c>
      <c r="T24" s="38">
        <v>3568.292565405</v>
      </c>
      <c r="U24" s="38">
        <v>2613.1706704063999</v>
      </c>
      <c r="V24" s="38">
        <v>2542.7010855223002</v>
      </c>
      <c r="W24" s="38">
        <v>4272.3639788078999</v>
      </c>
      <c r="X24" s="38">
        <v>4427.8560993533001</v>
      </c>
      <c r="Y24" s="37">
        <v>4167.1320704200998</v>
      </c>
      <c r="Z24" s="37">
        <v>3459.1368836979</v>
      </c>
      <c r="AA24" s="34"/>
      <c r="AB24" s="34">
        <f t="shared" si="2"/>
        <v>2019</v>
      </c>
      <c r="AC24" s="35">
        <f>R24*'Inflation indexes'!I116</f>
        <v>6273.0381705821601</v>
      </c>
      <c r="AD24" s="35">
        <f>X24*'Inflation indexes'!I116</f>
        <v>4107.102774564084</v>
      </c>
      <c r="AE24" s="39">
        <f>S24*'Inflation indexes'!I116</f>
        <v>4702.6129588166332</v>
      </c>
      <c r="AF24" s="39">
        <f>T24*'Inflation indexes'!I116</f>
        <v>3309.8059121595479</v>
      </c>
      <c r="AG24" s="39">
        <f>U24*'Inflation indexes'!I116</f>
        <v>2423.8729240553075</v>
      </c>
      <c r="AH24" s="39">
        <f>V24*'Inflation indexes'!I116</f>
        <v>2358.5081468119511</v>
      </c>
      <c r="AI24" s="39">
        <f>W24*'Inflation indexes'!I116</f>
        <v>3962.874483177618</v>
      </c>
      <c r="AJ24" s="39">
        <f>Y24*'Inflation indexes'!I116</f>
        <v>3865.2655606619719</v>
      </c>
      <c r="AK24" s="39">
        <f t="shared" si="5"/>
        <v>3169.5177597428169</v>
      </c>
      <c r="AL24" s="35">
        <f>Z24*'Inflation indexes'!I116</f>
        <v>3208.5574539578142</v>
      </c>
      <c r="AM24" s="38">
        <v>0.53571802000000002</v>
      </c>
      <c r="AN24" s="40">
        <f t="shared" si="3"/>
        <v>2019</v>
      </c>
      <c r="AO24" s="46">
        <v>6841.7277094702004</v>
      </c>
      <c r="AP24" s="44">
        <v>5081.9016711088998</v>
      </c>
      <c r="AQ24" s="44">
        <v>3576.5183680852001</v>
      </c>
      <c r="AR24" s="44">
        <v>2620.1005565778</v>
      </c>
      <c r="AS24" s="44">
        <v>2548.3759415586001</v>
      </c>
      <c r="AT24" s="44">
        <v>4282.6948251153999</v>
      </c>
      <c r="AU24" s="44">
        <v>4438.4693785640002</v>
      </c>
      <c r="AV24" s="40"/>
      <c r="AW24" s="40"/>
      <c r="AX24" s="40">
        <f t="shared" si="4"/>
        <v>2019</v>
      </c>
      <c r="AY24" s="41">
        <f>AO24*'Inflation indexes'!I116</f>
        <v>6346.1138365542329</v>
      </c>
      <c r="AZ24" s="41">
        <f>AU24*'Inflation indexes'!I116</f>
        <v>4116.9472291975244</v>
      </c>
      <c r="BA24" s="45">
        <f>AP24*'Inflation indexes'!I116</f>
        <v>4713.769369452094</v>
      </c>
      <c r="BB24" s="45">
        <f>AQ24*'Inflation indexes'!I116</f>
        <v>3317.4358387544526</v>
      </c>
      <c r="BC24" s="45">
        <f>AR24*'Inflation indexes'!I116</f>
        <v>2430.300810166179</v>
      </c>
      <c r="BD24" s="45">
        <f>AS24*'Inflation indexes'!I116</f>
        <v>2363.7719170088512</v>
      </c>
      <c r="BE24" s="45">
        <f>AT24*'Inflation indexes'!I116</f>
        <v>3972.4569643109426</v>
      </c>
      <c r="BF24" s="44">
        <v>0.52911269390000004</v>
      </c>
      <c r="BG24" s="45">
        <f>Y24*'Inflation indexes'!I116</f>
        <v>3865.2655606619719</v>
      </c>
      <c r="BH24" s="45">
        <f t="shared" si="6"/>
        <v>3169.5177597428169</v>
      </c>
      <c r="BI24" s="41">
        <f>Z24*'Inflation indexes'!I116</f>
        <v>3208.5574539578142</v>
      </c>
    </row>
    <row r="25" spans="1:61">
      <c r="A25">
        <f t="shared" si="0"/>
        <v>2020</v>
      </c>
      <c r="B25" s="47">
        <v>6652.9859011558001</v>
      </c>
      <c r="C25" s="44">
        <v>5064.9924768715</v>
      </c>
      <c r="D25" s="44">
        <v>3556.8702860992998</v>
      </c>
      <c r="E25" s="44">
        <v>2879.8699028083001</v>
      </c>
      <c r="F25" s="44">
        <v>2533.7788290170001</v>
      </c>
      <c r="G25" s="44">
        <v>4336.1432763875</v>
      </c>
      <c r="H25" s="44">
        <v>4490.9562234709001</v>
      </c>
      <c r="I25" s="40">
        <f t="shared" si="1"/>
        <v>2020</v>
      </c>
      <c r="J25" s="47">
        <f>B25*'Inflation indexes'!I117</f>
        <v>6171.044460492637</v>
      </c>
      <c r="K25" s="45">
        <f>H25*'Inflation indexes'!I117</f>
        <v>4165.6319338284475</v>
      </c>
      <c r="L25" s="45">
        <f>C25*'Inflation indexes'!I117</f>
        <v>4698.0850750645213</v>
      </c>
      <c r="M25" s="45">
        <f>D25*'Inflation indexes'!I117</f>
        <v>3299.211061293654</v>
      </c>
      <c r="N25" s="45">
        <f>E25*'Inflation indexes'!I117</f>
        <v>2671.2524984574511</v>
      </c>
      <c r="O25" s="45">
        <f>F25*'Inflation indexes'!I117</f>
        <v>2350.2322174172173</v>
      </c>
      <c r="P25" s="45">
        <f>G25*'Inflation indexes'!I117</f>
        <v>4022.0336166659854</v>
      </c>
      <c r="Q25" s="44">
        <v>0.54669625259999999</v>
      </c>
      <c r="R25" s="32">
        <v>6743.3462331655001</v>
      </c>
      <c r="S25" s="38">
        <v>5098.7306906220001</v>
      </c>
      <c r="T25" s="38">
        <v>3583.1681559883</v>
      </c>
      <c r="U25" s="38">
        <v>2888.1828642922001</v>
      </c>
      <c r="V25" s="38">
        <v>2540.8931032948999</v>
      </c>
      <c r="W25" s="38">
        <v>4361.4996747736004</v>
      </c>
      <c r="X25" s="38">
        <v>4518.5215533763003</v>
      </c>
      <c r="Y25" s="37">
        <v>4187.8132617420997</v>
      </c>
      <c r="Z25" s="37">
        <v>3464.2871215946998</v>
      </c>
      <c r="AA25" s="34"/>
      <c r="AB25" s="34">
        <f t="shared" si="2"/>
        <v>2020</v>
      </c>
      <c r="AC25" s="35">
        <f>R25*'Inflation indexes'!I117</f>
        <v>6254.8591017050676</v>
      </c>
      <c r="AD25" s="35">
        <f>X25*'Inflation indexes'!I117</f>
        <v>4191.2004347905222</v>
      </c>
      <c r="AE25" s="39">
        <f>S25*'Inflation indexes'!I117</f>
        <v>4729.3792969620563</v>
      </c>
      <c r="AF25" s="39">
        <f>T25*'Inflation indexes'!I117</f>
        <v>3323.6039168794559</v>
      </c>
      <c r="AG25" s="39">
        <f>U25*'Inflation indexes'!I117</f>
        <v>2678.9632700835564</v>
      </c>
      <c r="AH25" s="39">
        <f>V25*'Inflation indexes'!I117</f>
        <v>2356.8311345839334</v>
      </c>
      <c r="AI25" s="39">
        <f>W25*'Inflation indexes'!I117</f>
        <v>4045.5532008231389</v>
      </c>
      <c r="AJ25" s="39">
        <f>Y25*'Inflation indexes'!I117</f>
        <v>3884.4486091518002</v>
      </c>
      <c r="AK25" s="39">
        <f t="shared" si="5"/>
        <v>3185.2478595044759</v>
      </c>
      <c r="AL25" s="35">
        <f>Z25*'Inflation indexes'!I117</f>
        <v>3213.3346092855813</v>
      </c>
      <c r="AM25" s="38">
        <v>0.53955769590000002</v>
      </c>
      <c r="AN25" s="40">
        <f t="shared" si="3"/>
        <v>2020</v>
      </c>
      <c r="AO25" s="43">
        <v>6833.5172558055001</v>
      </c>
      <c r="AP25" s="44">
        <v>5110.7855582824996</v>
      </c>
      <c r="AQ25" s="44">
        <v>3593.7070270508998</v>
      </c>
      <c r="AR25" s="44">
        <v>2896.7194419634002</v>
      </c>
      <c r="AS25" s="44">
        <v>2547.9836059110999</v>
      </c>
      <c r="AT25" s="44">
        <v>4372.0147568363</v>
      </c>
      <c r="AU25" s="44">
        <v>4529.9238816486004</v>
      </c>
      <c r="AV25" s="40"/>
      <c r="AW25" s="40"/>
      <c r="AX25" s="40">
        <f t="shared" si="4"/>
        <v>2020</v>
      </c>
      <c r="AY25" s="41">
        <f>AO25*'Inflation indexes'!I117</f>
        <v>6338.4981470941248</v>
      </c>
      <c r="AZ25" s="41">
        <f>AU25*'Inflation indexes'!I117</f>
        <v>4201.7767798733021</v>
      </c>
      <c r="BA25" s="45">
        <f>AP25*'Inflation indexes'!I117</f>
        <v>4740.5609115639108</v>
      </c>
      <c r="BB25" s="45">
        <f>AQ25*'Inflation indexes'!I117</f>
        <v>3333.379353481449</v>
      </c>
      <c r="BC25" s="45">
        <f>AR25*'Inflation indexes'!I117</f>
        <v>2686.8814591691926</v>
      </c>
      <c r="BD25" s="45">
        <f>AS25*'Inflation indexes'!I117</f>
        <v>2363.4080021050577</v>
      </c>
      <c r="BE25" s="45">
        <f>AT25*'Inflation indexes'!I117</f>
        <v>4055.3065716973169</v>
      </c>
      <c r="BF25" s="44">
        <v>0.53425787250000001</v>
      </c>
      <c r="BG25" s="45">
        <f>Y25*'Inflation indexes'!I117</f>
        <v>3884.4486091518002</v>
      </c>
      <c r="BH25" s="45">
        <f t="shared" si="6"/>
        <v>3185.2478595044759</v>
      </c>
      <c r="BI25" s="41">
        <f>Z25*'Inflation indexes'!I117</f>
        <v>3213.3346092855813</v>
      </c>
    </row>
    <row r="26" spans="1:61">
      <c r="A26">
        <f t="shared" si="0"/>
        <v>2020</v>
      </c>
      <c r="B26" s="47">
        <v>6674.5135011803004</v>
      </c>
      <c r="C26" s="44">
        <v>5074.1327668631002</v>
      </c>
      <c r="D26" s="44">
        <v>3565.7821213181001</v>
      </c>
      <c r="E26" s="44">
        <v>2898.1107378996999</v>
      </c>
      <c r="F26" s="44">
        <v>2533.8910017172998</v>
      </c>
      <c r="G26" s="44">
        <v>4342.4818576391999</v>
      </c>
      <c r="H26" s="44">
        <v>4509.3525700173996</v>
      </c>
      <c r="I26" s="40">
        <f t="shared" si="1"/>
        <v>2020</v>
      </c>
      <c r="J26" s="47">
        <f>B26*'Inflation indexes'!I118</f>
        <v>6191.0126039477154</v>
      </c>
      <c r="K26" s="45">
        <f>H26*'Inflation indexes'!I118</f>
        <v>4182.6956514036428</v>
      </c>
      <c r="L26" s="45">
        <f>C26*'Inflation indexes'!I118</f>
        <v>4706.5632436279275</v>
      </c>
      <c r="M26" s="45">
        <f>D26*'Inflation indexes'!I118</f>
        <v>3307.4773243185382</v>
      </c>
      <c r="N26" s="45">
        <f>E26*'Inflation indexes'!I118</f>
        <v>2688.1719698072984</v>
      </c>
      <c r="O26" s="45">
        <f>F26*'Inflation indexes'!I118</f>
        <v>2350.3362643415735</v>
      </c>
      <c r="P26" s="45">
        <f>G26*'Inflation indexes'!I118</f>
        <v>4027.913031909281</v>
      </c>
      <c r="Q26" s="44">
        <v>0.54655531530000001</v>
      </c>
      <c r="R26" s="33">
        <v>6781.0235720910996</v>
      </c>
      <c r="S26" s="38">
        <v>5110.7941893625002</v>
      </c>
      <c r="T26" s="38">
        <v>3594.0443739474999</v>
      </c>
      <c r="U26" s="38">
        <v>2908.2134667821001</v>
      </c>
      <c r="V26" s="38">
        <v>2542.4363089099002</v>
      </c>
      <c r="W26" s="38">
        <v>4370.1225486425001</v>
      </c>
      <c r="X26" s="38">
        <v>4539.3954789232002</v>
      </c>
      <c r="Y26" s="37">
        <v>4208.5970924015</v>
      </c>
      <c r="Z26" s="37">
        <v>3469.445027575</v>
      </c>
      <c r="AA26" s="34"/>
      <c r="AB26" s="34">
        <f t="shared" si="2"/>
        <v>2020</v>
      </c>
      <c r="AC26" s="35">
        <f>R26*'Inflation indexes'!I118</f>
        <v>6289.8070990580354</v>
      </c>
      <c r="AD26" s="35">
        <f>X26*'Inflation indexes'!I118</f>
        <v>4210.5622558628547</v>
      </c>
      <c r="AE26" s="39">
        <f>S26*'Inflation indexes'!I118</f>
        <v>4740.5689174095896</v>
      </c>
      <c r="AF26" s="39">
        <f>T26*'Inflation indexes'!I118</f>
        <v>3333.6922630123663</v>
      </c>
      <c r="AG26" s="39">
        <f>U26*'Inflation indexes'!I118</f>
        <v>2697.5428583123776</v>
      </c>
      <c r="AH26" s="39">
        <f>V26*'Inflation indexes'!I118</f>
        <v>2358.2625505832057</v>
      </c>
      <c r="AI26" s="39">
        <f>W26*'Inflation indexes'!I118</f>
        <v>4053.5514348210431</v>
      </c>
      <c r="AJ26" s="39">
        <f>Y26*'Inflation indexes'!I118</f>
        <v>3903.7268617986651</v>
      </c>
      <c r="AK26" s="39">
        <f t="shared" si="5"/>
        <v>3201.0560266749053</v>
      </c>
      <c r="AL26" s="35">
        <f>Z26*'Inflation indexes'!I118</f>
        <v>3218.1188772218688</v>
      </c>
      <c r="AM26" s="38">
        <v>0.53853669329999998</v>
      </c>
      <c r="AN26" s="40">
        <f t="shared" si="3"/>
        <v>2020</v>
      </c>
      <c r="AO26" s="46">
        <v>6883.7657846367001</v>
      </c>
      <c r="AP26" s="44">
        <v>5126.1848023133998</v>
      </c>
      <c r="AQ26" s="44">
        <v>3606.7604812258</v>
      </c>
      <c r="AR26" s="44">
        <v>2918.5737865053002</v>
      </c>
      <c r="AS26" s="44">
        <v>2550.9470309077001</v>
      </c>
      <c r="AT26" s="44">
        <v>4383.6427313542999</v>
      </c>
      <c r="AU26" s="44">
        <v>4553.8868865487002</v>
      </c>
      <c r="AV26" s="40"/>
      <c r="AW26" s="40"/>
      <c r="AX26" s="40">
        <f t="shared" si="4"/>
        <v>2020</v>
      </c>
      <c r="AY26" s="41">
        <f>AO26*'Inflation indexes'!I118</f>
        <v>6385.1066789772021</v>
      </c>
      <c r="AZ26" s="41">
        <f>AU26*'Inflation indexes'!I118</f>
        <v>4224.0039077888787</v>
      </c>
      <c r="BA26" s="45">
        <f>AP26*'Inflation indexes'!I118</f>
        <v>4754.8446363432095</v>
      </c>
      <c r="BB26" s="45">
        <f>AQ26*'Inflation indexes'!I118</f>
        <v>3345.4872171193865</v>
      </c>
      <c r="BC26" s="45">
        <f>AR26*'Inflation indexes'!I118</f>
        <v>2707.1526778109696</v>
      </c>
      <c r="BD26" s="45">
        <f>AS26*'Inflation indexes'!I118</f>
        <v>2366.1567569770887</v>
      </c>
      <c r="BE26" s="45">
        <f>AT26*'Inflation indexes'!I118</f>
        <v>4066.0922172408596</v>
      </c>
      <c r="BF26" s="44">
        <v>0.53073941859999996</v>
      </c>
      <c r="BG26" s="45">
        <f>Y26*'Inflation indexes'!I118</f>
        <v>3903.7268617986651</v>
      </c>
      <c r="BH26" s="45">
        <f t="shared" si="6"/>
        <v>3201.0560266749053</v>
      </c>
      <c r="BI26" s="41">
        <f>Z26*'Inflation indexes'!I118</f>
        <v>3218.1188772218688</v>
      </c>
    </row>
    <row r="27" spans="1:61">
      <c r="A27">
        <f t="shared" si="0"/>
        <v>2020</v>
      </c>
      <c r="B27" s="47">
        <v>6651.4766767014999</v>
      </c>
      <c r="C27" s="44">
        <v>5095.9350921735004</v>
      </c>
      <c r="D27" s="44">
        <v>3573.2004327641998</v>
      </c>
      <c r="E27" s="44">
        <v>2912.6359779816999</v>
      </c>
      <c r="F27" s="44">
        <v>2537.0040198793999</v>
      </c>
      <c r="G27" s="44">
        <v>4362.0285278910997</v>
      </c>
      <c r="H27" s="44">
        <v>4538.4493057483996</v>
      </c>
      <c r="I27" s="40">
        <f t="shared" si="1"/>
        <v>2020</v>
      </c>
      <c r="J27" s="47">
        <f>B27*'Inflation indexes'!I119</f>
        <v>6169.6445640631655</v>
      </c>
      <c r="K27" s="45">
        <f>H27*'Inflation indexes'!I119</f>
        <v>4209.6846233508113</v>
      </c>
      <c r="L27" s="45">
        <f>C27*'Inflation indexes'!I119</f>
        <v>4726.7862113046258</v>
      </c>
      <c r="M27" s="45">
        <f>D27*'Inflation indexes'!I119</f>
        <v>3314.3582542402009</v>
      </c>
      <c r="N27" s="45">
        <f>E27*'Inflation indexes'!I119</f>
        <v>2701.6450033710366</v>
      </c>
      <c r="O27" s="45">
        <f>F27*'Inflation indexes'!I119</f>
        <v>2353.2237758694882</v>
      </c>
      <c r="P27" s="45">
        <f>G27*'Inflation indexes'!I119</f>
        <v>4046.0437438890112</v>
      </c>
      <c r="Q27" s="44">
        <v>0.54816041699999996</v>
      </c>
      <c r="R27" s="33">
        <v>6762.2354209306995</v>
      </c>
      <c r="S27" s="38">
        <v>5136.2021880454004</v>
      </c>
      <c r="T27" s="38">
        <v>3603.4529632918998</v>
      </c>
      <c r="U27" s="38">
        <v>2924.6092780600002</v>
      </c>
      <c r="V27" s="38">
        <v>2546.9822787626999</v>
      </c>
      <c r="W27" s="38">
        <v>4392.4858089758</v>
      </c>
      <c r="X27" s="38">
        <v>4571.4309076446998</v>
      </c>
      <c r="Y27" s="37">
        <v>4229.4840717902998</v>
      </c>
      <c r="Z27" s="37">
        <v>3474.6106130557</v>
      </c>
      <c r="AA27" s="34"/>
      <c r="AB27" s="34">
        <f t="shared" si="2"/>
        <v>2020</v>
      </c>
      <c r="AC27" s="35">
        <f>R27*'Inflation indexes'!I119</f>
        <v>6272.3799591446405</v>
      </c>
      <c r="AD27" s="35">
        <f>X27*'Inflation indexes'!I119</f>
        <v>4240.2770422592866</v>
      </c>
      <c r="AE27" s="39">
        <f>S27*'Inflation indexes'!I119</f>
        <v>4764.1363639446972</v>
      </c>
      <c r="AF27" s="39">
        <f>T27*'Inflation indexes'!I119</f>
        <v>3342.4192953580568</v>
      </c>
      <c r="AG27" s="39">
        <f>U27*'Inflation indexes'!I119</f>
        <v>2712.7509591358275</v>
      </c>
      <c r="AH27" s="39">
        <f>V27*'Inflation indexes'!I119</f>
        <v>2362.4792109661494</v>
      </c>
      <c r="AI27" s="39">
        <f>W27*'Inflation indexes'!I119</f>
        <v>4074.2947034599242</v>
      </c>
      <c r="AJ27" s="39">
        <f>Y27*'Inflation indexes'!I119</f>
        <v>3923.100791094274</v>
      </c>
      <c r="AK27" s="39">
        <f t="shared" si="5"/>
        <v>3216.9426486973043</v>
      </c>
      <c r="AL27" s="35">
        <f>Z27*'Inflation indexes'!I119</f>
        <v>3222.9102683565379</v>
      </c>
      <c r="AM27" s="38">
        <v>0.54188978399999999</v>
      </c>
      <c r="AN27" s="40">
        <f t="shared" si="3"/>
        <v>2020</v>
      </c>
      <c r="AO27" s="46">
        <v>6890.9248574512003</v>
      </c>
      <c r="AP27" s="44">
        <v>5154.6460060973995</v>
      </c>
      <c r="AQ27" s="44">
        <v>3618.3743909471</v>
      </c>
      <c r="AR27" s="44">
        <v>2936.5249369087001</v>
      </c>
      <c r="AS27" s="44">
        <v>2556.9383218622002</v>
      </c>
      <c r="AT27" s="44">
        <v>4408.3403262251004</v>
      </c>
      <c r="AU27" s="44">
        <v>4588.4704773570002</v>
      </c>
      <c r="AV27" s="40"/>
      <c r="AW27" s="40"/>
      <c r="AX27" s="40">
        <f t="shared" si="4"/>
        <v>2020</v>
      </c>
      <c r="AY27" s="41">
        <f>AO27*'Inflation indexes'!I119</f>
        <v>6391.7471494803049</v>
      </c>
      <c r="AZ27" s="41">
        <f>AU27*'Inflation indexes'!I119</f>
        <v>4256.0822677391725</v>
      </c>
      <c r="BA27" s="45">
        <f>AP27*'Inflation indexes'!I119</f>
        <v>4781.244114195656</v>
      </c>
      <c r="BB27" s="45">
        <f>AQ27*'Inflation indexes'!I119</f>
        <v>3356.2598167182878</v>
      </c>
      <c r="BC27" s="45">
        <f>AR27*'Inflation indexes'!I119</f>
        <v>2723.8034491942558</v>
      </c>
      <c r="BD27" s="45">
        <f>AS27*'Inflation indexes'!I119</f>
        <v>2371.7140395875244</v>
      </c>
      <c r="BE27" s="45">
        <f>AT27*'Inflation indexes'!I119</f>
        <v>4089.0007215243972</v>
      </c>
      <c r="BF27" s="44">
        <v>0.52925596519999996</v>
      </c>
      <c r="BG27" s="45">
        <f>Y27*'Inflation indexes'!I119</f>
        <v>3923.100791094274</v>
      </c>
      <c r="BH27" s="45">
        <f t="shared" si="6"/>
        <v>3216.9426486973043</v>
      </c>
      <c r="BI27" s="41">
        <f>Z27*'Inflation indexes'!I119</f>
        <v>3222.9102683565379</v>
      </c>
    </row>
    <row r="28" spans="1:61">
      <c r="A28">
        <f t="shared" si="0"/>
        <v>2020</v>
      </c>
      <c r="B28" s="47">
        <v>6614.7336846587004</v>
      </c>
      <c r="C28" s="44">
        <v>5119.7144287973997</v>
      </c>
      <c r="D28" s="44">
        <v>3593.2755153196999</v>
      </c>
      <c r="E28" s="44">
        <v>2934.8981851377998</v>
      </c>
      <c r="F28" s="44">
        <v>2537.0040198793999</v>
      </c>
      <c r="G28" s="44">
        <v>4377.9844927021004</v>
      </c>
      <c r="H28" s="44">
        <v>4565.3928596994001</v>
      </c>
      <c r="I28" s="40">
        <f t="shared" si="1"/>
        <v>2020</v>
      </c>
      <c r="J28" s="47">
        <f>B28*'Inflation indexes'!I120</f>
        <v>6135.5632296253079</v>
      </c>
      <c r="K28" s="45">
        <f>H28*'Inflation indexes'!I120</f>
        <v>4234.6763897284345</v>
      </c>
      <c r="L28" s="45">
        <f>C28*'Inflation indexes'!I120</f>
        <v>4748.8429758502425</v>
      </c>
      <c r="M28" s="45">
        <f>D28*'Inflation indexes'!I120</f>
        <v>3332.9791004044064</v>
      </c>
      <c r="N28" s="45">
        <f>E28*'Inflation indexes'!I120</f>
        <v>2722.2945391118419</v>
      </c>
      <c r="O28" s="45">
        <f>F28*'Inflation indexes'!I120</f>
        <v>2353.2237758694882</v>
      </c>
      <c r="P28" s="45">
        <f>G28*'Inflation indexes'!I120</f>
        <v>4060.8438606668983</v>
      </c>
      <c r="Q28" s="44">
        <v>0.55246254620000002</v>
      </c>
      <c r="R28" s="33">
        <v>6746.122015465</v>
      </c>
      <c r="S28" s="38">
        <v>5163.3089391663998</v>
      </c>
      <c r="T28" s="38">
        <v>3625.7654304541002</v>
      </c>
      <c r="U28" s="38">
        <v>2948.2942454969002</v>
      </c>
      <c r="V28" s="38">
        <v>2548.4109444270998</v>
      </c>
      <c r="W28" s="38">
        <v>4411.4918753821003</v>
      </c>
      <c r="X28" s="38">
        <v>4601.5721929573001</v>
      </c>
      <c r="Y28" s="37">
        <v>4250.4747118285004</v>
      </c>
      <c r="Z28" s="37">
        <v>3479.7838894705001</v>
      </c>
      <c r="AA28" s="34"/>
      <c r="AB28" s="34">
        <f t="shared" si="2"/>
        <v>2020</v>
      </c>
      <c r="AC28" s="35">
        <f>R28*'Inflation indexes'!I120</f>
        <v>6257.4338066927767</v>
      </c>
      <c r="AD28" s="35">
        <f>X28*'Inflation indexes'!I120</f>
        <v>4268.2348967510779</v>
      </c>
      <c r="AE28" s="39">
        <f>S28*'Inflation indexes'!I120</f>
        <v>4789.2795055103716</v>
      </c>
      <c r="AF28" s="39">
        <f>T28*'Inflation indexes'!I120</f>
        <v>3363.1154502766021</v>
      </c>
      <c r="AG28" s="39">
        <f>U28*'Inflation indexes'!I120</f>
        <v>2734.7201905861807</v>
      </c>
      <c r="AH28" s="39">
        <f>V28*'Inflation indexes'!I120</f>
        <v>2363.8043842740713</v>
      </c>
      <c r="AI28" s="39">
        <f>W28*'Inflation indexes'!I120</f>
        <v>4091.9239728669104</v>
      </c>
      <c r="AJ28" s="39">
        <f>Y28*'Inflation indexes'!I120</f>
        <v>3942.5708718752103</v>
      </c>
      <c r="AK28" s="39">
        <f t="shared" si="5"/>
        <v>3232.9081149376721</v>
      </c>
      <c r="AL28" s="35">
        <f>Z28*'Inflation indexes'!I120</f>
        <v>3227.7087932950326</v>
      </c>
      <c r="AM28" s="38">
        <v>0.54259696339999997</v>
      </c>
      <c r="AN28" s="40">
        <f t="shared" si="3"/>
        <v>2020</v>
      </c>
      <c r="AO28" s="46">
        <v>6940.5673098369998</v>
      </c>
      <c r="AP28" s="44">
        <v>5178.2677096488997</v>
      </c>
      <c r="AQ28" s="44">
        <v>3635.4388606336001</v>
      </c>
      <c r="AR28" s="44">
        <v>2961.468049307</v>
      </c>
      <c r="AS28" s="44">
        <v>2559.7988369855998</v>
      </c>
      <c r="AT28" s="44">
        <v>4426.1831256308997</v>
      </c>
      <c r="AU28" s="44">
        <v>4618.1296485590001</v>
      </c>
      <c r="AV28" s="40"/>
      <c r="AW28" s="40"/>
      <c r="AX28" s="40">
        <f t="shared" si="4"/>
        <v>2020</v>
      </c>
      <c r="AY28" s="41">
        <f>AO28*'Inflation indexes'!I120</f>
        <v>6437.7935090175224</v>
      </c>
      <c r="AZ28" s="41">
        <f>AU28*'Inflation indexes'!I120</f>
        <v>4283.5929324043582</v>
      </c>
      <c r="BA28" s="45">
        <f>AP28*'Inflation indexes'!I120</f>
        <v>4803.1546645883091</v>
      </c>
      <c r="BB28" s="45">
        <f>AQ28*'Inflation indexes'!I120</f>
        <v>3372.088138421454</v>
      </c>
      <c r="BC28" s="45">
        <f>AR28*'Inflation indexes'!I120</f>
        <v>2746.9396857472648</v>
      </c>
      <c r="BD28" s="45">
        <f>AS28*'Inflation indexes'!I120</f>
        <v>2374.3673393642975</v>
      </c>
      <c r="BE28" s="45">
        <f>AT28*'Inflation indexes'!I120</f>
        <v>4105.5509908423755</v>
      </c>
      <c r="BF28" s="44">
        <v>0.52116110339999999</v>
      </c>
      <c r="BG28" s="45">
        <f>Y28*'Inflation indexes'!I120</f>
        <v>3942.5708718752103</v>
      </c>
      <c r="BH28" s="45">
        <f t="shared" si="6"/>
        <v>3232.9081149376721</v>
      </c>
      <c r="BI28" s="41">
        <f>Z28*'Inflation indexes'!I120</f>
        <v>3227.7087932950326</v>
      </c>
    </row>
    <row r="29" spans="1:61">
      <c r="A29">
        <f t="shared" si="0"/>
        <v>2021</v>
      </c>
      <c r="B29" s="47">
        <v>6604.3252829976</v>
      </c>
      <c r="C29" s="44">
        <v>5138.1117782540996</v>
      </c>
      <c r="D29" s="44">
        <v>3609.8337609793002</v>
      </c>
      <c r="E29" s="44">
        <v>2956.1995054945</v>
      </c>
      <c r="F29" s="44">
        <v>2537.0040198793999</v>
      </c>
      <c r="G29" s="44">
        <v>4389.0599847970998</v>
      </c>
      <c r="H29" s="44">
        <v>4585.8006740885003</v>
      </c>
      <c r="I29" s="40">
        <f t="shared" si="1"/>
        <v>2021</v>
      </c>
      <c r="J29" s="47">
        <f>B29*'Inflation indexes'!I121</f>
        <v>6125.908811238196</v>
      </c>
      <c r="K29" s="45">
        <f>H29*'Inflation indexes'!I121</f>
        <v>4253.6058646751262</v>
      </c>
      <c r="L29" s="45">
        <f>C29*'Inflation indexes'!I121</f>
        <v>4765.9076236849523</v>
      </c>
      <c r="M29" s="45">
        <f>D29*'Inflation indexes'!I121</f>
        <v>3348.3378688838952</v>
      </c>
      <c r="N29" s="45">
        <f>E29*'Inflation indexes'!I121</f>
        <v>2742.0527945690733</v>
      </c>
      <c r="O29" s="45">
        <f>F29*'Inflation indexes'!I121</f>
        <v>2353.2237758694882</v>
      </c>
      <c r="P29" s="45">
        <f>G29*'Inflation indexes'!I121</f>
        <v>4071.1170455429105</v>
      </c>
      <c r="Q29" s="44">
        <v>0.55268240290000004</v>
      </c>
      <c r="R29" s="32">
        <v>6757.1329740596002</v>
      </c>
      <c r="S29" s="38">
        <v>5185.5712365595</v>
      </c>
      <c r="T29" s="38">
        <v>3644.1869845146002</v>
      </c>
      <c r="U29" s="38">
        <v>2971.3847576481999</v>
      </c>
      <c r="V29" s="38">
        <v>2549.8404114657001</v>
      </c>
      <c r="W29" s="38">
        <v>4425.7989830700999</v>
      </c>
      <c r="X29" s="38">
        <v>4625.1195288660001</v>
      </c>
      <c r="Y29" s="37">
        <v>4271.5695269770004</v>
      </c>
      <c r="Z29" s="37">
        <v>3484.9648682704001</v>
      </c>
      <c r="AA29" s="34"/>
      <c r="AB29" s="34">
        <f t="shared" si="2"/>
        <v>2021</v>
      </c>
      <c r="AC29" s="35">
        <f>R29*'Inflation indexes'!I121</f>
        <v>6267.6471328668358</v>
      </c>
      <c r="AD29" s="35">
        <f>X29*'Inflation indexes'!I121</f>
        <v>4290.0764666833838</v>
      </c>
      <c r="AE29" s="39">
        <f>S29*'Inflation indexes'!I121</f>
        <v>4809.9291249514208</v>
      </c>
      <c r="AF29" s="39">
        <f>T29*'Inflation indexes'!I121</f>
        <v>3380.202549336735</v>
      </c>
      <c r="AG29" s="39">
        <f>U29*'Inflation indexes'!I121</f>
        <v>2756.1380290151578</v>
      </c>
      <c r="AH29" s="39">
        <f>V29*'Inflation indexes'!I121</f>
        <v>2365.1303009047497</v>
      </c>
      <c r="AI29" s="39">
        <f>W29*'Inflation indexes'!I121</f>
        <v>4105.1946755191384</v>
      </c>
      <c r="AJ29" s="39">
        <f>Y29*'Inflation indexes'!I121</f>
        <v>3962.1375813348909</v>
      </c>
      <c r="AK29" s="39">
        <f t="shared" si="5"/>
        <v>3248.9528166946102</v>
      </c>
      <c r="AL29" s="35">
        <f>Z29*'Inflation indexes'!I121</f>
        <v>3232.5144626588435</v>
      </c>
      <c r="AM29" s="38">
        <v>0.54121299810000001</v>
      </c>
      <c r="AN29" s="40">
        <f t="shared" si="3"/>
        <v>2021</v>
      </c>
      <c r="AO29" s="43">
        <v>6931.3371774517</v>
      </c>
      <c r="AP29" s="44">
        <v>5205.7859684727</v>
      </c>
      <c r="AQ29" s="44">
        <v>3659.7735639268999</v>
      </c>
      <c r="AR29" s="44">
        <v>2987.2189240342</v>
      </c>
      <c r="AS29" s="44">
        <v>2562.6625522436998</v>
      </c>
      <c r="AT29" s="44">
        <v>4443.0267791603001</v>
      </c>
      <c r="AU29" s="44">
        <v>4644.8647074902001</v>
      </c>
      <c r="AV29" s="40"/>
      <c r="AW29" s="40"/>
      <c r="AX29" s="40">
        <f t="shared" si="4"/>
        <v>2021</v>
      </c>
      <c r="AY29" s="41">
        <f>AO29*'Inflation indexes'!I121</f>
        <v>6429.2320062318295</v>
      </c>
      <c r="AZ29" s="41">
        <f>AU29*'Inflation indexes'!I121</f>
        <v>4308.3913071145262</v>
      </c>
      <c r="BA29" s="45">
        <f>AP29*'Inflation indexes'!I121</f>
        <v>4828.6795042918648</v>
      </c>
      <c r="BB29" s="45">
        <f>AQ29*'Inflation indexes'!I121</f>
        <v>3394.6600389465643</v>
      </c>
      <c r="BC29" s="45">
        <f>AR29*'Inflation indexes'!I121</f>
        <v>2770.8251704302429</v>
      </c>
      <c r="BD29" s="45">
        <f>AS29*'Inflation indexes'!I121</f>
        <v>2377.0236074584259</v>
      </c>
      <c r="BE29" s="45">
        <f>AT29*'Inflation indexes'!I121</f>
        <v>4121.1744922823837</v>
      </c>
      <c r="BF29" s="44">
        <v>0.5265067108</v>
      </c>
      <c r="BG29" s="45">
        <f>Y29*'Inflation indexes'!I121</f>
        <v>3962.1375813348909</v>
      </c>
      <c r="BH29" s="45">
        <f t="shared" si="6"/>
        <v>3248.9528166946102</v>
      </c>
      <c r="BI29" s="41">
        <f>Z29*'Inflation indexes'!I121</f>
        <v>3232.5144626588435</v>
      </c>
    </row>
    <row r="30" spans="1:61">
      <c r="A30">
        <f t="shared" si="0"/>
        <v>2021</v>
      </c>
      <c r="B30" s="47">
        <v>6621.7686371788996</v>
      </c>
      <c r="C30" s="44">
        <v>5159.1109131140001</v>
      </c>
      <c r="D30" s="44">
        <v>3607.8710515488001</v>
      </c>
      <c r="E30" s="44">
        <v>2974.7750981167001</v>
      </c>
      <c r="F30" s="44">
        <v>2537.0040198793999</v>
      </c>
      <c r="G30" s="44">
        <v>4401.6935893724003</v>
      </c>
      <c r="H30" s="44">
        <v>4602.4627974212999</v>
      </c>
      <c r="I30" s="40">
        <f t="shared" si="1"/>
        <v>2021</v>
      </c>
      <c r="J30" s="47">
        <f>B30*'Inflation indexes'!I122</f>
        <v>6142.0885710922212</v>
      </c>
      <c r="K30" s="45">
        <f>H30*'Inflation indexes'!I122</f>
        <v>4269.060985942564</v>
      </c>
      <c r="L30" s="45">
        <f>C30*'Inflation indexes'!I122</f>
        <v>4785.3855839238004</v>
      </c>
      <c r="M30" s="45">
        <f>D30*'Inflation indexes'!I122</f>
        <v>3346.5173378714153</v>
      </c>
      <c r="N30" s="45">
        <f>E30*'Inflation indexes'!I122</f>
        <v>2759.2827736573622</v>
      </c>
      <c r="O30" s="45">
        <f>F30*'Inflation indexes'!I122</f>
        <v>2353.2237758694882</v>
      </c>
      <c r="P30" s="45">
        <f>G30*'Inflation indexes'!I122</f>
        <v>4082.835473432096</v>
      </c>
      <c r="Q30" s="44">
        <v>0.55504667919999995</v>
      </c>
      <c r="R30" s="33">
        <v>6789.4889944937004</v>
      </c>
      <c r="S30" s="38">
        <v>5210.0327009370003</v>
      </c>
      <c r="T30" s="38">
        <v>3644.1918995644</v>
      </c>
      <c r="U30" s="38">
        <v>2991.7729317274998</v>
      </c>
      <c r="V30" s="38">
        <v>2551.2706803279002</v>
      </c>
      <c r="W30" s="38">
        <v>4441.2342473712997</v>
      </c>
      <c r="X30" s="38">
        <v>4644.6944161964002</v>
      </c>
      <c r="Y30" s="37">
        <v>4292.7690342494998</v>
      </c>
      <c r="Z30" s="37">
        <v>3490.1535609233001</v>
      </c>
      <c r="AA30" s="34"/>
      <c r="AB30" s="34">
        <f t="shared" si="2"/>
        <v>2021</v>
      </c>
      <c r="AC30" s="35">
        <f>R30*'Inflation indexes'!I122</f>
        <v>6297.6592873535528</v>
      </c>
      <c r="AD30" s="35">
        <f>X30*'Inflation indexes'!I122</f>
        <v>4308.233351700087</v>
      </c>
      <c r="AE30" s="39">
        <f>S30*'Inflation indexes'!I122</f>
        <v>4832.6186040041393</v>
      </c>
      <c r="AF30" s="39">
        <f>T30*'Inflation indexes'!I122</f>
        <v>3380.207108340961</v>
      </c>
      <c r="AG30" s="39">
        <f>U30*'Inflation indexes'!I122</f>
        <v>2775.0492863935574</v>
      </c>
      <c r="AH30" s="39">
        <f>V30*'Inflation indexes'!I122</f>
        <v>2366.4569612750297</v>
      </c>
      <c r="AI30" s="39">
        <f>W30*'Inflation indexes'!I122</f>
        <v>4119.5118112650007</v>
      </c>
      <c r="AJ30" s="39">
        <f>Y30*'Inflation indexes'!I122</f>
        <v>3981.8013990346103</v>
      </c>
      <c r="AK30" s="39">
        <f t="shared" si="5"/>
        <v>3265.0771472083802</v>
      </c>
      <c r="AL30" s="35">
        <f>Z30*'Inflation indexes'!I122</f>
        <v>3237.3272870851383</v>
      </c>
      <c r="AM30" s="38">
        <v>0.54278719210000004</v>
      </c>
      <c r="AN30" s="40">
        <f t="shared" si="3"/>
        <v>2021</v>
      </c>
      <c r="AO30" s="46">
        <v>6938.8078475452003</v>
      </c>
      <c r="AP30" s="44">
        <v>5228.4697935357999</v>
      </c>
      <c r="AQ30" s="44">
        <v>3680.4637519152002</v>
      </c>
      <c r="AR30" s="44">
        <v>3010.0946243295998</v>
      </c>
      <c r="AS30" s="44">
        <v>2565.5294712163</v>
      </c>
      <c r="AT30" s="44">
        <v>4458.2279486777998</v>
      </c>
      <c r="AU30" s="44">
        <v>4670.9530947984003</v>
      </c>
      <c r="AV30" s="40"/>
      <c r="AW30" s="40"/>
      <c r="AX30" s="40">
        <f t="shared" si="4"/>
        <v>2021</v>
      </c>
      <c r="AY30" s="41">
        <f>AO30*'Inflation indexes'!I122</f>
        <v>6436.1615019472274</v>
      </c>
      <c r="AZ30" s="41">
        <f>AU30*'Inflation indexes'!I122</f>
        <v>4332.5898550106649</v>
      </c>
      <c r="BA30" s="45">
        <f>AP30*'Inflation indexes'!I122</f>
        <v>4849.7201159928618</v>
      </c>
      <c r="BB30" s="45">
        <f>AQ30*'Inflation indexes'!I122</f>
        <v>3413.8514323853465</v>
      </c>
      <c r="BC30" s="45">
        <f>AR30*'Inflation indexes'!I122</f>
        <v>2792.0437579464578</v>
      </c>
      <c r="BD30" s="45">
        <f>AS30*'Inflation indexes'!I122</f>
        <v>2379.6828471903891</v>
      </c>
      <c r="BE30" s="45">
        <f>AT30*'Inflation indexes'!I122</f>
        <v>4135.2744910404872</v>
      </c>
      <c r="BF30" s="44">
        <v>0.53137422580000004</v>
      </c>
      <c r="BG30" s="45">
        <f>Y30*'Inflation indexes'!I122</f>
        <v>3981.8013990346103</v>
      </c>
      <c r="BH30" s="45">
        <f t="shared" si="6"/>
        <v>3265.0771472083802</v>
      </c>
      <c r="BI30" s="41">
        <f>Z30*'Inflation indexes'!I122</f>
        <v>3237.3272870851383</v>
      </c>
    </row>
    <row r="31" spans="1:61">
      <c r="A31">
        <f t="shared" si="0"/>
        <v>2021</v>
      </c>
      <c r="B31" s="47">
        <v>6621.2139780251</v>
      </c>
      <c r="C31" s="44">
        <v>5187.3825116526996</v>
      </c>
      <c r="D31" s="44">
        <v>3602.1565110358001</v>
      </c>
      <c r="E31" s="44">
        <v>2988.2477593536</v>
      </c>
      <c r="F31" s="44">
        <v>2537.0040198793999</v>
      </c>
      <c r="G31" s="44">
        <v>4417.0420567336996</v>
      </c>
      <c r="H31" s="44">
        <v>4632.3002527228</v>
      </c>
      <c r="I31" s="40">
        <f t="shared" si="1"/>
        <v>2021</v>
      </c>
      <c r="J31" s="47">
        <f>B31*'Inflation indexes'!I123</f>
        <v>6141.5740913759901</v>
      </c>
      <c r="K31" s="45">
        <f>H31*'Inflation indexes'!I123</f>
        <v>4296.737019830075</v>
      </c>
      <c r="L31" s="45">
        <f>C31*'Inflation indexes'!I123</f>
        <v>4811.6091915104635</v>
      </c>
      <c r="M31" s="45">
        <f>D31*'Inflation indexes'!I123</f>
        <v>3341.216757936189</v>
      </c>
      <c r="N31" s="45">
        <f>E31*'Inflation indexes'!I123</f>
        <v>2771.7794770517917</v>
      </c>
      <c r="O31" s="45">
        <f>F31*'Inflation indexes'!I123</f>
        <v>2353.2237758694882</v>
      </c>
      <c r="P31" s="45">
        <f>G31*'Inflation indexes'!I123</f>
        <v>4097.0720997971912</v>
      </c>
      <c r="Q31" s="44">
        <v>0.55234390310000003</v>
      </c>
      <c r="R31" s="33">
        <v>6809.5020298641002</v>
      </c>
      <c r="S31" s="38">
        <v>5241.4412042966997</v>
      </c>
      <c r="T31" s="38">
        <v>3640.4108365943998</v>
      </c>
      <c r="U31" s="38">
        <v>3007.3381979341002</v>
      </c>
      <c r="V31" s="38">
        <v>2552.7017514633999</v>
      </c>
      <c r="W31" s="38">
        <v>4459.0683104830996</v>
      </c>
      <c r="X31" s="38">
        <v>4677.3311376846004</v>
      </c>
      <c r="Y31" s="37">
        <v>4314.0737532261001</v>
      </c>
      <c r="Z31" s="37">
        <v>3495.3499789141001</v>
      </c>
      <c r="AA31" s="34"/>
      <c r="AB31" s="34">
        <f t="shared" si="2"/>
        <v>2021</v>
      </c>
      <c r="AC31" s="35">
        <f>R31*'Inflation indexes'!I123</f>
        <v>6316.2225810227446</v>
      </c>
      <c r="AD31" s="35">
        <f>X31*'Inflation indexes'!I123</f>
        <v>4338.5058732927464</v>
      </c>
      <c r="AE31" s="39">
        <f>S31*'Inflation indexes'!I123</f>
        <v>4861.7518794311272</v>
      </c>
      <c r="AF31" s="39">
        <f>T31*'Inflation indexes'!I123</f>
        <v>3376.6999450848748</v>
      </c>
      <c r="AG31" s="39">
        <f>U31*'Inflation indexes'!I123</f>
        <v>2789.4870067235597</v>
      </c>
      <c r="AH31" s="39">
        <f>V31*'Inflation indexes'!I123</f>
        <v>2367.7843658020347</v>
      </c>
      <c r="AI31" s="39">
        <f>W31*'Inflation indexes'!I123</f>
        <v>4136.0539771449903</v>
      </c>
      <c r="AJ31" s="39">
        <f>Y31*'Inflation indexes'!I123</f>
        <v>4001.5628069161544</v>
      </c>
      <c r="AK31" s="39">
        <f t="shared" si="5"/>
        <v>3281.2815016712466</v>
      </c>
      <c r="AL31" s="35">
        <f>Z31*'Inflation indexes'!I123</f>
        <v>3242.1472772268521</v>
      </c>
      <c r="AM31" s="38">
        <v>0.53987552279999995</v>
      </c>
      <c r="AN31" s="40">
        <f t="shared" si="3"/>
        <v>2021</v>
      </c>
      <c r="AO31" s="46">
        <v>7006.5564185621997</v>
      </c>
      <c r="AP31" s="44">
        <v>5248.9671852953998</v>
      </c>
      <c r="AQ31" s="44">
        <v>3704.4232861054002</v>
      </c>
      <c r="AR31" s="44">
        <v>3026.8412940629</v>
      </c>
      <c r="AS31" s="44">
        <v>2568.3995974877998</v>
      </c>
      <c r="AT31" s="44">
        <v>4469.5509237691003</v>
      </c>
      <c r="AU31" s="44">
        <v>4708.8244527479001</v>
      </c>
      <c r="AV31" s="40"/>
      <c r="AW31" s="40"/>
      <c r="AX31" s="40">
        <f t="shared" si="4"/>
        <v>2021</v>
      </c>
      <c r="AY31" s="41">
        <f>AO31*'Inflation indexes'!I123</f>
        <v>6499.0023752170955</v>
      </c>
      <c r="AZ31" s="41">
        <f>AU31*'Inflation indexes'!I123</f>
        <v>4367.7178166744634</v>
      </c>
      <c r="BA31" s="45">
        <f>AP31*'Inflation indexes'!I123</f>
        <v>4868.7326793368857</v>
      </c>
      <c r="BB31" s="45">
        <f>AQ31*'Inflation indexes'!I123</f>
        <v>3436.0753410088009</v>
      </c>
      <c r="BC31" s="45">
        <f>AR31*'Inflation indexes'!I123</f>
        <v>2807.577301084048</v>
      </c>
      <c r="BD31" s="45">
        <f>AS31*'Inflation indexes'!I123</f>
        <v>2382.3450618849338</v>
      </c>
      <c r="BE31" s="45">
        <f>AT31*'Inflation indexes'!I123</f>
        <v>4145.7772312764655</v>
      </c>
      <c r="BF31" s="44">
        <v>0.52377173749999995</v>
      </c>
      <c r="BG31" s="45">
        <f>Y31*'Inflation indexes'!I123</f>
        <v>4001.5628069161544</v>
      </c>
      <c r="BH31" s="45">
        <f t="shared" si="6"/>
        <v>3281.2815016712466</v>
      </c>
      <c r="BI31" s="41">
        <f>Z31*'Inflation indexes'!I123</f>
        <v>3242.1472772268521</v>
      </c>
    </row>
    <row r="32" spans="1:61">
      <c r="A32">
        <f t="shared" si="0"/>
        <v>2021</v>
      </c>
      <c r="B32" s="47">
        <v>6614.1407036596001</v>
      </c>
      <c r="C32" s="44">
        <v>5217.3457158488</v>
      </c>
      <c r="D32" s="44">
        <v>3610.5065698441999</v>
      </c>
      <c r="E32" s="44">
        <v>2999.5648575062</v>
      </c>
      <c r="F32" s="44">
        <v>2537.0040198793999</v>
      </c>
      <c r="G32" s="44">
        <v>4432.1376437321996</v>
      </c>
      <c r="H32" s="44">
        <v>4654.7653287433004</v>
      </c>
      <c r="I32" s="40">
        <f t="shared" si="1"/>
        <v>2021</v>
      </c>
      <c r="J32" s="47">
        <f>B32*'Inflation indexes'!I124</f>
        <v>6135.0132040933076</v>
      </c>
      <c r="K32" s="45">
        <f>H32*'Inflation indexes'!I124</f>
        <v>4317.5747286409069</v>
      </c>
      <c r="L32" s="45">
        <f>C32*'Inflation indexes'!I124</f>
        <v>4839.4018650588669</v>
      </c>
      <c r="M32" s="45">
        <f>D32*'Inflation indexes'!I124</f>
        <v>3348.9619395613918</v>
      </c>
      <c r="N32" s="45">
        <f>E32*'Inflation indexes'!I124</f>
        <v>2782.2767660737513</v>
      </c>
      <c r="O32" s="45">
        <f>F32*'Inflation indexes'!I124</f>
        <v>2353.2237758694882</v>
      </c>
      <c r="P32" s="45">
        <f>G32*'Inflation indexes'!I124</f>
        <v>4111.0741644203545</v>
      </c>
      <c r="Q32" s="44">
        <v>0.54880209079999998</v>
      </c>
      <c r="R32" s="33">
        <v>6816.5815338189004</v>
      </c>
      <c r="S32" s="38">
        <v>5275.5155926082998</v>
      </c>
      <c r="T32" s="38">
        <v>3650.7477669510999</v>
      </c>
      <c r="U32" s="38">
        <v>3020.4683878784999</v>
      </c>
      <c r="V32" s="38">
        <v>2554.1336253223999</v>
      </c>
      <c r="W32" s="38">
        <v>4477.3797000261002</v>
      </c>
      <c r="X32" s="38">
        <v>4703.0451517108004</v>
      </c>
      <c r="Y32" s="37">
        <v>4335.4842060650999</v>
      </c>
      <c r="Z32" s="37">
        <v>3500.5541337451</v>
      </c>
      <c r="AA32" s="34"/>
      <c r="AB32" s="34">
        <f t="shared" si="2"/>
        <v>2021</v>
      </c>
      <c r="AC32" s="35">
        <f>R32*'Inflation indexes'!I124</f>
        <v>6322.7892466240828</v>
      </c>
      <c r="AD32" s="35">
        <f>X32*'Inflation indexes'!I124</f>
        <v>4362.3571674591512</v>
      </c>
      <c r="AE32" s="39">
        <f>S32*'Inflation indexes'!I124</f>
        <v>4893.3579234479112</v>
      </c>
      <c r="AF32" s="39">
        <f>T32*'Inflation indexes'!I124</f>
        <v>3386.2880695396598</v>
      </c>
      <c r="AG32" s="39">
        <f>U32*'Inflation indexes'!I124</f>
        <v>2801.6660474017503</v>
      </c>
      <c r="AH32" s="39">
        <f>V32*'Inflation indexes'!I124</f>
        <v>2369.1125149033537</v>
      </c>
      <c r="AI32" s="39">
        <f>W32*'Inflation indexes'!I124</f>
        <v>4153.0388919910629</v>
      </c>
      <c r="AJ32" s="39">
        <f>Y32*'Inflation indexes'!I124</f>
        <v>4021.4222893127417</v>
      </c>
      <c r="AK32" s="39">
        <f t="shared" si="5"/>
        <v>3297.5662772364481</v>
      </c>
      <c r="AL32" s="35">
        <f>Z32*'Inflation indexes'!I124</f>
        <v>3246.9744437530594</v>
      </c>
      <c r="AM32" s="38">
        <v>0.5338240044</v>
      </c>
      <c r="AN32" s="40">
        <f t="shared" si="3"/>
        <v>2021</v>
      </c>
      <c r="AO32" s="46">
        <v>7053.9081145506998</v>
      </c>
      <c r="AP32" s="44">
        <v>5298.5301992340001</v>
      </c>
      <c r="AQ32" s="44">
        <v>3720.474042198</v>
      </c>
      <c r="AR32" s="44">
        <v>3041.2774470618001</v>
      </c>
      <c r="AS32" s="44">
        <v>2571.2729346461001</v>
      </c>
      <c r="AT32" s="44">
        <v>4498.1467454045996</v>
      </c>
      <c r="AU32" s="44">
        <v>4743.7189163917001</v>
      </c>
      <c r="AV32" s="40"/>
      <c r="AW32" s="40"/>
      <c r="AX32" s="40">
        <f t="shared" si="4"/>
        <v>2021</v>
      </c>
      <c r="AY32" s="41">
        <f>AO32*'Inflation indexes'!I124</f>
        <v>6542.9239204550013</v>
      </c>
      <c r="AZ32" s="41">
        <f>AU32*'Inflation indexes'!I124</f>
        <v>4400.084529872146</v>
      </c>
      <c r="BA32" s="45">
        <f>AP32*'Inflation indexes'!I124</f>
        <v>4914.7053549377742</v>
      </c>
      <c r="BB32" s="45">
        <f>AQ32*'Inflation indexes'!I124</f>
        <v>3450.963382400073</v>
      </c>
      <c r="BC32" s="45">
        <f>AR32*'Inflation indexes'!I124</f>
        <v>2820.9677010214969</v>
      </c>
      <c r="BD32" s="45">
        <f>AS32*'Inflation indexes'!I124</f>
        <v>2385.0102548700524</v>
      </c>
      <c r="BE32" s="45">
        <f>AT32*'Inflation indexes'!I124</f>
        <v>4172.3015752806105</v>
      </c>
      <c r="BF32" s="44">
        <v>0.52051594800000001</v>
      </c>
      <c r="BG32" s="45">
        <f>Y32*'Inflation indexes'!I124</f>
        <v>4021.4222893127417</v>
      </c>
      <c r="BH32" s="45">
        <f t="shared" si="6"/>
        <v>3297.5662772364481</v>
      </c>
      <c r="BI32" s="41">
        <f>Z32*'Inflation indexes'!I124</f>
        <v>3246.9744437530594</v>
      </c>
    </row>
    <row r="33" spans="1:61">
      <c r="A33">
        <f t="shared" si="0"/>
        <v>2022</v>
      </c>
      <c r="B33" s="47">
        <v>6561.2773818479</v>
      </c>
      <c r="C33" s="44">
        <v>5238.0163933505</v>
      </c>
      <c r="D33" s="44">
        <v>3628.7339127089999</v>
      </c>
      <c r="E33" s="44">
        <v>3014.1734204905001</v>
      </c>
      <c r="F33" s="44">
        <v>2537.0040198793999</v>
      </c>
      <c r="G33" s="44">
        <v>4441.6754084675003</v>
      </c>
      <c r="H33" s="44">
        <v>4678.9837540543003</v>
      </c>
      <c r="I33" s="40">
        <f t="shared" si="1"/>
        <v>2022</v>
      </c>
      <c r="J33" s="47">
        <f>B33*'Inflation indexes'!I125</f>
        <v>6085.9792944960154</v>
      </c>
      <c r="K33" s="45">
        <f>H33*'Inflation indexes'!I125</f>
        <v>4340.0387743457586</v>
      </c>
      <c r="L33" s="45">
        <f>C33*'Inflation indexes'!I125</f>
        <v>4858.5751613481825</v>
      </c>
      <c r="M33" s="45">
        <f>D33*'Inflation indexes'!I125</f>
        <v>3365.8688960597938</v>
      </c>
      <c r="N33" s="45">
        <f>E33*'Inflation indexes'!I125</f>
        <v>2795.8270866394932</v>
      </c>
      <c r="O33" s="45">
        <f>F33*'Inflation indexes'!I125</f>
        <v>2353.2237758694882</v>
      </c>
      <c r="P33" s="45">
        <f>G33*'Inflation indexes'!I125</f>
        <v>4119.9210147082877</v>
      </c>
      <c r="Q33" s="44">
        <v>0.56293790269999999</v>
      </c>
      <c r="R33" s="32">
        <v>6816.6423143877</v>
      </c>
      <c r="S33" s="38">
        <v>5300.5297290007002</v>
      </c>
      <c r="T33" s="38">
        <v>3671.4283652742001</v>
      </c>
      <c r="U33" s="38">
        <v>3036.7639356087002</v>
      </c>
      <c r="V33" s="38">
        <v>2555.5663023549</v>
      </c>
      <c r="W33" s="38">
        <v>4490.7309402312003</v>
      </c>
      <c r="X33" s="38">
        <v>4731.3485608790998</v>
      </c>
      <c r="Y33" s="37">
        <v>4357.0009175164996</v>
      </c>
      <c r="Z33" s="37">
        <v>3505.7660369352998</v>
      </c>
      <c r="AA33" s="34"/>
      <c r="AB33" s="34">
        <f t="shared" si="2"/>
        <v>2022</v>
      </c>
      <c r="AC33" s="35">
        <f>R33*'Inflation indexes'!I125</f>
        <v>6322.845624256317</v>
      </c>
      <c r="AD33" s="35">
        <f>X33*'Inflation indexes'!I125</f>
        <v>4388.6102813175094</v>
      </c>
      <c r="AE33" s="39">
        <f>S33*'Inflation indexes'!I125</f>
        <v>4916.5600390260479</v>
      </c>
      <c r="AF33" s="39">
        <f>T33*'Inflation indexes'!I125</f>
        <v>3405.4705679873523</v>
      </c>
      <c r="AG33" s="39">
        <f>U33*'Inflation indexes'!I125</f>
        <v>2816.7811477559649</v>
      </c>
      <c r="AH33" s="39">
        <f>V33*'Inflation indexes'!I125</f>
        <v>2370.4414089963875</v>
      </c>
      <c r="AI33" s="39">
        <f>W33*'Inflation indexes'!I125</f>
        <v>4165.4229700775768</v>
      </c>
      <c r="AJ33" s="39">
        <f>Y33*'Inflation indexes'!I125</f>
        <v>4041.3803329615507</v>
      </c>
      <c r="AK33" s="39">
        <f t="shared" si="5"/>
        <v>3313.9318730284713</v>
      </c>
      <c r="AL33" s="35">
        <f>Z33*'Inflation indexes'!I125</f>
        <v>3251.8087973483252</v>
      </c>
      <c r="AM33" s="38">
        <v>0.53838645679999997</v>
      </c>
      <c r="AN33" s="40">
        <f t="shared" si="3"/>
        <v>2022</v>
      </c>
      <c r="AO33" s="43">
        <v>7043.8093663135996</v>
      </c>
      <c r="AP33" s="44">
        <v>5319.9162880308004</v>
      </c>
      <c r="AQ33" s="44">
        <v>3737.1039238767999</v>
      </c>
      <c r="AR33" s="44">
        <v>3058.3822895080998</v>
      </c>
      <c r="AS33" s="44">
        <v>2574.1494862833001</v>
      </c>
      <c r="AT33" s="44">
        <v>4510.6391002649998</v>
      </c>
      <c r="AU33" s="44">
        <v>4768.9959001527995</v>
      </c>
      <c r="AV33" s="40"/>
      <c r="AW33" s="40"/>
      <c r="AX33" s="40">
        <f t="shared" si="4"/>
        <v>2022</v>
      </c>
      <c r="AY33" s="41">
        <f>AO33*'Inflation indexes'!I125</f>
        <v>6533.5567242377901</v>
      </c>
      <c r="AZ33" s="41">
        <f>AU33*'Inflation indexes'!I125</f>
        <v>4423.5304521894914</v>
      </c>
      <c r="BA33" s="45">
        <f>AP33*'Inflation indexes'!I125</f>
        <v>4934.5422382202369</v>
      </c>
      <c r="BB33" s="45">
        <f>AQ33*'Inflation indexes'!I125</f>
        <v>3466.3885975947687</v>
      </c>
      <c r="BC33" s="45">
        <f>AR33*'Inflation indexes'!I125</f>
        <v>2836.8334708869493</v>
      </c>
      <c r="BD33" s="45">
        <f>AS33*'Inflation indexes'!I125</f>
        <v>2387.6784294776344</v>
      </c>
      <c r="BE33" s="45">
        <f>AT33*'Inflation indexes'!I125</f>
        <v>4183.8889855660263</v>
      </c>
      <c r="BF33" s="44">
        <v>0.52247374849999995</v>
      </c>
      <c r="BG33" s="45">
        <f>Y33*'Inflation indexes'!I125</f>
        <v>4041.3803329615507</v>
      </c>
      <c r="BH33" s="45">
        <f t="shared" si="6"/>
        <v>3313.9318730284713</v>
      </c>
      <c r="BI33" s="41">
        <f>Z33*'Inflation indexes'!I125</f>
        <v>3251.8087973483252</v>
      </c>
    </row>
    <row r="34" spans="1:61">
      <c r="A34">
        <f t="shared" si="0"/>
        <v>2022</v>
      </c>
      <c r="B34" s="47">
        <v>6587.2354996881004</v>
      </c>
      <c r="C34" s="44">
        <v>5259.5321440386997</v>
      </c>
      <c r="D34" s="44">
        <v>3627.5100028680999</v>
      </c>
      <c r="E34" s="44">
        <v>3026.6884497244</v>
      </c>
      <c r="F34" s="44">
        <v>2537.0040198793999</v>
      </c>
      <c r="G34" s="44">
        <v>4455.5797447103996</v>
      </c>
      <c r="H34" s="44">
        <v>4698.5159100457004</v>
      </c>
      <c r="I34" s="40">
        <f t="shared" si="1"/>
        <v>2022</v>
      </c>
      <c r="J34" s="47">
        <f>B34*'Inflation indexes'!I126</f>
        <v>6110.057009627616</v>
      </c>
      <c r="K34" s="45">
        <f>H34*'Inflation indexes'!I126</f>
        <v>4358.1560234761482</v>
      </c>
      <c r="L34" s="45">
        <f>C34*'Inflation indexes'!I126</f>
        <v>4878.5323138313533</v>
      </c>
      <c r="M34" s="45">
        <f>D34*'Inflation indexes'!I126</f>
        <v>3364.7336460899246</v>
      </c>
      <c r="N34" s="45">
        <f>E34*'Inflation indexes'!I126</f>
        <v>2807.4355287697167</v>
      </c>
      <c r="O34" s="45">
        <f>F34*'Inflation indexes'!I126</f>
        <v>2353.2237758694882</v>
      </c>
      <c r="P34" s="45">
        <f>G34*'Inflation indexes'!I126</f>
        <v>4132.8181226269544</v>
      </c>
      <c r="Q34" s="44">
        <v>0.5534089901</v>
      </c>
      <c r="R34" s="33">
        <v>6851.4927571280996</v>
      </c>
      <c r="S34" s="38">
        <v>5328.1372804720004</v>
      </c>
      <c r="T34" s="38">
        <v>3671.3864873953999</v>
      </c>
      <c r="U34" s="38">
        <v>3051.5080260402001</v>
      </c>
      <c r="V34" s="38">
        <v>2556.9997830114999</v>
      </c>
      <c r="W34" s="38">
        <v>4509.5993890761001</v>
      </c>
      <c r="X34" s="38">
        <v>4751.7153518455998</v>
      </c>
      <c r="Y34" s="37">
        <v>4378.6244149345002</v>
      </c>
      <c r="Z34" s="37">
        <v>3510.9857000212</v>
      </c>
      <c r="AA34" s="34"/>
      <c r="AB34" s="34">
        <f t="shared" si="2"/>
        <v>2022</v>
      </c>
      <c r="AC34" s="35">
        <f>R34*'Inflation indexes'!I126</f>
        <v>6355.1715054191645</v>
      </c>
      <c r="AD34" s="35">
        <f>X34*'Inflation indexes'!I126</f>
        <v>4407.5017045730428</v>
      </c>
      <c r="AE34" s="39">
        <f>S34*'Inflation indexes'!I126</f>
        <v>4942.167703029234</v>
      </c>
      <c r="AF34" s="39">
        <f>T34*'Inflation indexes'!I126</f>
        <v>3405.4317237366913</v>
      </c>
      <c r="AG34" s="39">
        <f>U34*'Inflation indexes'!I126</f>
        <v>2830.4571781781101</v>
      </c>
      <c r="AH34" s="39">
        <f>V34*'Inflation indexes'!I126</f>
        <v>2371.7710484990953</v>
      </c>
      <c r="AI34" s="39">
        <f>W34*'Inflation indexes'!I126</f>
        <v>4182.9245909215624</v>
      </c>
      <c r="AJ34" s="39">
        <f>Y34*'Inflation indexes'!I126</f>
        <v>4061.4374270153121</v>
      </c>
      <c r="AK34" s="39">
        <f t="shared" si="5"/>
        <v>3330.3786901525559</v>
      </c>
      <c r="AL34" s="35">
        <f>Z34*'Inflation indexes'!I126</f>
        <v>3256.6503487134478</v>
      </c>
      <c r="AM34" s="38">
        <v>0.53313663</v>
      </c>
      <c r="AN34" s="40">
        <f t="shared" si="3"/>
        <v>2022</v>
      </c>
      <c r="AO34" s="46">
        <v>7094.7430121404996</v>
      </c>
      <c r="AP34" s="44">
        <v>5346.7929225394</v>
      </c>
      <c r="AQ34" s="44">
        <v>3745.1588468958998</v>
      </c>
      <c r="AR34" s="44">
        <v>3074.9421252113002</v>
      </c>
      <c r="AS34" s="44">
        <v>2577.0292559956001</v>
      </c>
      <c r="AT34" s="44">
        <v>4530.7593858564996</v>
      </c>
      <c r="AU34" s="44">
        <v>4798.0564171010001</v>
      </c>
      <c r="AV34" s="40"/>
      <c r="AW34" s="40"/>
      <c r="AX34" s="40">
        <f t="shared" si="4"/>
        <v>2022</v>
      </c>
      <c r="AY34" s="41">
        <f>AO34*'Inflation indexes'!I126</f>
        <v>6580.8007433297553</v>
      </c>
      <c r="AZ34" s="41">
        <f>AU34*'Inflation indexes'!I126</f>
        <v>4450.4858290378161</v>
      </c>
      <c r="BA34" s="45">
        <f>AP34*'Inflation indexes'!I126</f>
        <v>4959.4719327912362</v>
      </c>
      <c r="BB34" s="45">
        <f>AQ34*'Inflation indexes'!I126</f>
        <v>3473.8600230291854</v>
      </c>
      <c r="BC34" s="45">
        <f>AR34*'Inflation indexes'!I126</f>
        <v>2852.1937142274846</v>
      </c>
      <c r="BD34" s="45">
        <f>AS34*'Inflation indexes'!I126</f>
        <v>2390.349589043371</v>
      </c>
      <c r="BE34" s="45">
        <f>AT34*'Inflation indexes'!I126</f>
        <v>4202.5517602641339</v>
      </c>
      <c r="BF34" s="44">
        <v>0.51783137209999996</v>
      </c>
      <c r="BG34" s="45">
        <f>Y34*'Inflation indexes'!I126</f>
        <v>4061.4374270153121</v>
      </c>
      <c r="BH34" s="45">
        <f t="shared" si="6"/>
        <v>3330.3786901525559</v>
      </c>
      <c r="BI34" s="41">
        <f>Z34*'Inflation indexes'!I126</f>
        <v>3256.6503487134478</v>
      </c>
    </row>
    <row r="35" spans="1:61">
      <c r="A35">
        <f t="shared" si="0"/>
        <v>2022</v>
      </c>
      <c r="B35" s="47">
        <v>6559.4251784370999</v>
      </c>
      <c r="C35" s="44">
        <v>5287.9221323321999</v>
      </c>
      <c r="D35" s="44">
        <v>3632.2109544506998</v>
      </c>
      <c r="E35" s="44">
        <v>3041.2842371002998</v>
      </c>
      <c r="F35" s="44">
        <v>2537.0040198793999</v>
      </c>
      <c r="G35" s="44">
        <v>4473.3588734146997</v>
      </c>
      <c r="H35" s="44">
        <v>4729.4979701581997</v>
      </c>
      <c r="I35" s="40">
        <f t="shared" si="1"/>
        <v>2022</v>
      </c>
      <c r="J35" s="47">
        <f>B35*'Inflation indexes'!I127</f>
        <v>6084.2612644614201</v>
      </c>
      <c r="K35" s="45">
        <f>H35*'Inflation indexes'!I127</f>
        <v>4386.8937471497657</v>
      </c>
      <c r="L35" s="45">
        <f>C35*'Inflation indexes'!I127</f>
        <v>4904.8657350342482</v>
      </c>
      <c r="M35" s="45">
        <f>D35*'Inflation indexes'!I127</f>
        <v>3369.0940613461489</v>
      </c>
      <c r="N35" s="45">
        <f>E35*'Inflation indexes'!I127</f>
        <v>2820.9739991904835</v>
      </c>
      <c r="O35" s="45">
        <f>F35*'Inflation indexes'!I127</f>
        <v>2353.2237758694882</v>
      </c>
      <c r="P35" s="45">
        <f>G35*'Inflation indexes'!I127</f>
        <v>4149.3093335408385</v>
      </c>
      <c r="Q35" s="44">
        <v>0.56070970399999998</v>
      </c>
      <c r="R35" s="33">
        <v>6826.0468079462999</v>
      </c>
      <c r="S35" s="38">
        <v>5356.4637618215002</v>
      </c>
      <c r="T35" s="38">
        <v>3686.0864943800998</v>
      </c>
      <c r="U35" s="38">
        <v>3068.7622265894001</v>
      </c>
      <c r="V35" s="38">
        <v>2558.4340677432001</v>
      </c>
      <c r="W35" s="38">
        <v>4528.4757471026996</v>
      </c>
      <c r="X35" s="38">
        <v>4788.8648616304999</v>
      </c>
      <c r="Y35" s="37">
        <v>4400.3552282906003</v>
      </c>
      <c r="Z35" s="37">
        <v>3516.2131345562998</v>
      </c>
      <c r="AA35" s="34"/>
      <c r="AB35" s="34">
        <f t="shared" si="2"/>
        <v>2022</v>
      </c>
      <c r="AC35" s="35">
        <f>R35*'Inflation indexes'!I127</f>
        <v>6331.5688575144031</v>
      </c>
      <c r="AD35" s="35">
        <f>X35*'Inflation indexes'!I127</f>
        <v>4441.9601086601906</v>
      </c>
      <c r="AE35" s="39">
        <f>S35*'Inflation indexes'!I127</f>
        <v>4968.4422177229617</v>
      </c>
      <c r="AF35" s="39">
        <f>T35*'Inflation indexes'!I127</f>
        <v>3419.0668641112375</v>
      </c>
      <c r="AG35" s="39">
        <f>U35*'Inflation indexes'!I127</f>
        <v>2846.4614866647512</v>
      </c>
      <c r="AH35" s="39">
        <f>V35*'Inflation indexes'!I127</f>
        <v>2373.1014338298069</v>
      </c>
      <c r="AI35" s="39">
        <f>W35*'Inflation indexes'!I127</f>
        <v>4200.433548007145</v>
      </c>
      <c r="AJ35" s="39">
        <f>Y35*'Inflation indexes'!I127</f>
        <v>4081.5940630544569</v>
      </c>
      <c r="AK35" s="39">
        <f t="shared" si="5"/>
        <v>3346.9071317046546</v>
      </c>
      <c r="AL35" s="35">
        <f>Z35*'Inflation indexes'!I127</f>
        <v>3261.4991085649922</v>
      </c>
      <c r="AM35" s="38">
        <v>0.5383220071</v>
      </c>
      <c r="AN35" s="40">
        <f t="shared" si="3"/>
        <v>2022</v>
      </c>
      <c r="AO35" s="46">
        <v>7134.157220002</v>
      </c>
      <c r="AP35" s="44">
        <v>5374.4197932262996</v>
      </c>
      <c r="AQ35" s="44">
        <v>3758.9134678658002</v>
      </c>
      <c r="AR35" s="44">
        <v>3094.0825424239001</v>
      </c>
      <c r="AS35" s="44">
        <v>2579.9122473830998</v>
      </c>
      <c r="AT35" s="44">
        <v>4549.4653769516999</v>
      </c>
      <c r="AU35" s="44">
        <v>4833.0771871246998</v>
      </c>
      <c r="AV35" s="40"/>
      <c r="AW35" s="40"/>
      <c r="AX35" s="40">
        <f t="shared" si="4"/>
        <v>2022</v>
      </c>
      <c r="AY35" s="41">
        <f>AO35*'Inflation indexes'!I127</f>
        <v>6617.3597910569069</v>
      </c>
      <c r="AZ35" s="41">
        <f>AU35*'Inflation indexes'!I127</f>
        <v>4482.9696989975282</v>
      </c>
      <c r="BA35" s="45">
        <f>AP35*'Inflation indexes'!I127</f>
        <v>4985.0975165285354</v>
      </c>
      <c r="BB35" s="45">
        <f>AQ35*'Inflation indexes'!I127</f>
        <v>3486.6182610299202</v>
      </c>
      <c r="BC35" s="45">
        <f>AR35*'Inflation indexes'!I127</f>
        <v>2869.9476020856887</v>
      </c>
      <c r="BD35" s="45">
        <f>AS35*'Inflation indexes'!I127</f>
        <v>2393.0237369065717</v>
      </c>
      <c r="BE35" s="45">
        <f>AT35*'Inflation indexes'!I127</f>
        <v>4219.902691776856</v>
      </c>
      <c r="BF35" s="44">
        <v>0.51246903320000003</v>
      </c>
      <c r="BG35" s="45">
        <f>Y35*'Inflation indexes'!I127</f>
        <v>4081.5940630544569</v>
      </c>
      <c r="BH35" s="45">
        <f t="shared" si="6"/>
        <v>3346.9071317046546</v>
      </c>
      <c r="BI35" s="41">
        <f>Z35*'Inflation indexes'!I127</f>
        <v>3261.4991085649922</v>
      </c>
    </row>
    <row r="36" spans="1:61">
      <c r="A36">
        <f t="shared" si="0"/>
        <v>2022</v>
      </c>
      <c r="B36" s="47">
        <v>6597.9223609997998</v>
      </c>
      <c r="C36" s="44">
        <v>5316.8169862795003</v>
      </c>
      <c r="D36" s="44">
        <v>3638.0964538017001</v>
      </c>
      <c r="E36" s="44">
        <v>3058.8077659589999</v>
      </c>
      <c r="F36" s="44">
        <v>2537.0040198793999</v>
      </c>
      <c r="G36" s="44">
        <v>4488.6326394217003</v>
      </c>
      <c r="H36" s="44">
        <v>4761.2606014100002</v>
      </c>
      <c r="I36" s="40">
        <f t="shared" si="1"/>
        <v>2022</v>
      </c>
      <c r="J36" s="47">
        <f>B36*'Inflation indexes'!I128</f>
        <v>6119.9697160841497</v>
      </c>
      <c r="K36" s="45">
        <f>H36*'Inflation indexes'!I128</f>
        <v>4416.3554974900217</v>
      </c>
      <c r="L36" s="45">
        <f>C36*'Inflation indexes'!I128</f>
        <v>4931.6674494880926</v>
      </c>
      <c r="M36" s="45">
        <f>D36*'Inflation indexes'!I128</f>
        <v>3374.5532158831988</v>
      </c>
      <c r="N36" s="45">
        <f>E36*'Inflation indexes'!I128</f>
        <v>2837.2281258786188</v>
      </c>
      <c r="O36" s="45">
        <f>F36*'Inflation indexes'!I128</f>
        <v>2353.2237758694882</v>
      </c>
      <c r="P36" s="45">
        <f>G36*'Inflation indexes'!I128</f>
        <v>4163.4766699081056</v>
      </c>
      <c r="Q36" s="44">
        <v>0.55618419200000002</v>
      </c>
      <c r="R36" s="33">
        <v>6850.3451771676</v>
      </c>
      <c r="S36" s="38">
        <v>5397.1866457155002</v>
      </c>
      <c r="T36" s="38">
        <v>3687.9006439671998</v>
      </c>
      <c r="U36" s="38">
        <v>3088.3999813798</v>
      </c>
      <c r="V36" s="38">
        <v>2559.8691570006999</v>
      </c>
      <c r="W36" s="38">
        <v>4552.189253773</v>
      </c>
      <c r="X36" s="38">
        <v>4820.0229336196999</v>
      </c>
      <c r="Y36" s="37">
        <v>4422.1938901863996</v>
      </c>
      <c r="Z36" s="37">
        <v>3521.4483521113998</v>
      </c>
      <c r="AA36" s="34"/>
      <c r="AB36" s="34">
        <f t="shared" si="2"/>
        <v>2022</v>
      </c>
      <c r="AC36" s="35">
        <f>R36*'Inflation indexes'!I128</f>
        <v>6354.107056003003</v>
      </c>
      <c r="AD36" s="35">
        <f>X36*'Inflation indexes'!I128</f>
        <v>4470.8610939328601</v>
      </c>
      <c r="AE36" s="39">
        <f>S36*'Inflation indexes'!I128</f>
        <v>5006.2151411595942</v>
      </c>
      <c r="AF36" s="39">
        <f>T36*'Inflation indexes'!I128</f>
        <v>3420.7495969362139</v>
      </c>
      <c r="AG36" s="39">
        <f>U36*'Inflation indexes'!I128</f>
        <v>2864.6766850307595</v>
      </c>
      <c r="AH36" s="39">
        <f>V36*'Inflation indexes'!I128</f>
        <v>2374.4325654065728</v>
      </c>
      <c r="AI36" s="39">
        <f>W36*'Inflation indexes'!I128</f>
        <v>4222.429251312512</v>
      </c>
      <c r="AJ36" s="39">
        <f>Y36*'Inflation indexes'!I128</f>
        <v>4101.8507350989948</v>
      </c>
      <c r="AK36" s="39">
        <f t="shared" si="5"/>
        <v>3363.5176027811754</v>
      </c>
      <c r="AL36" s="35">
        <f>Z36*'Inflation indexes'!I128</f>
        <v>3266.3550876355721</v>
      </c>
      <c r="AM36" s="38">
        <v>0.53536189550000002</v>
      </c>
      <c r="AN36" s="40">
        <f t="shared" si="3"/>
        <v>2022</v>
      </c>
      <c r="AO36" s="46">
        <v>7175.0603034166998</v>
      </c>
      <c r="AP36" s="44">
        <v>5408.0044004020001</v>
      </c>
      <c r="AQ36" s="44">
        <v>3762.4659817289999</v>
      </c>
      <c r="AR36" s="44">
        <v>3116.2454909974999</v>
      </c>
      <c r="AS36" s="44">
        <v>2582.7984640498998</v>
      </c>
      <c r="AT36" s="44">
        <v>4567.4317514847999</v>
      </c>
      <c r="AU36" s="44">
        <v>4856.9585350063999</v>
      </c>
      <c r="AV36" s="40"/>
      <c r="AW36" s="40"/>
      <c r="AX36" s="40">
        <f t="shared" si="4"/>
        <v>2022</v>
      </c>
      <c r="AY36" s="41">
        <f>AO36*'Inflation indexes'!I128</f>
        <v>6655.2998603841988</v>
      </c>
      <c r="AZ36" s="41">
        <f>AU36*'Inflation indexes'!I128</f>
        <v>4505.121085118587</v>
      </c>
      <c r="BA36" s="45">
        <f>AP36*'Inflation indexes'!I128</f>
        <v>5016.2492590917391</v>
      </c>
      <c r="BB36" s="45">
        <f>AQ36*'Inflation indexes'!I128</f>
        <v>3489.9134312470273</v>
      </c>
      <c r="BC36" s="45">
        <f>AR36*'Inflation indexes'!I128</f>
        <v>2890.5050695229088</v>
      </c>
      <c r="BD36" s="45">
        <f>AS36*'Inflation indexes'!I128</f>
        <v>2395.7008764102557</v>
      </c>
      <c r="BE36" s="45">
        <f>AT36*'Inflation indexes'!I128</f>
        <v>4236.56758445585</v>
      </c>
      <c r="BF36" s="44">
        <v>0.50826182350000004</v>
      </c>
      <c r="BG36" s="45">
        <f>Y36*'Inflation indexes'!I128</f>
        <v>4101.8507350989948</v>
      </c>
      <c r="BH36" s="45">
        <f t="shared" si="6"/>
        <v>3363.5176027811754</v>
      </c>
      <c r="BI36" s="41">
        <f>Z36*'Inflation indexes'!I128</f>
        <v>3266.3550876355721</v>
      </c>
    </row>
    <row r="37" spans="1:61">
      <c r="A37">
        <f t="shared" si="0"/>
        <v>2023</v>
      </c>
      <c r="B37" s="47">
        <v>6607.0361074177999</v>
      </c>
      <c r="C37" s="44">
        <v>5339.2755220775998</v>
      </c>
      <c r="D37" s="44">
        <v>3663.1550169623001</v>
      </c>
      <c r="E37" s="44">
        <v>3071.1986759297001</v>
      </c>
      <c r="F37" s="44">
        <v>2537.0040198793999</v>
      </c>
      <c r="G37" s="44">
        <v>4499.107548553</v>
      </c>
      <c r="H37" s="44">
        <v>4783.5462829544003</v>
      </c>
      <c r="I37" s="40">
        <f t="shared" si="1"/>
        <v>2023</v>
      </c>
      <c r="J37" s="47">
        <f>B37*'Inflation indexes'!I129</f>
        <v>6128.4232638870035</v>
      </c>
      <c r="K37" s="45">
        <f>H37*'Inflation indexes'!I129</f>
        <v>4437.0268071374658</v>
      </c>
      <c r="L37" s="45">
        <f>C37*'Inflation indexes'!I129</f>
        <v>4952.4990918493913</v>
      </c>
      <c r="M37" s="45">
        <f>D37*'Inflation indexes'!I129</f>
        <v>3397.7965399601762</v>
      </c>
      <c r="N37" s="45">
        <f>E37*'Inflation indexes'!I129</f>
        <v>2848.7214399290615</v>
      </c>
      <c r="O37" s="45">
        <f>F37*'Inflation indexes'!I129</f>
        <v>2353.2237758694882</v>
      </c>
      <c r="P37" s="45">
        <f>G37*'Inflation indexes'!I129</f>
        <v>4173.192777972853</v>
      </c>
      <c r="Q37" s="44">
        <v>0.54987910390000005</v>
      </c>
      <c r="R37" s="32">
        <v>6872.2205120373001</v>
      </c>
      <c r="S37" s="38">
        <v>5434.9342044114001</v>
      </c>
      <c r="T37" s="38">
        <v>3696.3827003857</v>
      </c>
      <c r="U37" s="38">
        <v>3102.2149853997998</v>
      </c>
      <c r="V37" s="38">
        <v>2561.3050512355999</v>
      </c>
      <c r="W37" s="38">
        <v>4573.2877085238997</v>
      </c>
      <c r="X37" s="38">
        <v>4848.5617032894997</v>
      </c>
      <c r="Y37" s="37">
        <v>4444.1409358667997</v>
      </c>
      <c r="Z37" s="37">
        <v>3526.6913642743998</v>
      </c>
      <c r="AA37" s="34"/>
      <c r="AB37" s="34">
        <f t="shared" si="2"/>
        <v>2023</v>
      </c>
      <c r="AC37" s="35">
        <f>R37*'Inflation indexes'!I129</f>
        <v>6374.3977444359416</v>
      </c>
      <c r="AD37" s="35">
        <f>X37*'Inflation indexes'!I129</f>
        <v>4497.3325188083436</v>
      </c>
      <c r="AE37" s="39">
        <f>S37*'Inflation indexes'!I129</f>
        <v>5041.2282715717574</v>
      </c>
      <c r="AF37" s="39">
        <f>T37*'Inflation indexes'!I129</f>
        <v>3428.6172142816645</v>
      </c>
      <c r="AG37" s="39">
        <f>U37*'Inflation indexes'!I129</f>
        <v>2877.4909319412322</v>
      </c>
      <c r="AH37" s="39">
        <f>V37*'Inflation indexes'!I129</f>
        <v>2375.7644436482797</v>
      </c>
      <c r="AI37" s="39">
        <f>W37*'Inflation indexes'!I129</f>
        <v>4241.9993367222633</v>
      </c>
      <c r="AJ37" s="39">
        <f>Y37*'Inflation indexes'!I129</f>
        <v>4122.2079396207537</v>
      </c>
      <c r="AK37" s="39">
        <f t="shared" si="5"/>
        <v>3380.2105104890179</v>
      </c>
      <c r="AL37" s="35">
        <f>Z37*'Inflation indexes'!I129</f>
        <v>3271.2182966736605</v>
      </c>
      <c r="AM37" s="38">
        <v>0.53562446649999995</v>
      </c>
      <c r="AN37" s="40">
        <f t="shared" si="3"/>
        <v>2023</v>
      </c>
      <c r="AO37" s="43">
        <v>7181.3874445975998</v>
      </c>
      <c r="AP37" s="44">
        <v>5439.8001446794997</v>
      </c>
      <c r="AQ37" s="44">
        <v>3781.6067469643999</v>
      </c>
      <c r="AR37" s="44">
        <v>3131.8448181337999</v>
      </c>
      <c r="AS37" s="44">
        <v>2585.6879096043999</v>
      </c>
      <c r="AT37" s="44">
        <v>4584.1871650739004</v>
      </c>
      <c r="AU37" s="44">
        <v>4893.8591792003999</v>
      </c>
      <c r="AV37" s="40"/>
      <c r="AW37" s="40"/>
      <c r="AX37" s="40">
        <f t="shared" si="4"/>
        <v>2023</v>
      </c>
      <c r="AY37" s="41">
        <f>AO37*'Inflation indexes'!I129</f>
        <v>6661.1686642739478</v>
      </c>
      <c r="AZ37" s="41">
        <f>AU37*'Inflation indexes'!I129</f>
        <v>4539.3486514061442</v>
      </c>
      <c r="BA37" s="45">
        <f>AP37*'Inflation indexes'!I129</f>
        <v>5045.7417237543823</v>
      </c>
      <c r="BB37" s="45">
        <f>AQ37*'Inflation indexes'!I129</f>
        <v>3507.667641917305</v>
      </c>
      <c r="BC37" s="45">
        <f>AR37*'Inflation indexes'!I129</f>
        <v>2904.974383413256</v>
      </c>
      <c r="BD37" s="45">
        <f>AS37*'Inflation indexes'!I129</f>
        <v>2398.3810109014312</v>
      </c>
      <c r="BE37" s="45">
        <f>AT37*'Inflation indexes'!I129</f>
        <v>4252.1092380454538</v>
      </c>
      <c r="BF37" s="44">
        <v>0.50766392500000002</v>
      </c>
      <c r="BG37" s="45">
        <f>Y37*'Inflation indexes'!I129</f>
        <v>4122.2079396207537</v>
      </c>
      <c r="BH37" s="45">
        <f t="shared" si="6"/>
        <v>3380.2105104890179</v>
      </c>
      <c r="BI37" s="41">
        <f>Z37*'Inflation indexes'!I129</f>
        <v>3271.2182966736605</v>
      </c>
    </row>
    <row r="38" spans="1:61">
      <c r="A38">
        <f t="shared" si="0"/>
        <v>2023</v>
      </c>
      <c r="B38" s="47">
        <v>6571.6068986525997</v>
      </c>
      <c r="C38" s="44">
        <v>5361.6196157635004</v>
      </c>
      <c r="D38" s="44">
        <v>3672.0683221949998</v>
      </c>
      <c r="E38" s="44">
        <v>3087.7875879705002</v>
      </c>
      <c r="F38" s="44">
        <v>2537.0040198793999</v>
      </c>
      <c r="G38" s="44">
        <v>4510.3144193818998</v>
      </c>
      <c r="H38" s="44">
        <v>4807.0327547365996</v>
      </c>
      <c r="I38" s="40">
        <f t="shared" si="1"/>
        <v>2023</v>
      </c>
      <c r="J38" s="47">
        <f>B38*'Inflation indexes'!I130</f>
        <v>6095.5605424355508</v>
      </c>
      <c r="K38" s="45">
        <f>H38*'Inflation indexes'!I130</f>
        <v>4458.8119219327455</v>
      </c>
      <c r="L38" s="45">
        <f>C38*'Inflation indexes'!I130</f>
        <v>4973.2245822703389</v>
      </c>
      <c r="M38" s="45">
        <f>D38*'Inflation indexes'!I130</f>
        <v>3406.0641665113426</v>
      </c>
      <c r="N38" s="45">
        <f>E38*'Inflation indexes'!I130</f>
        <v>2864.1086533210505</v>
      </c>
      <c r="O38" s="45">
        <f>F38*'Inflation indexes'!I130</f>
        <v>2353.2237758694882</v>
      </c>
      <c r="P38" s="45">
        <f>G38*'Inflation indexes'!I130</f>
        <v>4183.5878245242257</v>
      </c>
      <c r="Q38" s="44">
        <v>0.5580736328</v>
      </c>
      <c r="R38" s="33">
        <v>6895.4970988378</v>
      </c>
      <c r="S38" s="38">
        <v>5446.7707833709001</v>
      </c>
      <c r="T38" s="38">
        <v>3712.5703421704002</v>
      </c>
      <c r="U38" s="38">
        <v>3120.3984631036001</v>
      </c>
      <c r="V38" s="38">
        <v>2562.7417508991002</v>
      </c>
      <c r="W38" s="38">
        <v>4581.1537109787996</v>
      </c>
      <c r="X38" s="38">
        <v>4865.1683820929002</v>
      </c>
      <c r="Y38" s="37">
        <v>4466.1969032331999</v>
      </c>
      <c r="Z38" s="37">
        <v>3531.9421826506</v>
      </c>
      <c r="AA38" s="34"/>
      <c r="AB38" s="34">
        <f t="shared" si="2"/>
        <v>2023</v>
      </c>
      <c r="AC38" s="35">
        <f>R38*'Inflation indexes'!I130</f>
        <v>6395.9881782905277</v>
      </c>
      <c r="AD38" s="35">
        <f>X38*'Inflation indexes'!I130</f>
        <v>4512.7362119409418</v>
      </c>
      <c r="AE38" s="39">
        <f>S38*'Inflation indexes'!I130</f>
        <v>5052.2074102779616</v>
      </c>
      <c r="AF38" s="39">
        <f>T38*'Inflation indexes'!I130</f>
        <v>3443.6322253831545</v>
      </c>
      <c r="AG38" s="39">
        <f>U38*'Inflation indexes'!I130</f>
        <v>2894.35720086524</v>
      </c>
      <c r="AH38" s="39">
        <f>V38*'Inflation indexes'!I130</f>
        <v>2377.0970689734431</v>
      </c>
      <c r="AI38" s="39">
        <f>W38*'Inflation indexes'!I130</f>
        <v>4249.2955269737868</v>
      </c>
      <c r="AJ38" s="39">
        <f>Y38*'Inflation indexes'!I130</f>
        <v>4142.666175555627</v>
      </c>
      <c r="AK38" s="39">
        <f t="shared" si="5"/>
        <v>3396.986263955614</v>
      </c>
      <c r="AL38" s="35">
        <f>Z38*'Inflation indexes'!I130</f>
        <v>3276.088746443872</v>
      </c>
      <c r="AM38" s="38">
        <v>0.53836767809999997</v>
      </c>
      <c r="AN38" s="40">
        <f t="shared" si="3"/>
        <v>2023</v>
      </c>
      <c r="AO38" s="46">
        <v>7186.6069251794997</v>
      </c>
      <c r="AP38" s="44">
        <v>5447.3709856819996</v>
      </c>
      <c r="AQ38" s="44">
        <v>3815.9110589012998</v>
      </c>
      <c r="AR38" s="44">
        <v>3154.0276981389002</v>
      </c>
      <c r="AS38" s="44">
        <v>2588.5805876588001</v>
      </c>
      <c r="AT38" s="44">
        <v>4591.9793047704998</v>
      </c>
      <c r="AU38" s="44">
        <v>4925.7807977245002</v>
      </c>
      <c r="AV38" s="40"/>
      <c r="AW38" s="40"/>
      <c r="AX38" s="40">
        <f t="shared" si="4"/>
        <v>2023</v>
      </c>
      <c r="AY38" s="41">
        <f>AO38*'Inflation indexes'!I130</f>
        <v>6666.0100463556364</v>
      </c>
      <c r="AZ38" s="41">
        <f>AU38*'Inflation indexes'!I130</f>
        <v>4568.9578720011978</v>
      </c>
      <c r="BA38" s="45">
        <f>AP38*'Inflation indexes'!I130</f>
        <v>5052.7641340110513</v>
      </c>
      <c r="BB38" s="45">
        <f>AQ38*'Inflation indexes'!I130</f>
        <v>3539.4869539216247</v>
      </c>
      <c r="BC38" s="45">
        <f>AR38*'Inflation indexes'!I130</f>
        <v>2925.5503384516492</v>
      </c>
      <c r="BD38" s="45">
        <f>AS38*'Inflation indexes'!I130</f>
        <v>2401.0641437306313</v>
      </c>
      <c r="BE38" s="45">
        <f>AT38*'Inflation indexes'!I130</f>
        <v>4259.336916147362</v>
      </c>
      <c r="BF38" s="44">
        <v>0.51055399150000003</v>
      </c>
      <c r="BG38" s="45">
        <f>Y38*'Inflation indexes'!I130</f>
        <v>4142.666175555627</v>
      </c>
      <c r="BH38" s="45">
        <f t="shared" si="6"/>
        <v>3396.986263955614</v>
      </c>
      <c r="BI38" s="41">
        <f>Z38*'Inflation indexes'!I130</f>
        <v>3276.088746443872</v>
      </c>
    </row>
    <row r="39" spans="1:61">
      <c r="A39">
        <f t="shared" si="0"/>
        <v>2023</v>
      </c>
      <c r="B39" s="47">
        <v>6557.1036929782003</v>
      </c>
      <c r="C39" s="44">
        <v>5379.0942138690998</v>
      </c>
      <c r="D39" s="44">
        <v>3689.3001860773002</v>
      </c>
      <c r="E39" s="44">
        <v>3100.6640286881998</v>
      </c>
      <c r="F39" s="44">
        <v>2520.8837308982002</v>
      </c>
      <c r="G39" s="44">
        <v>4517.4862298017997</v>
      </c>
      <c r="H39" s="44">
        <v>4825.719113356</v>
      </c>
      <c r="I39" s="40">
        <f t="shared" si="1"/>
        <v>2023</v>
      </c>
      <c r="J39" s="47">
        <f>B39*'Inflation indexes'!I131</f>
        <v>6082.1079471097682</v>
      </c>
      <c r="K39" s="45">
        <f>H39*'Inflation indexes'!I131</f>
        <v>4476.1446431436825</v>
      </c>
      <c r="L39" s="45">
        <f>C39*'Inflation indexes'!I131</f>
        <v>4989.4333227428178</v>
      </c>
      <c r="M39" s="45">
        <f>D39*'Inflation indexes'!I131</f>
        <v>3422.0477563963532</v>
      </c>
      <c r="N39" s="45">
        <f>E39*'Inflation indexes'!I131</f>
        <v>2876.0523263337977</v>
      </c>
      <c r="O39" s="45">
        <f>F39*'Inflation indexes'!I131</f>
        <v>2338.2712385430991</v>
      </c>
      <c r="P39" s="45">
        <f>G39*'Inflation indexes'!I131</f>
        <v>4190.2401099222352</v>
      </c>
      <c r="Q39" s="44">
        <v>0.55213683000000002</v>
      </c>
      <c r="R39" s="33">
        <v>6889.8352932510998</v>
      </c>
      <c r="S39" s="38">
        <v>5473.8073483630997</v>
      </c>
      <c r="T39" s="38">
        <v>3738.0892896767</v>
      </c>
      <c r="U39" s="38">
        <v>3133.1681660795002</v>
      </c>
      <c r="V39" s="38">
        <v>2547.7167906232999</v>
      </c>
      <c r="W39" s="38">
        <v>4592.4359198648999</v>
      </c>
      <c r="X39" s="38">
        <v>4890.6454487169003</v>
      </c>
      <c r="Y39" s="37">
        <v>4488.3623328563999</v>
      </c>
      <c r="Z39" s="37">
        <v>3537.2008188625</v>
      </c>
      <c r="AA39" s="34"/>
      <c r="AB39" s="34">
        <f t="shared" si="2"/>
        <v>2023</v>
      </c>
      <c r="AC39" s="35">
        <f>R39*'Inflation indexes'!I131</f>
        <v>6390.7365131703418</v>
      </c>
      <c r="AD39" s="35">
        <f>X39*'Inflation indexes'!I131</f>
        <v>4536.3677231444035</v>
      </c>
      <c r="AE39" s="39">
        <f>S39*'Inflation indexes'!I131</f>
        <v>5077.2854499889545</v>
      </c>
      <c r="AF39" s="39">
        <f>T39*'Inflation indexes'!I131</f>
        <v>3467.3025836232036</v>
      </c>
      <c r="AG39" s="39">
        <f>U39*'Inflation indexes'!I131</f>
        <v>2906.2018682044381</v>
      </c>
      <c r="AH39" s="39">
        <f>V39*'Inflation indexes'!I131</f>
        <v>2363.1605148822955</v>
      </c>
      <c r="AI39" s="39">
        <f>W39*'Inflation indexes'!I131</f>
        <v>4259.7604541032115</v>
      </c>
      <c r="AJ39" s="39">
        <f>Y39*'Inflation indexes'!I131</f>
        <v>4163.2259443155344</v>
      </c>
      <c r="AK39" s="39">
        <f t="shared" si="5"/>
        <v>3413.8452743387379</v>
      </c>
      <c r="AL39" s="35">
        <f>Z39*'Inflation indexes'!I131</f>
        <v>3280.9664477267729</v>
      </c>
      <c r="AM39" s="38">
        <v>0.53478405269999996</v>
      </c>
      <c r="AN39" s="40">
        <f t="shared" si="3"/>
        <v>2023</v>
      </c>
      <c r="AO39" s="46">
        <v>7193.3880837262996</v>
      </c>
      <c r="AP39" s="44">
        <v>5478.9047764103998</v>
      </c>
      <c r="AQ39" s="44">
        <v>3818.3301926302001</v>
      </c>
      <c r="AR39" s="44">
        <v>3168.0950676276002</v>
      </c>
      <c r="AS39" s="44">
        <v>2575.0309032556002</v>
      </c>
      <c r="AT39" s="44">
        <v>4608.5287252931003</v>
      </c>
      <c r="AU39" s="44">
        <v>4948.4643942625999</v>
      </c>
      <c r="AV39" s="40"/>
      <c r="AW39" s="40"/>
      <c r="AX39" s="40">
        <f t="shared" si="4"/>
        <v>2023</v>
      </c>
      <c r="AY39" s="41">
        <f>AO39*'Inflation indexes'!I131</f>
        <v>6672.2999786518531</v>
      </c>
      <c r="AZ39" s="41">
        <f>AU39*'Inflation indexes'!I131</f>
        <v>4589.9982717315161</v>
      </c>
      <c r="BA39" s="45">
        <f>AP39*'Inflation indexes'!I131</f>
        <v>5082.013621005909</v>
      </c>
      <c r="BB39" s="45">
        <f>AQ39*'Inflation indexes'!I131</f>
        <v>3541.7308459151923</v>
      </c>
      <c r="BC39" s="45">
        <f>AR39*'Inflation indexes'!I131</f>
        <v>2938.5986695088163</v>
      </c>
      <c r="BD39" s="45">
        <f>AS39*'Inflation indexes'!I131</f>
        <v>2388.4959967181348</v>
      </c>
      <c r="BE39" s="45">
        <f>AT39*'Inflation indexes'!I131</f>
        <v>4274.6874987816364</v>
      </c>
      <c r="BF39" s="44">
        <v>0.51308061640000002</v>
      </c>
      <c r="BG39" s="45">
        <f>Y39*'Inflation indexes'!I131</f>
        <v>4163.2259443155344</v>
      </c>
      <c r="BH39" s="45">
        <f t="shared" si="6"/>
        <v>3413.8452743387379</v>
      </c>
      <c r="BI39" s="41">
        <f>Z39*'Inflation indexes'!I131</f>
        <v>3280.9664477267729</v>
      </c>
    </row>
    <row r="40" spans="1:61">
      <c r="A40">
        <f t="shared" si="0"/>
        <v>2023</v>
      </c>
      <c r="B40" s="47">
        <v>6545.5633302036003</v>
      </c>
      <c r="C40" s="44">
        <v>5389.0702546621997</v>
      </c>
      <c r="D40" s="44">
        <v>3695.8406106458001</v>
      </c>
      <c r="E40" s="44">
        <v>3118.1608397</v>
      </c>
      <c r="F40" s="44">
        <v>2521.5248872049001</v>
      </c>
      <c r="G40" s="44">
        <v>4522.8501574223001</v>
      </c>
      <c r="H40" s="44">
        <v>4837.0194699430003</v>
      </c>
      <c r="I40" s="40">
        <f t="shared" si="1"/>
        <v>2023</v>
      </c>
      <c r="J40" s="47">
        <f>B40*'Inflation indexes'!I132</f>
        <v>6071.4035667262324</v>
      </c>
      <c r="K40" s="45">
        <f>H40*'Inflation indexes'!I132</f>
        <v>4486.6264033568959</v>
      </c>
      <c r="L40" s="45">
        <f>C40*'Inflation indexes'!I132</f>
        <v>4998.6867004274472</v>
      </c>
      <c r="M40" s="45">
        <f>D40*'Inflation indexes'!I132</f>
        <v>3428.1143934526112</v>
      </c>
      <c r="N40" s="45">
        <f>E40*'Inflation indexes'!I132</f>
        <v>2892.2816706124167</v>
      </c>
      <c r="O40" s="45">
        <f>F40*'Inflation indexes'!I132</f>
        <v>2338.8659495696297</v>
      </c>
      <c r="P40" s="45">
        <f>G40*'Inflation indexes'!I132</f>
        <v>4195.2154753176774</v>
      </c>
      <c r="Q40" s="44">
        <v>0.56567547650000005</v>
      </c>
      <c r="R40" s="33">
        <v>6898.8869842483</v>
      </c>
      <c r="S40" s="38">
        <v>5506.6562851253002</v>
      </c>
      <c r="T40" s="38">
        <v>3728.5499914429001</v>
      </c>
      <c r="U40" s="38">
        <v>3154.2189173475999</v>
      </c>
      <c r="V40" s="38">
        <v>2549.8280379897001</v>
      </c>
      <c r="W40" s="38">
        <v>4611.0068406253004</v>
      </c>
      <c r="X40" s="38">
        <v>4910.4107126610998</v>
      </c>
      <c r="Y40" s="37">
        <v>4510.6377679900997</v>
      </c>
      <c r="Z40" s="37">
        <v>3542.4672845498999</v>
      </c>
      <c r="AA40" s="34"/>
      <c r="AB40" s="34">
        <f t="shared" si="2"/>
        <v>2023</v>
      </c>
      <c r="AC40" s="35">
        <f>R40*'Inflation indexes'!I132</f>
        <v>6399.132500839075</v>
      </c>
      <c r="AD40" s="35">
        <f>X40*'Inflation indexes'!I132</f>
        <v>4554.7011939175545</v>
      </c>
      <c r="AE40" s="39">
        <f>S40*'Inflation indexes'!I132</f>
        <v>5107.7548140085346</v>
      </c>
      <c r="AF40" s="39">
        <f>T40*'Inflation indexes'!I132</f>
        <v>3458.4543109232045</v>
      </c>
      <c r="AG40" s="39">
        <f>U40*'Inflation indexes'!I132</f>
        <v>2925.7277057655319</v>
      </c>
      <c r="AH40" s="39">
        <f>V40*'Inflation indexes'!I132</f>
        <v>2365.1188237617553</v>
      </c>
      <c r="AI40" s="39">
        <f>W40*'Inflation indexes'!I132</f>
        <v>4276.9860997587675</v>
      </c>
      <c r="AJ40" s="39">
        <f>Y40*'Inflation indexes'!I132</f>
        <v>4183.8877498009488</v>
      </c>
      <c r="AK40" s="39">
        <f t="shared" si="5"/>
        <v>3430.7879548367778</v>
      </c>
      <c r="AL40" s="35">
        <f>Z40*'Inflation indexes'!I132</f>
        <v>3285.8514113189785</v>
      </c>
      <c r="AM40" s="38">
        <v>0.53658558239999998</v>
      </c>
      <c r="AN40" s="40">
        <f t="shared" si="3"/>
        <v>2023</v>
      </c>
      <c r="AO40" s="46">
        <v>7265.2552113856</v>
      </c>
      <c r="AP40" s="44">
        <v>5512.0403237152996</v>
      </c>
      <c r="AQ40" s="44">
        <v>3824.9029634202998</v>
      </c>
      <c r="AR40" s="44">
        <v>3190.814476649</v>
      </c>
      <c r="AS40" s="44">
        <v>2578.5229791454999</v>
      </c>
      <c r="AT40" s="44">
        <v>4627.9851847064001</v>
      </c>
      <c r="AU40" s="44">
        <v>4976.3372416560996</v>
      </c>
      <c r="AV40" s="40"/>
      <c r="AW40" s="40"/>
      <c r="AX40" s="40">
        <f t="shared" si="4"/>
        <v>2023</v>
      </c>
      <c r="AY40" s="41">
        <f>AO40*'Inflation indexes'!I132</f>
        <v>6738.9610608520115</v>
      </c>
      <c r="AZ40" s="41">
        <f>AU40*'Inflation indexes'!I132</f>
        <v>4615.8520136545121</v>
      </c>
      <c r="BA40" s="45">
        <f>AP40*'Inflation indexes'!I132</f>
        <v>5112.7488335374383</v>
      </c>
      <c r="BB40" s="45">
        <f>AQ40*'Inflation indexes'!I132</f>
        <v>3547.8274860369283</v>
      </c>
      <c r="BC40" s="45">
        <f>AR40*'Inflation indexes'!I132</f>
        <v>2959.672287470763</v>
      </c>
      <c r="BD40" s="45">
        <f>AS40*'Inflation indexes'!I132</f>
        <v>2391.7351070809336</v>
      </c>
      <c r="BE40" s="45">
        <f>AT40*'Inflation indexes'!I132</f>
        <v>4292.7345347842811</v>
      </c>
      <c r="BF40" s="44">
        <v>0.50547926970000001</v>
      </c>
      <c r="BG40" s="45">
        <f>Y40*'Inflation indexes'!I132</f>
        <v>4183.8877498009488</v>
      </c>
      <c r="BH40" s="45">
        <f t="shared" si="6"/>
        <v>3430.7879548367778</v>
      </c>
      <c r="BI40" s="41">
        <f>Z40*'Inflation indexes'!I132</f>
        <v>3285.8514113189785</v>
      </c>
    </row>
    <row r="41" spans="1:61">
      <c r="A41">
        <f t="shared" ref="A41:A72" si="7">A37+1</f>
        <v>2024</v>
      </c>
      <c r="B41" s="47">
        <v>6552.5915722297004</v>
      </c>
      <c r="C41" s="44">
        <v>5420.2370831462003</v>
      </c>
      <c r="D41" s="44">
        <v>3691.4762798638999</v>
      </c>
      <c r="E41" s="44">
        <v>3134.9864831170999</v>
      </c>
      <c r="F41" s="44">
        <v>2521.7564931188999</v>
      </c>
      <c r="G41" s="44">
        <v>4545.4582850141996</v>
      </c>
      <c r="H41" s="44">
        <v>4862.5068335782998</v>
      </c>
      <c r="I41" s="40">
        <f t="shared" si="1"/>
        <v>2024</v>
      </c>
      <c r="J41" s="47">
        <f>B41*'Inflation indexes'!I133</f>
        <v>6077.9226838063742</v>
      </c>
      <c r="K41" s="45">
        <f>H41*'Inflation indexes'!I133</f>
        <v>4510.2674656574864</v>
      </c>
      <c r="L41" s="45">
        <f>C41*'Inflation indexes'!I133</f>
        <v>5027.595807875563</v>
      </c>
      <c r="M41" s="45">
        <f>D41*'Inflation indexes'!I133</f>
        <v>3424.0662142296965</v>
      </c>
      <c r="N41" s="45">
        <f>E41*'Inflation indexes'!I133</f>
        <v>2907.888466590337</v>
      </c>
      <c r="O41" s="45">
        <f>F41*'Inflation indexes'!I133</f>
        <v>2339.0807779810889</v>
      </c>
      <c r="P41" s="45">
        <f>G41*'Inflation indexes'!I133</f>
        <v>4216.1858730625254</v>
      </c>
      <c r="Q41" s="44">
        <v>0.56749114970000003</v>
      </c>
      <c r="R41" s="32">
        <v>6936.3723536345997</v>
      </c>
      <c r="S41" s="38">
        <v>5530.4838193711003</v>
      </c>
      <c r="T41" s="38">
        <v>3748.8024783370001</v>
      </c>
      <c r="U41" s="38">
        <v>3173.6391205513</v>
      </c>
      <c r="V41" s="38">
        <v>2551.7891438230999</v>
      </c>
      <c r="W41" s="38">
        <v>4627.6420624631</v>
      </c>
      <c r="X41" s="38">
        <v>4935.2852084606002</v>
      </c>
      <c r="Y41" s="37">
        <v>4533.0237545842001</v>
      </c>
      <c r="Z41" s="37">
        <v>3547.7415913700002</v>
      </c>
      <c r="AA41" s="34"/>
      <c r="AB41" s="34">
        <f t="shared" si="2"/>
        <v>2024</v>
      </c>
      <c r="AC41" s="35">
        <f>R41*'Inflation indexes'!I133</f>
        <v>6433.9024349014126</v>
      </c>
      <c r="AD41" s="35">
        <f>X41*'Inflation indexes'!I133</f>
        <v>4577.7737844493313</v>
      </c>
      <c r="AE41" s="39">
        <f>S41*'Inflation indexes'!I133</f>
        <v>5129.8562847465373</v>
      </c>
      <c r="AF41" s="39">
        <f>T41*'Inflation indexes'!I133</f>
        <v>3477.2397102786013</v>
      </c>
      <c r="AG41" s="39">
        <f>U41*'Inflation indexes'!I133</f>
        <v>2943.7411119537242</v>
      </c>
      <c r="AH41" s="39">
        <f>V41*'Inflation indexes'!I133</f>
        <v>2366.9378673415017</v>
      </c>
      <c r="AI41" s="39">
        <f>W41*'Inflation indexes'!I133</f>
        <v>4292.4162682720334</v>
      </c>
      <c r="AJ41" s="39">
        <f>Y41*'Inflation indexes'!I133</f>
        <v>4204.6520984132285</v>
      </c>
      <c r="AK41" s="39">
        <f t="shared" si="5"/>
        <v>3447.8147206988469</v>
      </c>
      <c r="AL41" s="35">
        <f>Z41*'Inflation indexes'!I133</f>
        <v>3290.7436480332431</v>
      </c>
      <c r="AM41" s="38">
        <v>0.53338770089999998</v>
      </c>
      <c r="AN41" s="40">
        <f t="shared" si="3"/>
        <v>2024</v>
      </c>
      <c r="AO41" s="43">
        <v>7279.3254109701002</v>
      </c>
      <c r="AP41" s="44">
        <v>5555.8741064631004</v>
      </c>
      <c r="AQ41" s="44">
        <v>3827.6057261188998</v>
      </c>
      <c r="AR41" s="44">
        <v>3212.3424879264999</v>
      </c>
      <c r="AS41" s="44">
        <v>2581.9413393595</v>
      </c>
      <c r="AT41" s="44">
        <v>4656.1722918700998</v>
      </c>
      <c r="AU41" s="44">
        <v>5008.7442740591996</v>
      </c>
      <c r="AV41" s="40"/>
      <c r="AW41" s="40"/>
      <c r="AX41" s="40">
        <f t="shared" si="4"/>
        <v>2024</v>
      </c>
      <c r="AY41" s="41">
        <f>AO41*'Inflation indexes'!I133</f>
        <v>6752.0120169932043</v>
      </c>
      <c r="AZ41" s="41">
        <f>AU41*'Inflation indexes'!I133</f>
        <v>4645.9114848097743</v>
      </c>
      <c r="BA41" s="45">
        <f>AP41*'Inflation indexes'!I133</f>
        <v>5153.4073027161057</v>
      </c>
      <c r="BB41" s="45">
        <f>AQ41*'Inflation indexes'!I133</f>
        <v>3550.3344609542096</v>
      </c>
      <c r="BC41" s="45">
        <f>AR41*'Inflation indexes'!I133</f>
        <v>2979.6408123877268</v>
      </c>
      <c r="BD41" s="45">
        <f>AS41*'Inflation indexes'!I133</f>
        <v>2394.9058417218876</v>
      </c>
      <c r="BE41" s="45">
        <f>AT41*'Inflation indexes'!I133</f>
        <v>4318.8797715402525</v>
      </c>
      <c r="BF41" s="44">
        <v>0.50687535260000005</v>
      </c>
      <c r="BG41" s="45">
        <f>Y41*'Inflation indexes'!I133</f>
        <v>4204.6520984132285</v>
      </c>
      <c r="BH41" s="45">
        <f t="shared" si="6"/>
        <v>3447.8147206988469</v>
      </c>
      <c r="BI41" s="41">
        <f>Z41*'Inflation indexes'!I133</f>
        <v>3290.7436480332431</v>
      </c>
    </row>
    <row r="42" spans="1:61">
      <c r="A42">
        <f t="shared" si="7"/>
        <v>2024</v>
      </c>
      <c r="B42" s="47">
        <v>6529.4017552632004</v>
      </c>
      <c r="C42" s="44">
        <v>5452.5472663486998</v>
      </c>
      <c r="D42" s="44">
        <v>3693.0430683985001</v>
      </c>
      <c r="E42" s="44">
        <v>3156.6810155781</v>
      </c>
      <c r="F42" s="44">
        <v>2522.4278609541998</v>
      </c>
      <c r="G42" s="44">
        <v>4564.1390189779004</v>
      </c>
      <c r="H42" s="44">
        <v>4884.2497097852001</v>
      </c>
      <c r="I42" s="40">
        <f t="shared" si="1"/>
        <v>2024</v>
      </c>
      <c r="J42" s="47">
        <f>B42*'Inflation indexes'!I134</f>
        <v>6056.4127341902031</v>
      </c>
      <c r="K42" s="45">
        <f>H42*'Inflation indexes'!I134</f>
        <v>4530.4352907160755</v>
      </c>
      <c r="L42" s="45">
        <f>C42*'Inflation indexes'!I134</f>
        <v>5057.5654455738259</v>
      </c>
      <c r="M42" s="45">
        <f>D42*'Inflation indexes'!I134</f>
        <v>3425.5195048049145</v>
      </c>
      <c r="N42" s="45">
        <f>E42*'Inflation indexes'!I134</f>
        <v>2928.0114499177444</v>
      </c>
      <c r="O42" s="45">
        <f>F42*'Inflation indexes'!I134</f>
        <v>2339.703512016984</v>
      </c>
      <c r="P42" s="45">
        <f>G42*'Inflation indexes'!I134</f>
        <v>4233.5133770670964</v>
      </c>
      <c r="Q42" s="44">
        <v>0.56705232090000002</v>
      </c>
      <c r="R42" s="33">
        <v>6930.0886344195997</v>
      </c>
      <c r="S42" s="38">
        <v>5556.6792616597004</v>
      </c>
      <c r="T42" s="38">
        <v>3753.3457746362001</v>
      </c>
      <c r="U42" s="38">
        <v>3196.4147560076999</v>
      </c>
      <c r="V42" s="38">
        <v>2553.7365975899002</v>
      </c>
      <c r="W42" s="38">
        <v>4643.8483467961996</v>
      </c>
      <c r="X42" s="38">
        <v>4965.1159810483996</v>
      </c>
      <c r="Y42" s="37">
        <v>4555.5208412979</v>
      </c>
      <c r="Z42" s="37">
        <v>3553.0237509971998</v>
      </c>
      <c r="AA42" s="34"/>
      <c r="AB42" s="34">
        <f t="shared" si="2"/>
        <v>2024</v>
      </c>
      <c r="AC42" s="35">
        <f>R42*'Inflation indexes'!I134</f>
        <v>6428.0739074959538</v>
      </c>
      <c r="AD42" s="35">
        <f>X42*'Inflation indexes'!I134</f>
        <v>4605.4436197180603</v>
      </c>
      <c r="AE42" s="39">
        <f>S42*'Inflation indexes'!I134</f>
        <v>5154.1541325741027</v>
      </c>
      <c r="AF42" s="39">
        <f>T42*'Inflation indexes'!I134</f>
        <v>3481.4538907798228</v>
      </c>
      <c r="AG42" s="39">
        <f>U42*'Inflation indexes'!I134</f>
        <v>2964.8668833149709</v>
      </c>
      <c r="AH42" s="39">
        <f>V42*'Inflation indexes'!I134</f>
        <v>2368.7442478085927</v>
      </c>
      <c r="AI42" s="39">
        <f>W42*'Inflation indexes'!I134</f>
        <v>4307.4485714581215</v>
      </c>
      <c r="AJ42" s="39">
        <f>Y42*'Inflation indexes'!I134</f>
        <v>4225.5194990667733</v>
      </c>
      <c r="AK42" s="39">
        <f t="shared" si="5"/>
        <v>3464.9259892347541</v>
      </c>
      <c r="AL42" s="35">
        <f>Z42*'Inflation indexes'!I134</f>
        <v>3295.6431686982733</v>
      </c>
      <c r="AM42" s="38">
        <v>0.5309874134</v>
      </c>
      <c r="AN42" s="40">
        <f t="shared" si="3"/>
        <v>2024</v>
      </c>
      <c r="AO42" s="46">
        <v>7309.8989774617003</v>
      </c>
      <c r="AP42" s="44">
        <v>5589.7176891982999</v>
      </c>
      <c r="AQ42" s="44">
        <v>3841.5633743586</v>
      </c>
      <c r="AR42" s="44">
        <v>3238.4106588124</v>
      </c>
      <c r="AS42" s="44">
        <v>2585.3920483956999</v>
      </c>
      <c r="AT42" s="44">
        <v>4678.5586436871999</v>
      </c>
      <c r="AU42" s="44">
        <v>5037.3357709620004</v>
      </c>
      <c r="AV42" s="40"/>
      <c r="AW42" s="40"/>
      <c r="AX42" s="40">
        <f t="shared" si="4"/>
        <v>2024</v>
      </c>
      <c r="AY42" s="41">
        <f>AO42*'Inflation indexes'!I134</f>
        <v>6780.3708382711384</v>
      </c>
      <c r="AZ42" s="41">
        <f>AU42*'Inflation indexes'!I134</f>
        <v>4672.4318173642996</v>
      </c>
      <c r="BA42" s="45">
        <f>AP42*'Inflation indexes'!I134</f>
        <v>5184.7992606826774</v>
      </c>
      <c r="BB42" s="45">
        <f>AQ42*'Inflation indexes'!I134</f>
        <v>3563.2810189555039</v>
      </c>
      <c r="BC42" s="45">
        <f>AR42*'Inflation indexes'!I134</f>
        <v>3003.8206083365899</v>
      </c>
      <c r="BD42" s="45">
        <f>AS42*'Inflation indexes'!I134</f>
        <v>2398.1065818405332</v>
      </c>
      <c r="BE42" s="45">
        <f>AT42*'Inflation indexes'!I134</f>
        <v>4339.6444589188259</v>
      </c>
      <c r="BF42" s="44">
        <v>0.50521994960000005</v>
      </c>
      <c r="BG42" s="45">
        <f>Y42*'Inflation indexes'!I134</f>
        <v>4225.5194990667733</v>
      </c>
      <c r="BH42" s="45">
        <f t="shared" si="6"/>
        <v>3464.9259892347541</v>
      </c>
      <c r="BI42" s="41">
        <f>Z42*'Inflation indexes'!I134</f>
        <v>3295.6431686982733</v>
      </c>
    </row>
    <row r="43" spans="1:61">
      <c r="A43">
        <f t="shared" si="7"/>
        <v>2024</v>
      </c>
      <c r="B43" s="47">
        <v>6522.9816613145003</v>
      </c>
      <c r="C43" s="44">
        <v>5480.4061757127001</v>
      </c>
      <c r="D43" s="44">
        <v>3691.7733870891998</v>
      </c>
      <c r="E43" s="44">
        <v>3170.1878516690999</v>
      </c>
      <c r="F43" s="44">
        <v>2537.0040198793999</v>
      </c>
      <c r="G43" s="44">
        <v>4583.2432691520999</v>
      </c>
      <c r="H43" s="44">
        <v>4896.9342962667997</v>
      </c>
      <c r="I43" s="40">
        <f t="shared" si="1"/>
        <v>2024</v>
      </c>
      <c r="J43" s="47">
        <f>B43*'Inflation indexes'!I135</f>
        <v>6050.4577110191658</v>
      </c>
      <c r="K43" s="45">
        <f>H43*'Inflation indexes'!I135</f>
        <v>4542.2010073888423</v>
      </c>
      <c r="L43" s="45">
        <f>C43*'Inflation indexes'!I135</f>
        <v>5083.4062591363818</v>
      </c>
      <c r="M43" s="45">
        <f>D43*'Inflation indexes'!I135</f>
        <v>3424.3417990459125</v>
      </c>
      <c r="N43" s="45">
        <f>E43*'Inflation indexes'!I135</f>
        <v>2940.5398525442502</v>
      </c>
      <c r="O43" s="45">
        <f>F43*'Inflation indexes'!I135</f>
        <v>2353.2237758694882</v>
      </c>
      <c r="P43" s="45">
        <f>G43*'Inflation indexes'!I135</f>
        <v>4251.2337178224971</v>
      </c>
      <c r="Q43" s="44">
        <v>0.5696993333</v>
      </c>
      <c r="R43" s="33">
        <v>6937.4078763081998</v>
      </c>
      <c r="S43" s="38">
        <v>5574.3184473758001</v>
      </c>
      <c r="T43" s="38">
        <v>3760.0780927175001</v>
      </c>
      <c r="U43" s="38">
        <v>3211.7091862173002</v>
      </c>
      <c r="V43" s="38">
        <v>2555.5466637111999</v>
      </c>
      <c r="W43" s="38">
        <v>4655.1990400619998</v>
      </c>
      <c r="X43" s="38">
        <v>4983.8521824411</v>
      </c>
      <c r="Y43" s="37">
        <v>4578.1295795136002</v>
      </c>
      <c r="Z43" s="37">
        <v>3558.3137751233999</v>
      </c>
      <c r="AA43" s="34"/>
      <c r="AB43" s="34">
        <f t="shared" si="2"/>
        <v>2024</v>
      </c>
      <c r="AC43" s="35">
        <f>R43*'Inflation indexes'!I135</f>
        <v>6434.8629444460848</v>
      </c>
      <c r="AD43" s="35">
        <f>X43*'Inflation indexes'!I135</f>
        <v>4622.8225730982276</v>
      </c>
      <c r="AE43" s="39">
        <f>S43*'Inflation indexes'!I135</f>
        <v>5170.5155379518037</v>
      </c>
      <c r="AF43" s="39">
        <f>T43*'Inflation indexes'!I135</f>
        <v>3487.6985206075615</v>
      </c>
      <c r="AG43" s="39">
        <f>U43*'Inflation indexes'!I135</f>
        <v>2979.0533869726664</v>
      </c>
      <c r="AH43" s="39">
        <f>V43*'Inflation indexes'!I135</f>
        <v>2370.4231929735042</v>
      </c>
      <c r="AI43" s="39">
        <f>W43*'Inflation indexes'!I135</f>
        <v>4317.9770219676138</v>
      </c>
      <c r="AJ43" s="39">
        <f>Y43*'Inflation indexes'!I135</f>
        <v>4246.4904632019125</v>
      </c>
      <c r="AK43" s="39">
        <f t="shared" si="5"/>
        <v>3482.1221798255679</v>
      </c>
      <c r="AL43" s="35">
        <f>Z43*'Inflation indexes'!I135</f>
        <v>3300.5499841590108</v>
      </c>
      <c r="AM43" s="38">
        <v>0.5312900371</v>
      </c>
      <c r="AN43" s="40">
        <f t="shared" si="3"/>
        <v>2024</v>
      </c>
      <c r="AO43" s="46">
        <v>7326.4486004023001</v>
      </c>
      <c r="AP43" s="44">
        <v>5619.7687014160001</v>
      </c>
      <c r="AQ43" s="44">
        <v>3846.9732680739999</v>
      </c>
      <c r="AR43" s="44">
        <v>3257.0040220926999</v>
      </c>
      <c r="AS43" s="44">
        <v>2588.6881272027999</v>
      </c>
      <c r="AT43" s="44">
        <v>4699.2067628802997</v>
      </c>
      <c r="AU43" s="44">
        <v>5061.5577158364003</v>
      </c>
      <c r="AV43" s="40"/>
      <c r="AW43" s="40"/>
      <c r="AX43" s="40">
        <f t="shared" si="4"/>
        <v>2024</v>
      </c>
      <c r="AY43" s="41">
        <f>AO43*'Inflation indexes'!I135</f>
        <v>6795.7216086602784</v>
      </c>
      <c r="AZ43" s="41">
        <f>AU43*'Inflation indexes'!I135</f>
        <v>4694.8991276758334</v>
      </c>
      <c r="BA43" s="45">
        <f>AP43*'Inflation indexes'!I135</f>
        <v>5212.6733814509207</v>
      </c>
      <c r="BB43" s="45">
        <f>AQ43*'Inflation indexes'!I135</f>
        <v>3568.2990206678587</v>
      </c>
      <c r="BC43" s="45">
        <f>AR43*'Inflation indexes'!I135</f>
        <v>3021.0670707787976</v>
      </c>
      <c r="BD43" s="45">
        <f>AS43*'Inflation indexes'!I135</f>
        <v>2401.1638931239327</v>
      </c>
      <c r="BE43" s="45">
        <f>AT43*'Inflation indexes'!I135</f>
        <v>4358.796831020506</v>
      </c>
      <c r="BF43" s="44">
        <v>0.50433782459999998</v>
      </c>
      <c r="BG43" s="45">
        <f>Y43*'Inflation indexes'!I135</f>
        <v>4246.4904632019125</v>
      </c>
      <c r="BH43" s="45">
        <f t="shared" si="6"/>
        <v>3482.1221798255679</v>
      </c>
      <c r="BI43" s="41">
        <f>Z43*'Inflation indexes'!I135</f>
        <v>3300.5499841590108</v>
      </c>
    </row>
    <row r="44" spans="1:61">
      <c r="A44">
        <f t="shared" si="7"/>
        <v>2024</v>
      </c>
      <c r="B44" s="47">
        <v>6539.3037927242003</v>
      </c>
      <c r="C44" s="44">
        <v>5496.4267553501004</v>
      </c>
      <c r="D44" s="44">
        <v>3711.5454759577001</v>
      </c>
      <c r="E44" s="44">
        <v>3168.4211441332</v>
      </c>
      <c r="F44" s="44">
        <v>2537.0040198793999</v>
      </c>
      <c r="G44" s="44">
        <v>4570.4051884389</v>
      </c>
      <c r="H44" s="44">
        <v>4906.0356682967004</v>
      </c>
      <c r="I44" s="40">
        <f t="shared" si="1"/>
        <v>2024</v>
      </c>
      <c r="J44" s="47">
        <f>B44*'Inflation indexes'!I136</f>
        <v>6065.5974693345661</v>
      </c>
      <c r="K44" s="45">
        <f>H44*'Inflation indexes'!I136</f>
        <v>4550.6430772026752</v>
      </c>
      <c r="L44" s="45">
        <f>C44*'Inflation indexes'!I136</f>
        <v>5098.2663100509772</v>
      </c>
      <c r="M44" s="45">
        <f>D44*'Inflation indexes'!I136</f>
        <v>3442.6816003467284</v>
      </c>
      <c r="N44" s="45">
        <f>E44*'Inflation indexes'!I136</f>
        <v>2938.9011250744038</v>
      </c>
      <c r="O44" s="45">
        <f>F44*'Inflation indexes'!I136</f>
        <v>2353.2237758694882</v>
      </c>
      <c r="P44" s="45">
        <f>G44*'Inflation indexes'!I136</f>
        <v>4239.3256260204707</v>
      </c>
      <c r="Q44" s="44">
        <v>0.56023194840000001</v>
      </c>
      <c r="R44" s="33">
        <v>6944.3034792334001</v>
      </c>
      <c r="S44" s="38">
        <v>5599.0967522300998</v>
      </c>
      <c r="T44" s="38">
        <v>3775.9832414437001</v>
      </c>
      <c r="U44" s="38">
        <v>3213.5066958945999</v>
      </c>
      <c r="V44" s="38">
        <v>2558.4193240127001</v>
      </c>
      <c r="W44" s="38">
        <v>4648.5232221081997</v>
      </c>
      <c r="X44" s="38">
        <v>4999.0710395595997</v>
      </c>
      <c r="Y44" s="37">
        <v>4600.8505233499</v>
      </c>
      <c r="Z44" s="37">
        <v>3563.6116754579998</v>
      </c>
      <c r="AA44" s="34"/>
      <c r="AB44" s="34">
        <f t="shared" si="2"/>
        <v>2024</v>
      </c>
      <c r="AC44" s="35">
        <f>R44*'Inflation indexes'!I136</f>
        <v>6441.2590307846904</v>
      </c>
      <c r="AD44" s="35">
        <f>X44*'Inflation indexes'!I136</f>
        <v>4636.9389781697955</v>
      </c>
      <c r="AE44" s="39">
        <f>S44*'Inflation indexes'!I136</f>
        <v>5193.498905598045</v>
      </c>
      <c r="AF44" s="39">
        <f>T44*'Inflation indexes'!I136</f>
        <v>3502.451502411277</v>
      </c>
      <c r="AG44" s="39">
        <f>U44*'Inflation indexes'!I136</f>
        <v>2980.7206852807626</v>
      </c>
      <c r="AH44" s="39">
        <f>V44*'Inflation indexes'!I136</f>
        <v>2373.0877581332429</v>
      </c>
      <c r="AI44" s="39">
        <f>W44*'Inflation indexes'!I136</f>
        <v>4311.7847994054255</v>
      </c>
      <c r="AJ44" s="39">
        <f>Y44*'Inflation indexes'!I136</f>
        <v>4267.5655047969658</v>
      </c>
      <c r="AK44" s="39">
        <f t="shared" si="5"/>
        <v>3499.4037139335119</v>
      </c>
      <c r="AL44" s="35">
        <f>Z44*'Inflation indexes'!I136</f>
        <v>3305.4641052766274</v>
      </c>
      <c r="AM44" s="38">
        <v>0.52837301390000002</v>
      </c>
      <c r="AN44" s="40">
        <f t="shared" si="3"/>
        <v>2024</v>
      </c>
      <c r="AO44" s="46">
        <v>7374.9560678336002</v>
      </c>
      <c r="AP44" s="44">
        <v>5661.8163780143996</v>
      </c>
      <c r="AQ44" s="44">
        <v>3845.5691823169</v>
      </c>
      <c r="AR44" s="44">
        <v>3262.0092540862001</v>
      </c>
      <c r="AS44" s="44">
        <v>2606.0047412765998</v>
      </c>
      <c r="AT44" s="44">
        <v>4706.3225509592003</v>
      </c>
      <c r="AU44" s="44">
        <v>5076.3546422842001</v>
      </c>
      <c r="AV44" s="40"/>
      <c r="AW44" s="40"/>
      <c r="AX44" s="40">
        <f t="shared" si="4"/>
        <v>2024</v>
      </c>
      <c r="AY44" s="41">
        <f>AO44*'Inflation indexes'!I136</f>
        <v>6840.7152014067242</v>
      </c>
      <c r="AZ44" s="41">
        <f>AU44*'Inflation indexes'!I136</f>
        <v>4708.6241666800715</v>
      </c>
      <c r="BA44" s="45">
        <f>AP44*'Inflation indexes'!I136</f>
        <v>5251.6751297793007</v>
      </c>
      <c r="BB44" s="45">
        <f>AQ44*'Inflation indexes'!I136</f>
        <v>3566.9966467019221</v>
      </c>
      <c r="BC44" s="45">
        <f>AR44*'Inflation indexes'!I136</f>
        <v>3025.7097244121992</v>
      </c>
      <c r="BD44" s="45">
        <f>AS44*'Inflation indexes'!I136</f>
        <v>2417.2260939075009</v>
      </c>
      <c r="BE44" s="45">
        <f>AT44*'Inflation indexes'!I136</f>
        <v>4365.3971523286746</v>
      </c>
      <c r="BF44" s="44">
        <v>0.49728581779999997</v>
      </c>
      <c r="BG44" s="45">
        <f>Y44*'Inflation indexes'!I136</f>
        <v>4267.5655047969658</v>
      </c>
      <c r="BH44" s="45">
        <f t="shared" si="6"/>
        <v>3499.4037139335119</v>
      </c>
      <c r="BI44" s="41">
        <f>Z44*'Inflation indexes'!I136</f>
        <v>3305.4641052766274</v>
      </c>
    </row>
    <row r="45" spans="1:61">
      <c r="A45">
        <f t="shared" si="7"/>
        <v>2025</v>
      </c>
      <c r="B45" s="47">
        <v>6538.9316091332003</v>
      </c>
      <c r="C45" s="44">
        <v>5532.4644429061</v>
      </c>
      <c r="D45" s="44">
        <v>3714.6145307728002</v>
      </c>
      <c r="E45" s="44">
        <v>3168.3954238480001</v>
      </c>
      <c r="F45" s="44">
        <v>2537.0040198793999</v>
      </c>
      <c r="G45" s="44">
        <v>4570.4183252213998</v>
      </c>
      <c r="H45" s="44">
        <v>4918.2841014487003</v>
      </c>
      <c r="I45" s="40">
        <f t="shared" si="1"/>
        <v>2025</v>
      </c>
      <c r="J45" s="47">
        <f>B45*'Inflation indexes'!I137</f>
        <v>6065.2522466748978</v>
      </c>
      <c r="K45" s="45">
        <f>H45*'Inflation indexes'!I137</f>
        <v>4562.0042354367897</v>
      </c>
      <c r="L45" s="45">
        <f>C45*'Inflation indexes'!I137</f>
        <v>5131.6934321680974</v>
      </c>
      <c r="M45" s="45">
        <f>D45*'Inflation indexes'!I137</f>
        <v>3445.52833322683</v>
      </c>
      <c r="N45" s="45">
        <f>E45*'Inflation indexes'!I137</f>
        <v>2938.8772679633466</v>
      </c>
      <c r="O45" s="45">
        <f>F45*'Inflation indexes'!I137</f>
        <v>2353.2237758694882</v>
      </c>
      <c r="P45" s="45">
        <f>G45*'Inflation indexes'!I137</f>
        <v>4239.3378111761403</v>
      </c>
      <c r="Q45" s="44">
        <v>0.56246403479999996</v>
      </c>
      <c r="R45" s="32">
        <v>6963.1566024761996</v>
      </c>
      <c r="S45" s="38">
        <v>5630.6048470905998</v>
      </c>
      <c r="T45" s="38">
        <v>3785.3459485963999</v>
      </c>
      <c r="U45" s="38">
        <v>3214.9406489913999</v>
      </c>
      <c r="V45" s="38">
        <v>2560.8991800805002</v>
      </c>
      <c r="W45" s="38">
        <v>4651.7008325033003</v>
      </c>
      <c r="X45" s="38">
        <v>5018.7929311340004</v>
      </c>
      <c r="Y45" s="37">
        <v>4623.6842296758996</v>
      </c>
      <c r="Z45" s="37">
        <v>3568.9174637276001</v>
      </c>
      <c r="AA45" s="34"/>
      <c r="AB45" s="34">
        <f t="shared" si="2"/>
        <v>2025</v>
      </c>
      <c r="AC45" s="35">
        <f>R45*'Inflation indexes'!I137</f>
        <v>6458.746436211215</v>
      </c>
      <c r="AD45" s="35">
        <f>X45*'Inflation indexes'!I137</f>
        <v>4655.2322184620225</v>
      </c>
      <c r="AE45" s="39">
        <f>S45*'Inflation indexes'!I137</f>
        <v>5222.7245581303596</v>
      </c>
      <c r="AF45" s="39">
        <f>T45*'Inflation indexes'!I137</f>
        <v>3511.1359762653169</v>
      </c>
      <c r="AG45" s="39">
        <f>U45*'Inflation indexes'!I137</f>
        <v>2982.050763000163</v>
      </c>
      <c r="AH45" s="39">
        <f>V45*'Inflation indexes'!I137</f>
        <v>2375.3879737473112</v>
      </c>
      <c r="AI45" s="39">
        <f>W45*'Inflation indexes'!I137</f>
        <v>4314.7322241133124</v>
      </c>
      <c r="AJ45" s="39">
        <f>Y45*'Inflation indexes'!I137</f>
        <v>4288.7451403815076</v>
      </c>
      <c r="AK45" s="39">
        <f t="shared" si="5"/>
        <v>3516.7710151128358</v>
      </c>
      <c r="AL45" s="35">
        <f>Z45*'Inflation indexes'!I137</f>
        <v>3310.3855429282503</v>
      </c>
      <c r="AM45" s="38">
        <v>0.52768275689999999</v>
      </c>
      <c r="AN45" s="40">
        <f t="shared" si="3"/>
        <v>2025</v>
      </c>
      <c r="AO45" s="43">
        <v>7422.1159680486999</v>
      </c>
      <c r="AP45" s="44">
        <v>5696.8344387079997</v>
      </c>
      <c r="AQ45" s="44">
        <v>3864.8767456088999</v>
      </c>
      <c r="AR45" s="44">
        <v>3267.1304497696001</v>
      </c>
      <c r="AS45" s="44">
        <v>2608.9201483125998</v>
      </c>
      <c r="AT45" s="44">
        <v>4706.6206807993003</v>
      </c>
      <c r="AU45" s="44">
        <v>5100.8561506889</v>
      </c>
      <c r="AV45" s="40"/>
      <c r="AW45" s="40"/>
      <c r="AX45" s="40">
        <f t="shared" si="4"/>
        <v>2025</v>
      </c>
      <c r="AY45" s="41">
        <f>AO45*'Inflation indexes'!I137</f>
        <v>6884.4588445323197</v>
      </c>
      <c r="AZ45" s="41">
        <f>AU45*'Inflation indexes'!I137</f>
        <v>4731.3507889758248</v>
      </c>
      <c r="BA45" s="45">
        <f>AP45*'Inflation indexes'!I137</f>
        <v>5284.1564866724357</v>
      </c>
      <c r="BB45" s="45">
        <f>AQ45*'Inflation indexes'!I137</f>
        <v>3584.9055725990906</v>
      </c>
      <c r="BC45" s="45">
        <f>AR45*'Inflation indexes'!I137</f>
        <v>3030.4599413407595</v>
      </c>
      <c r="BD45" s="45">
        <f>AS45*'Inflation indexes'!I137</f>
        <v>2419.9303092338046</v>
      </c>
      <c r="BE45" s="45">
        <f>AT45*'Inflation indexes'!I137</f>
        <v>4365.673685681606</v>
      </c>
      <c r="BF45" s="44">
        <v>0.49140777200000002</v>
      </c>
      <c r="BG45" s="45">
        <f>Y45*'Inflation indexes'!I137</f>
        <v>4288.7451403815076</v>
      </c>
      <c r="BH45" s="45">
        <f t="shared" si="6"/>
        <v>3516.7710151128358</v>
      </c>
      <c r="BI45" s="41">
        <f>Z45*'Inflation indexes'!I137</f>
        <v>3310.3855429282503</v>
      </c>
    </row>
    <row r="46" spans="1:61">
      <c r="A46">
        <f t="shared" si="7"/>
        <v>2025</v>
      </c>
      <c r="B46" s="47">
        <v>6534.5000902440997</v>
      </c>
      <c r="C46" s="44">
        <v>5553.8426496574002</v>
      </c>
      <c r="D46" s="44">
        <v>3718.6649228207002</v>
      </c>
      <c r="E46" s="44">
        <v>3168.3889584057001</v>
      </c>
      <c r="F46" s="44">
        <v>2537.0040198793999</v>
      </c>
      <c r="G46" s="44">
        <v>4558.8625461408001</v>
      </c>
      <c r="H46" s="44">
        <v>4924.1060822072004</v>
      </c>
      <c r="I46" s="40">
        <f t="shared" si="1"/>
        <v>2025</v>
      </c>
      <c r="J46" s="47">
        <f>B46*'Inflation indexes'!I138</f>
        <v>6061.141746442604</v>
      </c>
      <c r="K46" s="45">
        <f>H46*'Inflation indexes'!I138</f>
        <v>4567.4044726599886</v>
      </c>
      <c r="L46" s="45">
        <f>C46*'Inflation indexes'!I138</f>
        <v>5151.5230043794199</v>
      </c>
      <c r="M46" s="45">
        <f>D46*'Inflation indexes'!I138</f>
        <v>3449.2853153971478</v>
      </c>
      <c r="N46" s="45">
        <f>E46*'Inflation indexes'!I138</f>
        <v>2938.871270876853</v>
      </c>
      <c r="O46" s="45">
        <f>F46*'Inflation indexes'!I138</f>
        <v>2353.2237758694882</v>
      </c>
      <c r="P46" s="45">
        <f>G46*'Inflation indexes'!I138</f>
        <v>4228.6191312418241</v>
      </c>
      <c r="Q46" s="44">
        <v>0.56238698249999997</v>
      </c>
      <c r="R46" s="33">
        <v>6953.9422541001004</v>
      </c>
      <c r="S46" s="38">
        <v>5663.8180288118001</v>
      </c>
      <c r="T46" s="38">
        <v>3801.2180755019999</v>
      </c>
      <c r="U46" s="38">
        <v>3216.7408434104</v>
      </c>
      <c r="V46" s="38">
        <v>2563.2244768062001</v>
      </c>
      <c r="W46" s="38">
        <v>4651.5795514766996</v>
      </c>
      <c r="X46" s="38">
        <v>5033.5640892154997</v>
      </c>
      <c r="Y46" s="37">
        <v>4646.6312581237999</v>
      </c>
      <c r="Z46" s="37">
        <v>3574.2311516764998</v>
      </c>
      <c r="AA46" s="34"/>
      <c r="AB46" s="34">
        <f t="shared" si="2"/>
        <v>2025</v>
      </c>
      <c r="AC46" s="35">
        <f>R46*'Inflation indexes'!I138</f>
        <v>6450.1995740431321</v>
      </c>
      <c r="AD46" s="35">
        <f>X46*'Inflation indexes'!I138</f>
        <v>4668.9333557570926</v>
      </c>
      <c r="AE46" s="39">
        <f>S46*'Inflation indexes'!I138</f>
        <v>5253.5317812510848</v>
      </c>
      <c r="AF46" s="39">
        <f>T46*'Inflation indexes'!I138</f>
        <v>3525.8583283448579</v>
      </c>
      <c r="AG46" s="39">
        <f>U46*'Inflation indexes'!I138</f>
        <v>2983.7205515676164</v>
      </c>
      <c r="AH46" s="39">
        <f>V46*'Inflation indexes'!I138</f>
        <v>2377.5448262780883</v>
      </c>
      <c r="AI46" s="39">
        <f>W46*'Inflation indexes'!I138</f>
        <v>4314.6197286686374</v>
      </c>
      <c r="AJ46" s="39">
        <f>Y46*'Inflation indexes'!I138</f>
        <v>4310.0298890480544</v>
      </c>
      <c r="AK46" s="39">
        <f t="shared" si="5"/>
        <v>3534.2245090194042</v>
      </c>
      <c r="AL46" s="35">
        <f>Z46*'Inflation indexes'!I138</f>
        <v>3315.3143080074228</v>
      </c>
      <c r="AM46" s="38">
        <v>0.52821815630000002</v>
      </c>
      <c r="AN46" s="40">
        <f t="shared" si="3"/>
        <v>2025</v>
      </c>
      <c r="AO46" s="46">
        <v>7441.5299383651</v>
      </c>
      <c r="AP46" s="44">
        <v>5733.9047521212997</v>
      </c>
      <c r="AQ46" s="44">
        <v>3884.3788047816001</v>
      </c>
      <c r="AR46" s="44">
        <v>3272.4101840722001</v>
      </c>
      <c r="AS46" s="44">
        <v>2611.8388168923002</v>
      </c>
      <c r="AT46" s="44">
        <v>4707.9318869381996</v>
      </c>
      <c r="AU46" s="44">
        <v>5116.4784044695998</v>
      </c>
      <c r="AV46" s="40"/>
      <c r="AW46" s="40"/>
      <c r="AX46" s="40">
        <f t="shared" si="4"/>
        <v>2025</v>
      </c>
      <c r="AY46" s="41">
        <f>AO46*'Inflation indexes'!I138</f>
        <v>6902.466469342764</v>
      </c>
      <c r="AZ46" s="41">
        <f>AU46*'Inflation indexes'!I138</f>
        <v>4745.841368707408</v>
      </c>
      <c r="BA46" s="45">
        <f>AP46*'Inflation indexes'!I138</f>
        <v>5318.5414313629281</v>
      </c>
      <c r="BB46" s="45">
        <f>AQ46*'Inflation indexes'!I138</f>
        <v>3602.9949051204453</v>
      </c>
      <c r="BC46" s="45">
        <f>AR46*'Inflation indexes'!I138</f>
        <v>3035.3572123713916</v>
      </c>
      <c r="BD46" s="45">
        <f>AS46*'Inflation indexes'!I138</f>
        <v>2422.6375498380039</v>
      </c>
      <c r="BE46" s="45">
        <f>AT46*'Inflation indexes'!I138</f>
        <v>4366.8899082169064</v>
      </c>
      <c r="BF46" s="44">
        <v>0.4928990634</v>
      </c>
      <c r="BG46" s="45">
        <f>Y46*'Inflation indexes'!I138</f>
        <v>4310.0298890480544</v>
      </c>
      <c r="BH46" s="45">
        <f t="shared" si="6"/>
        <v>3534.2245090194042</v>
      </c>
      <c r="BI46" s="41">
        <f>Z46*'Inflation indexes'!I138</f>
        <v>3315.3143080074228</v>
      </c>
    </row>
    <row r="47" spans="1:61">
      <c r="A47">
        <f t="shared" si="7"/>
        <v>2025</v>
      </c>
      <c r="B47" s="47">
        <v>6506.5447150011996</v>
      </c>
      <c r="C47" s="44">
        <v>5585.8930561223997</v>
      </c>
      <c r="D47" s="44">
        <v>3722.9890676545001</v>
      </c>
      <c r="E47" s="44">
        <v>3168.3777903114001</v>
      </c>
      <c r="F47" s="44">
        <v>2534.8455635495998</v>
      </c>
      <c r="G47" s="44">
        <v>4554.4648489200999</v>
      </c>
      <c r="H47" s="44">
        <v>4942.6543920369004</v>
      </c>
      <c r="I47" s="40">
        <f t="shared" si="1"/>
        <v>2025</v>
      </c>
      <c r="J47" s="47">
        <f>B47*'Inflation indexes'!I139</f>
        <v>6035.2114549769749</v>
      </c>
      <c r="K47" s="45">
        <f>H47*'Inflation indexes'!I139</f>
        <v>4584.6091453177469</v>
      </c>
      <c r="L47" s="45">
        <f>C47*'Inflation indexes'!I139</f>
        <v>5181.2516835335437</v>
      </c>
      <c r="M47" s="45">
        <f>D47*'Inflation indexes'!I139</f>
        <v>3453.2962197368597</v>
      </c>
      <c r="N47" s="45">
        <f>E47*'Inflation indexes'!I139</f>
        <v>2938.8609117978635</v>
      </c>
      <c r="O47" s="45">
        <f>F47*'Inflation indexes'!I139</f>
        <v>2351.2216778378488</v>
      </c>
      <c r="P47" s="45">
        <f>G47*'Inflation indexes'!I139</f>
        <v>4224.5400026406323</v>
      </c>
      <c r="Q47" s="44">
        <v>0.57089421029999998</v>
      </c>
      <c r="R47" s="33">
        <v>6965.3799205047999</v>
      </c>
      <c r="S47" s="38">
        <v>5695.1658883599002</v>
      </c>
      <c r="T47" s="38">
        <v>3805.7457787533999</v>
      </c>
      <c r="U47" s="38">
        <v>3218.5414360076002</v>
      </c>
      <c r="V47" s="38">
        <v>2555.4113415004999</v>
      </c>
      <c r="W47" s="38">
        <v>4646.1375988770997</v>
      </c>
      <c r="X47" s="38">
        <v>5046.4538436514003</v>
      </c>
      <c r="Y47" s="37">
        <v>4669.6921711038003</v>
      </c>
      <c r="Z47" s="37">
        <v>3579.5527510663001</v>
      </c>
      <c r="AA47" s="34"/>
      <c r="AB47" s="34">
        <f t="shared" si="2"/>
        <v>2025</v>
      </c>
      <c r="AC47" s="35">
        <f>R47*'Inflation indexes'!I139</f>
        <v>6460.8086973685586</v>
      </c>
      <c r="AD47" s="35">
        <f>X47*'Inflation indexes'!I139</f>
        <v>4680.8893780440112</v>
      </c>
      <c r="AE47" s="39">
        <f>S47*'Inflation indexes'!I139</f>
        <v>5282.6088058963642</v>
      </c>
      <c r="AF47" s="39">
        <f>T47*'Inflation indexes'!I139</f>
        <v>3530.0580453566513</v>
      </c>
      <c r="AG47" s="39">
        <f>U47*'Inflation indexes'!I139</f>
        <v>2985.3907094692931</v>
      </c>
      <c r="AH47" s="39">
        <f>V47*'Inflation indexes'!I139</f>
        <v>2370.2976734862955</v>
      </c>
      <c r="AI47" s="39">
        <f>W47*'Inflation indexes'!I139</f>
        <v>4309.5719904135194</v>
      </c>
      <c r="AJ47" s="39">
        <f>Y47*'Inflation indexes'!I139</f>
        <v>4331.4202724658844</v>
      </c>
      <c r="AK47" s="39">
        <f t="shared" si="5"/>
        <v>3551.7646234220251</v>
      </c>
      <c r="AL47" s="35">
        <f>Z47*'Inflation indexes'!I139</f>
        <v>3320.2504114237372</v>
      </c>
      <c r="AM47" s="38">
        <v>0.52922048300000002</v>
      </c>
      <c r="AN47" s="40">
        <f t="shared" si="3"/>
        <v>2025</v>
      </c>
      <c r="AO47" s="46">
        <v>7477.3486415030002</v>
      </c>
      <c r="AP47" s="44">
        <v>5769.8833179069998</v>
      </c>
      <c r="AQ47" s="44">
        <v>3900.6204970560998</v>
      </c>
      <c r="AR47" s="44">
        <v>3277.6137602404001</v>
      </c>
      <c r="AS47" s="44">
        <v>2614.7607506642998</v>
      </c>
      <c r="AT47" s="44">
        <v>4712.4121284297998</v>
      </c>
      <c r="AU47" s="44">
        <v>5142.6746373801998</v>
      </c>
      <c r="AV47" s="40"/>
      <c r="AW47" s="40"/>
      <c r="AX47" s="40">
        <f t="shared" si="4"/>
        <v>2025</v>
      </c>
      <c r="AY47" s="41">
        <f>AO47*'Inflation indexes'!I139</f>
        <v>6935.69047024479</v>
      </c>
      <c r="AZ47" s="41">
        <f>AU47*'Inflation indexes'!I139</f>
        <v>4770.1399498844166</v>
      </c>
      <c r="BA47" s="45">
        <f>AP47*'Inflation indexes'!I139</f>
        <v>5351.9137144831648</v>
      </c>
      <c r="BB47" s="45">
        <f>AQ47*'Inflation indexes'!I139</f>
        <v>3618.060051301225</v>
      </c>
      <c r="BC47" s="45">
        <f>AR47*'Inflation indexes'!I139</f>
        <v>3040.1838421530574</v>
      </c>
      <c r="BD47" s="45">
        <f>AS47*'Inflation indexes'!I139</f>
        <v>2425.3478191043932</v>
      </c>
      <c r="BE47" s="45">
        <f>AT47*'Inflation indexes'!I139</f>
        <v>4371.0456015926593</v>
      </c>
      <c r="BF47" s="44">
        <v>0.49217723549999998</v>
      </c>
      <c r="BG47" s="45">
        <f>Y47*'Inflation indexes'!I139</f>
        <v>4331.4202724658844</v>
      </c>
      <c r="BH47" s="45">
        <f t="shared" si="6"/>
        <v>3551.7646234220251</v>
      </c>
      <c r="BI47" s="41">
        <f>Z47*'Inflation indexes'!I139</f>
        <v>3320.2504114237372</v>
      </c>
    </row>
    <row r="48" spans="1:61">
      <c r="A48">
        <f t="shared" si="7"/>
        <v>2025</v>
      </c>
      <c r="B48" s="47">
        <v>6495.6506159447999</v>
      </c>
      <c r="C48" s="44">
        <v>5612.2040753755</v>
      </c>
      <c r="D48" s="44">
        <v>3721.1434338358999</v>
      </c>
      <c r="E48" s="44">
        <v>3168.3643623077</v>
      </c>
      <c r="F48" s="44">
        <v>2534.9566630851</v>
      </c>
      <c r="G48" s="44">
        <v>4554.9743938185002</v>
      </c>
      <c r="H48" s="44">
        <v>4946.3090453771001</v>
      </c>
      <c r="I48" s="40">
        <f t="shared" si="1"/>
        <v>2025</v>
      </c>
      <c r="J48" s="47">
        <f>B48*'Inflation indexes'!I140</f>
        <v>6025.1065230512395</v>
      </c>
      <c r="K48" s="45">
        <f>H48*'Inflation indexes'!I140</f>
        <v>4587.9990560413135</v>
      </c>
      <c r="L48" s="45">
        <f>C48*'Inflation indexes'!I140</f>
        <v>5205.6567359452065</v>
      </c>
      <c r="M48" s="45">
        <f>D48*'Inflation indexes'!I140</f>
        <v>3451.5842833940528</v>
      </c>
      <c r="N48" s="45">
        <f>E48*'Inflation indexes'!I140</f>
        <v>2938.8484565170197</v>
      </c>
      <c r="O48" s="45">
        <f>F48*'Inflation indexes'!I140</f>
        <v>2351.3247293373256</v>
      </c>
      <c r="P48" s="45">
        <f>G48*'Inflation indexes'!I140</f>
        <v>4225.0126361723078</v>
      </c>
      <c r="Q48" s="44">
        <v>0.56874487949999997</v>
      </c>
      <c r="R48" s="33">
        <v>6985.4030557384003</v>
      </c>
      <c r="S48" s="38">
        <v>5734.6034560510998</v>
      </c>
      <c r="T48" s="38">
        <v>3827.0165542679001</v>
      </c>
      <c r="U48" s="38">
        <v>3220.3395496377002</v>
      </c>
      <c r="V48" s="38">
        <v>2557.7794304516001</v>
      </c>
      <c r="W48" s="38">
        <v>4659.6700839391997</v>
      </c>
      <c r="X48" s="38">
        <v>5072.1804831354002</v>
      </c>
      <c r="Y48" s="37">
        <v>4692.8675338168996</v>
      </c>
      <c r="Z48" s="37">
        <v>3584.8822736761999</v>
      </c>
      <c r="AA48" s="34"/>
      <c r="AB48" s="34">
        <f t="shared" si="2"/>
        <v>2025</v>
      </c>
      <c r="AC48" s="35">
        <f>R48*'Inflation indexes'!I140</f>
        <v>6479.3813592681627</v>
      </c>
      <c r="AD48" s="35">
        <f>X48*'Inflation indexes'!I140</f>
        <v>4704.7523830816808</v>
      </c>
      <c r="AE48" s="39">
        <f>S48*'Inflation indexes'!I140</f>
        <v>5319.1895212701638</v>
      </c>
      <c r="AF48" s="39">
        <f>T48*'Inflation indexes'!I140</f>
        <v>3549.7879686361125</v>
      </c>
      <c r="AG48" s="39">
        <f>U48*'Inflation indexes'!I140</f>
        <v>2987.058567979926</v>
      </c>
      <c r="AH48" s="39">
        <f>V48*'Inflation indexes'!I140</f>
        <v>2372.4942183791836</v>
      </c>
      <c r="AI48" s="39">
        <f>W48*'Inflation indexes'!I140</f>
        <v>4322.124184002967</v>
      </c>
      <c r="AJ48" s="39">
        <f>Y48*'Inflation indexes'!I140</f>
        <v>4352.9168148929066</v>
      </c>
      <c r="AK48" s="39">
        <f t="shared" si="5"/>
        <v>3569.3917882121832</v>
      </c>
      <c r="AL48" s="35">
        <f>Z48*'Inflation indexes'!I140</f>
        <v>3325.1938641031093</v>
      </c>
      <c r="AM48" s="38">
        <v>0.527435863</v>
      </c>
      <c r="AN48" s="40">
        <f t="shared" si="3"/>
        <v>2025</v>
      </c>
      <c r="AO48" s="46">
        <v>7521.3869633777003</v>
      </c>
      <c r="AP48" s="44">
        <v>5802.8464876264998</v>
      </c>
      <c r="AQ48" s="44">
        <v>3927.6886862379001</v>
      </c>
      <c r="AR48" s="44">
        <v>3282.8253800483999</v>
      </c>
      <c r="AS48" s="44">
        <v>2617.6859532816002</v>
      </c>
      <c r="AT48" s="44">
        <v>4717.4794728764</v>
      </c>
      <c r="AU48" s="44">
        <v>5166.7917192305003</v>
      </c>
      <c r="AV48" s="40"/>
      <c r="AW48" s="40"/>
      <c r="AX48" s="40">
        <f t="shared" si="4"/>
        <v>2025</v>
      </c>
      <c r="AY48" s="41">
        <f>AO48*'Inflation indexes'!I140</f>
        <v>6976.5386617623835</v>
      </c>
      <c r="AZ48" s="41">
        <f>AU48*'Inflation indexes'!I140</f>
        <v>4792.5099934357931</v>
      </c>
      <c r="BA48" s="45">
        <f>AP48*'Inflation indexes'!I140</f>
        <v>5382.4890364393505</v>
      </c>
      <c r="BB48" s="45">
        <f>AQ48*'Inflation indexes'!I140</f>
        <v>3643.1674243496027</v>
      </c>
      <c r="BC48" s="45">
        <f>AR48*'Inflation indexes'!I140</f>
        <v>3045.0179328942936</v>
      </c>
      <c r="BD48" s="45">
        <f>AS48*'Inflation indexes'!I140</f>
        <v>2428.0611204213515</v>
      </c>
      <c r="BE48" s="45">
        <f>AT48*'Inflation indexes'!I140</f>
        <v>4375.7458682610686</v>
      </c>
      <c r="BF48" s="44">
        <v>0.49457341049999998</v>
      </c>
      <c r="BG48" s="45">
        <f>Y48*'Inflation indexes'!I140</f>
        <v>4352.9168148929066</v>
      </c>
      <c r="BH48" s="45">
        <f t="shared" si="6"/>
        <v>3569.3917882121832</v>
      </c>
      <c r="BI48" s="41">
        <f>Z48*'Inflation indexes'!I140</f>
        <v>3325.1938641031093</v>
      </c>
    </row>
    <row r="49" spans="1:61">
      <c r="A49">
        <f t="shared" si="7"/>
        <v>2026</v>
      </c>
      <c r="B49" s="47">
        <v>6492.9108682115002</v>
      </c>
      <c r="C49" s="44">
        <v>5641.4923793644002</v>
      </c>
      <c r="D49" s="44">
        <v>3723.4696234544999</v>
      </c>
      <c r="E49" s="44">
        <v>3168.3363103459001</v>
      </c>
      <c r="F49" s="44">
        <v>2528.0886872586998</v>
      </c>
      <c r="G49" s="44">
        <v>4553.1303753164002</v>
      </c>
      <c r="H49" s="44">
        <v>4952.2947159445002</v>
      </c>
      <c r="I49" s="40">
        <f t="shared" si="1"/>
        <v>2026</v>
      </c>
      <c r="J49" s="47">
        <f>B49*'Inflation indexes'!I141</f>
        <v>6022.5652422904031</v>
      </c>
      <c r="K49" s="45">
        <f>H49*'Inflation indexes'!I141</f>
        <v>4593.551125404766</v>
      </c>
      <c r="L49" s="45">
        <f>C49*'Inflation indexes'!I141</f>
        <v>5232.8233989703795</v>
      </c>
      <c r="M49" s="45">
        <f>D49*'Inflation indexes'!I141</f>
        <v>3453.7419641366832</v>
      </c>
      <c r="N49" s="45">
        <f>E49*'Inflation indexes'!I141</f>
        <v>2938.8224366357149</v>
      </c>
      <c r="O49" s="45">
        <f>F49*'Inflation indexes'!I141</f>
        <v>2344.9542687940466</v>
      </c>
      <c r="P49" s="45">
        <f>G49*'Inflation indexes'!I141</f>
        <v>4223.302198132682</v>
      </c>
      <c r="Q49" s="44">
        <v>0.56657638730000004</v>
      </c>
      <c r="R49" s="32">
        <v>7020.8673680030997</v>
      </c>
      <c r="S49" s="38">
        <v>5767.8072606082997</v>
      </c>
      <c r="T49" s="38">
        <v>3828.8122187223998</v>
      </c>
      <c r="U49" s="38">
        <v>3222.1388885837</v>
      </c>
      <c r="V49" s="38">
        <v>2561.9311340964</v>
      </c>
      <c r="W49" s="38">
        <v>4671.0840985547002</v>
      </c>
      <c r="X49" s="38">
        <v>5085.4810937836</v>
      </c>
      <c r="Y49" s="37">
        <v>4716.1579142694</v>
      </c>
      <c r="Z49" s="37">
        <v>3590.2197313028</v>
      </c>
      <c r="AA49" s="34"/>
      <c r="AB49" s="34">
        <f t="shared" si="2"/>
        <v>2026</v>
      </c>
      <c r="AC49" s="35">
        <f>R49*'Inflation indexes'!I141</f>
        <v>6512.2766413261388</v>
      </c>
      <c r="AD49" s="35">
        <f>X49*'Inflation indexes'!I141</f>
        <v>4717.0894992098674</v>
      </c>
      <c r="AE49" s="39">
        <f>S49*'Inflation indexes'!I141</f>
        <v>5349.9880465074393</v>
      </c>
      <c r="AF49" s="39">
        <f>T49*'Inflation indexes'!I141</f>
        <v>3551.4535553891101</v>
      </c>
      <c r="AG49" s="39">
        <f>U49*'Inflation indexes'!I141</f>
        <v>2988.7275630447334</v>
      </c>
      <c r="AH49" s="39">
        <f>V49*'Inflation indexes'!I141</f>
        <v>2376.3451731473874</v>
      </c>
      <c r="AI49" s="39">
        <f>W49*'Inflation indexes'!I141</f>
        <v>4332.7113688717536</v>
      </c>
      <c r="AJ49" s="39">
        <f>Y49*'Inflation indexes'!I141</f>
        <v>4374.5200431891217</v>
      </c>
      <c r="AK49" s="39">
        <f t="shared" si="5"/>
        <v>3587.1064354150794</v>
      </c>
      <c r="AL49" s="35">
        <f>Z49*'Inflation indexes'!I141</f>
        <v>3330.1446769875952</v>
      </c>
      <c r="AM49" s="38">
        <v>0.52493073450000005</v>
      </c>
      <c r="AN49" s="40">
        <f t="shared" si="3"/>
        <v>2026</v>
      </c>
      <c r="AO49" s="43">
        <v>7534.0483921979003</v>
      </c>
      <c r="AP49" s="44">
        <v>5831.6458482792996</v>
      </c>
      <c r="AQ49" s="44">
        <v>3944.4277261522998</v>
      </c>
      <c r="AR49" s="44">
        <v>3287.8830841070999</v>
      </c>
      <c r="AS49" s="44">
        <v>2613.4693314916999</v>
      </c>
      <c r="AT49" s="44">
        <v>4719.0457292594001</v>
      </c>
      <c r="AU49" s="44">
        <v>5179.9373363724999</v>
      </c>
      <c r="AV49" s="40"/>
      <c r="AW49" s="40"/>
      <c r="AX49" s="40">
        <f t="shared" si="4"/>
        <v>2026</v>
      </c>
      <c r="AY49" s="41">
        <f>AO49*'Inflation indexes'!I141</f>
        <v>6988.282898311757</v>
      </c>
      <c r="AZ49" s="41">
        <f>AU49*'Inflation indexes'!I141</f>
        <v>4804.703343767379</v>
      </c>
      <c r="BA49" s="45">
        <f>AP49*'Inflation indexes'!I141</f>
        <v>5409.2021751206321</v>
      </c>
      <c r="BB49" s="45">
        <f>AQ49*'Inflation indexes'!I141</f>
        <v>3658.693890371389</v>
      </c>
      <c r="BC49" s="45">
        <f>AR49*'Inflation indexes'!I141</f>
        <v>3049.7092575232591</v>
      </c>
      <c r="BD49" s="45">
        <f>AS49*'Inflation indexes'!I141</f>
        <v>2424.149950170106</v>
      </c>
      <c r="BE49" s="45">
        <f>AT49*'Inflation indexes'!I141</f>
        <v>4377.1986652336791</v>
      </c>
      <c r="BF49" s="44">
        <v>0.48832207080000001</v>
      </c>
      <c r="BG49" s="45">
        <f>Y49*'Inflation indexes'!I141</f>
        <v>4374.5200431891217</v>
      </c>
      <c r="BH49" s="45">
        <f t="shared" si="6"/>
        <v>3587.1064354150794</v>
      </c>
      <c r="BI49" s="41">
        <f>Z49*'Inflation indexes'!I141</f>
        <v>3330.1446769875952</v>
      </c>
    </row>
    <row r="50" spans="1:61">
      <c r="A50">
        <f t="shared" si="7"/>
        <v>2026</v>
      </c>
      <c r="B50" s="47">
        <v>6487.2581528916999</v>
      </c>
      <c r="C50" s="44">
        <v>5674.0330962540002</v>
      </c>
      <c r="D50" s="44">
        <v>3739.2364365836002</v>
      </c>
      <c r="E50" s="44">
        <v>3168.3198858251999</v>
      </c>
      <c r="F50" s="44">
        <v>2528.5592244319</v>
      </c>
      <c r="G50" s="44">
        <v>4556.6968738073001</v>
      </c>
      <c r="H50" s="44">
        <v>4965.0345895479004</v>
      </c>
      <c r="I50" s="40">
        <f t="shared" si="1"/>
        <v>2026</v>
      </c>
      <c r="J50" s="47">
        <f>B50*'Inflation indexes'!I142</f>
        <v>6017.3220089393544</v>
      </c>
      <c r="K50" s="45">
        <f>H50*'Inflation indexes'!I142</f>
        <v>4605.3681242073608</v>
      </c>
      <c r="L50" s="45">
        <f>C50*'Inflation indexes'!I142</f>
        <v>5263.0068705251797</v>
      </c>
      <c r="M50" s="45">
        <f>D50*'Inflation indexes'!I142</f>
        <v>3468.3666313561125</v>
      </c>
      <c r="N50" s="45">
        <f>E50*'Inflation indexes'!I142</f>
        <v>2938.807201905176</v>
      </c>
      <c r="O50" s="45">
        <f>F50*'Inflation indexes'!I142</f>
        <v>2345.3907203151043</v>
      </c>
      <c r="P50" s="45">
        <f>G50*'Inflation indexes'!I142</f>
        <v>4226.6103399328622</v>
      </c>
      <c r="Q50" s="44">
        <v>0.56511176169999999</v>
      </c>
      <c r="R50" s="33">
        <v>7049.7974409381004</v>
      </c>
      <c r="S50" s="38">
        <v>5802.5405024723004</v>
      </c>
      <c r="T50" s="38">
        <v>3839.2228470113</v>
      </c>
      <c r="U50" s="38">
        <v>3223.9409895151998</v>
      </c>
      <c r="V50" s="38">
        <v>2564.3445529736</v>
      </c>
      <c r="W50" s="38">
        <v>4672.5727326566002</v>
      </c>
      <c r="X50" s="38">
        <v>5101.3540516434005</v>
      </c>
      <c r="Y50" s="37">
        <v>4739.5638832862996</v>
      </c>
      <c r="Z50" s="37">
        <v>3595.5651357605998</v>
      </c>
      <c r="AA50" s="34"/>
      <c r="AB50" s="34">
        <f t="shared" si="2"/>
        <v>2026</v>
      </c>
      <c r="AC50" s="35">
        <f>R50*'Inflation indexes'!I142</f>
        <v>6539.1110235087563</v>
      </c>
      <c r="AD50" s="35">
        <f>X50*'Inflation indexes'!I142</f>
        <v>4731.8126220493932</v>
      </c>
      <c r="AE50" s="39">
        <f>S50*'Inflation indexes'!I142</f>
        <v>5382.2052168102591</v>
      </c>
      <c r="AF50" s="39">
        <f>T50*'Inflation indexes'!I142</f>
        <v>3561.110039107391</v>
      </c>
      <c r="AG50" s="39">
        <f>U50*'Inflation indexes'!I142</f>
        <v>2990.3991200171672</v>
      </c>
      <c r="AH50" s="39">
        <f>V50*'Inflation indexes'!I142</f>
        <v>2378.583764272375</v>
      </c>
      <c r="AI50" s="39">
        <f>W50*'Inflation indexes'!I142</f>
        <v>4334.0921665112974</v>
      </c>
      <c r="AJ50" s="39">
        <f>Y50*'Inflation indexes'!I142</f>
        <v>4396.2304868290385</v>
      </c>
      <c r="AK50" s="39">
        <f t="shared" si="5"/>
        <v>3604.9089991998112</v>
      </c>
      <c r="AL50" s="35">
        <f>Z50*'Inflation indexes'!I142</f>
        <v>3335.1028610358535</v>
      </c>
      <c r="AM50" s="38">
        <v>0.52424497439999995</v>
      </c>
      <c r="AN50" s="40">
        <f t="shared" si="3"/>
        <v>2026</v>
      </c>
      <c r="AO50" s="46">
        <v>7588.1096921547996</v>
      </c>
      <c r="AP50" s="44">
        <v>5863.3153091882004</v>
      </c>
      <c r="AQ50" s="44">
        <v>3970.9744027757001</v>
      </c>
      <c r="AR50" s="44">
        <v>3293.4081255671999</v>
      </c>
      <c r="AS50" s="44">
        <v>2616.7886813502</v>
      </c>
      <c r="AT50" s="44">
        <v>4721.5430377974999</v>
      </c>
      <c r="AU50" s="44">
        <v>5197.6940606762</v>
      </c>
      <c r="AV50" s="40"/>
      <c r="AW50" s="40"/>
      <c r="AX50" s="40">
        <f t="shared" si="4"/>
        <v>2026</v>
      </c>
      <c r="AY50" s="41">
        <f>AO50*'Inflation indexes'!I142</f>
        <v>7038.4280046719095</v>
      </c>
      <c r="AZ50" s="41">
        <f>AU50*'Inflation indexes'!I142</f>
        <v>4821.1737732525526</v>
      </c>
      <c r="BA50" s="45">
        <f>AP50*'Inflation indexes'!I142</f>
        <v>5438.5775043656122</v>
      </c>
      <c r="BB50" s="45">
        <f>AQ50*'Inflation indexes'!I142</f>
        <v>3683.3175291638395</v>
      </c>
      <c r="BC50" s="45">
        <f>AR50*'Inflation indexes'!I142</f>
        <v>3054.8340656925379</v>
      </c>
      <c r="BD50" s="45">
        <f>AS50*'Inflation indexes'!I142</f>
        <v>2427.2288467529434</v>
      </c>
      <c r="BE50" s="45">
        <f>AT50*'Inflation indexes'!I142</f>
        <v>4379.51506906335</v>
      </c>
      <c r="BF50" s="44">
        <v>0.48595798680000002</v>
      </c>
      <c r="BG50" s="45">
        <f>Y50*'Inflation indexes'!I142</f>
        <v>4396.2304868290385</v>
      </c>
      <c r="BH50" s="45">
        <f t="shared" si="6"/>
        <v>3604.9089991998112</v>
      </c>
      <c r="BI50" s="41">
        <f>Z50*'Inflation indexes'!I142</f>
        <v>3335.1028610358535</v>
      </c>
    </row>
    <row r="51" spans="1:61">
      <c r="A51">
        <f t="shared" si="7"/>
        <v>2026</v>
      </c>
      <c r="B51" s="47">
        <v>6463.8207432352001</v>
      </c>
      <c r="C51" s="44">
        <v>5687.8880322317</v>
      </c>
      <c r="D51" s="44">
        <v>3748.1622621841002</v>
      </c>
      <c r="E51" s="44">
        <v>3167.6731949878999</v>
      </c>
      <c r="F51" s="44">
        <v>2529.1928672918002</v>
      </c>
      <c r="G51" s="44">
        <v>4538.9098583933001</v>
      </c>
      <c r="H51" s="44">
        <v>4970.8735525833999</v>
      </c>
      <c r="I51" s="40">
        <f t="shared" si="1"/>
        <v>2026</v>
      </c>
      <c r="J51" s="47">
        <f>B51*'Inflation indexes'!I143</f>
        <v>5995.5824022157158</v>
      </c>
      <c r="K51" s="45">
        <f>H51*'Inflation indexes'!I143</f>
        <v>4610.7841135136032</v>
      </c>
      <c r="L51" s="45">
        <f>C51*'Inflation indexes'!I143</f>
        <v>5275.8581567274869</v>
      </c>
      <c r="M51" s="45">
        <f>D51*'Inflation indexes'!I143</f>
        <v>3476.6458713012503</v>
      </c>
      <c r="N51" s="45">
        <f>E51*'Inflation indexes'!I143</f>
        <v>2938.2073572687282</v>
      </c>
      <c r="O51" s="45">
        <f>F51*'Inflation indexes'!I143</f>
        <v>2345.9784621679523</v>
      </c>
      <c r="P51" s="45">
        <f>G51*'Inflation indexes'!I143</f>
        <v>4210.1118136215118</v>
      </c>
      <c r="Q51" s="44">
        <v>0.56888934120000001</v>
      </c>
      <c r="R51" s="33">
        <v>7044.5443174935999</v>
      </c>
      <c r="S51" s="38">
        <v>5834.2563553348</v>
      </c>
      <c r="T51" s="38">
        <v>3846.2342836154999</v>
      </c>
      <c r="U51" s="38">
        <v>3225.7440267052002</v>
      </c>
      <c r="V51" s="38">
        <v>2566.7528851771999</v>
      </c>
      <c r="W51" s="38">
        <v>4674.3186551318004</v>
      </c>
      <c r="X51" s="38">
        <v>5111.8003094712003</v>
      </c>
      <c r="Y51" s="37">
        <v>4763.0860145259003</v>
      </c>
      <c r="Z51" s="37">
        <v>3600.9184988812999</v>
      </c>
      <c r="AA51" s="34"/>
      <c r="AB51" s="34">
        <f t="shared" si="2"/>
        <v>2026</v>
      </c>
      <c r="AC51" s="35">
        <f>R51*'Inflation indexes'!I143</f>
        <v>6534.2384356490957</v>
      </c>
      <c r="AD51" s="35">
        <f>X51*'Inflation indexes'!I143</f>
        <v>4741.5021543073717</v>
      </c>
      <c r="AE51" s="39">
        <f>S51*'Inflation indexes'!I143</f>
        <v>5411.6235773817025</v>
      </c>
      <c r="AF51" s="39">
        <f>T51*'Inflation indexes'!I143</f>
        <v>3567.6135681482274</v>
      </c>
      <c r="AG51" s="39">
        <f>U51*'Inflation indexes'!I143</f>
        <v>2992.0715454256565</v>
      </c>
      <c r="AH51" s="39">
        <f>V51*'Inflation indexes'!I143</f>
        <v>2380.8176372017419</v>
      </c>
      <c r="AI51" s="39">
        <f>W51*'Inflation indexes'!I143</f>
        <v>4335.7116145875598</v>
      </c>
      <c r="AJ51" s="39">
        <f>Y51*'Inflation indexes'!I143</f>
        <v>4418.0486779152243</v>
      </c>
      <c r="AK51" s="39">
        <f t="shared" si="5"/>
        <v>3622.7999158904836</v>
      </c>
      <c r="AL51" s="35">
        <f>Z51*'Inflation indexes'!I143</f>
        <v>3340.068427222498</v>
      </c>
      <c r="AM51" s="38">
        <v>0.52356011020000004</v>
      </c>
      <c r="AN51" s="40">
        <f t="shared" si="3"/>
        <v>2026</v>
      </c>
      <c r="AO51" s="46">
        <v>7595.4402643968997</v>
      </c>
      <c r="AP51" s="44">
        <v>5888.1697038261</v>
      </c>
      <c r="AQ51" s="44">
        <v>3988.2970671090002</v>
      </c>
      <c r="AR51" s="44">
        <v>3298.9609361153998</v>
      </c>
      <c r="AS51" s="44">
        <v>2626.4812107951002</v>
      </c>
      <c r="AT51" s="44">
        <v>4715.3226429980004</v>
      </c>
      <c r="AU51" s="44">
        <v>5207.9269241988004</v>
      </c>
      <c r="AV51" s="40"/>
      <c r="AW51" s="40"/>
      <c r="AX51" s="40">
        <f t="shared" si="4"/>
        <v>2026</v>
      </c>
      <c r="AY51" s="41">
        <f>AO51*'Inflation indexes'!I143</f>
        <v>7045.2275512061942</v>
      </c>
      <c r="AZ51" s="41">
        <f>AU51*'Inflation indexes'!I143</f>
        <v>4830.6653694612787</v>
      </c>
      <c r="BA51" s="45">
        <f>AP51*'Inflation indexes'!I143</f>
        <v>5461.6314498613428</v>
      </c>
      <c r="BB51" s="45">
        <f>AQ51*'Inflation indexes'!I143</f>
        <v>3699.3853419268894</v>
      </c>
      <c r="BC51" s="45">
        <f>AR51*'Inflation indexes'!I143</f>
        <v>3059.9846313607563</v>
      </c>
      <c r="BD51" s="45">
        <f>AS51*'Inflation indexes'!I143</f>
        <v>2436.2192506148726</v>
      </c>
      <c r="BE51" s="45">
        <f>AT51*'Inflation indexes'!I143</f>
        <v>4373.7452788608998</v>
      </c>
      <c r="BF51" s="44">
        <v>0.48146745190000001</v>
      </c>
      <c r="BG51" s="45">
        <f>Y51*'Inflation indexes'!I143</f>
        <v>4418.0486779152243</v>
      </c>
      <c r="BH51" s="45">
        <f t="shared" si="6"/>
        <v>3622.7999158904836</v>
      </c>
      <c r="BI51" s="41">
        <f>Z51*'Inflation indexes'!I143</f>
        <v>3340.068427222498</v>
      </c>
    </row>
    <row r="52" spans="1:61">
      <c r="A52">
        <f t="shared" si="7"/>
        <v>2026</v>
      </c>
      <c r="B52" s="47">
        <v>6488.5179751587002</v>
      </c>
      <c r="C52" s="44">
        <v>5707.4164508752001</v>
      </c>
      <c r="D52" s="44">
        <v>3770.5670788306002</v>
      </c>
      <c r="E52" s="44">
        <v>3168.3955356524002</v>
      </c>
      <c r="F52" s="44">
        <v>2529.5423002647999</v>
      </c>
      <c r="G52" s="44">
        <v>4533.586530644</v>
      </c>
      <c r="H52" s="44">
        <v>4985.3584645743003</v>
      </c>
      <c r="I52" s="40">
        <f t="shared" si="1"/>
        <v>2026</v>
      </c>
      <c r="J52" s="47">
        <f>B52*'Inflation indexes'!I144</f>
        <v>6018.4905698438088</v>
      </c>
      <c r="K52" s="45">
        <f>H52*'Inflation indexes'!I144</f>
        <v>4624.2197403479604</v>
      </c>
      <c r="L52" s="45">
        <f>C52*'Inflation indexes'!I144</f>
        <v>5293.9719392429761</v>
      </c>
      <c r="M52" s="45">
        <f>D52*'Inflation indexes'!I144</f>
        <v>3497.4276859193633</v>
      </c>
      <c r="N52" s="45">
        <f>E52*'Inflation indexes'!I144</f>
        <v>2938.8773716686505</v>
      </c>
      <c r="O52" s="45">
        <f>F52*'Inflation indexes'!I144</f>
        <v>2346.3025822614532</v>
      </c>
      <c r="P52" s="45">
        <f>G52*'Inflation indexes'!I144</f>
        <v>4205.1741070478365</v>
      </c>
      <c r="Q52" s="44">
        <v>0.56556648949999999</v>
      </c>
      <c r="R52" s="33">
        <v>7092.7648911915003</v>
      </c>
      <c r="S52" s="38">
        <v>5848.1232068853997</v>
      </c>
      <c r="T52" s="38">
        <v>3866.3532284772</v>
      </c>
      <c r="U52" s="38">
        <v>3227.5492456262</v>
      </c>
      <c r="V52" s="38">
        <v>2568.8906395208001</v>
      </c>
      <c r="W52" s="38">
        <v>4659.3974715163004</v>
      </c>
      <c r="X52" s="38">
        <v>5116.2739983549</v>
      </c>
      <c r="Y52" s="37">
        <v>4786.7248844933001</v>
      </c>
      <c r="Z52" s="37">
        <v>3606.2798325145</v>
      </c>
      <c r="AA52" s="34"/>
      <c r="AB52" s="34">
        <f t="shared" si="2"/>
        <v>2026</v>
      </c>
      <c r="AC52" s="35">
        <f>R52*'Inflation indexes'!I144</f>
        <v>6578.9659172071897</v>
      </c>
      <c r="AD52" s="35">
        <f>X52*'Inflation indexes'!I144</f>
        <v>4745.6517697452946</v>
      </c>
      <c r="AE52" s="39">
        <f>S52*'Inflation indexes'!I144</f>
        <v>5424.4859159943444</v>
      </c>
      <c r="AF52" s="39">
        <f>T52*'Inflation indexes'!I144</f>
        <v>3586.2750992388287</v>
      </c>
      <c r="AG52" s="39">
        <f>U52*'Inflation indexes'!I144</f>
        <v>2993.7459945208329</v>
      </c>
      <c r="AH52" s="39">
        <f>V52*'Inflation indexes'!I144</f>
        <v>2382.8005328963914</v>
      </c>
      <c r="AI52" s="39">
        <f>W52*'Inflation indexes'!I144</f>
        <v>4321.8713195888249</v>
      </c>
      <c r="AJ52" s="39">
        <f>Y52*'Inflation indexes'!I144</f>
        <v>4439.9751511908225</v>
      </c>
      <c r="AK52" s="39">
        <f t="shared" si="5"/>
        <v>3640.7796239764743</v>
      </c>
      <c r="AL52" s="35">
        <f>Z52*'Inflation indexes'!I144</f>
        <v>3345.041386538745</v>
      </c>
      <c r="AM52" s="38">
        <v>0.51404232760000002</v>
      </c>
      <c r="AN52" s="40">
        <f t="shared" si="3"/>
        <v>2026</v>
      </c>
      <c r="AO52" s="46">
        <v>7645.9571850297998</v>
      </c>
      <c r="AP52" s="44">
        <v>5916.2378511334</v>
      </c>
      <c r="AQ52" s="44">
        <v>3991.0141065011999</v>
      </c>
      <c r="AR52" s="44">
        <v>3304.3306947465999</v>
      </c>
      <c r="AS52" s="44">
        <v>2629.4195254039</v>
      </c>
      <c r="AT52" s="44">
        <v>4714.1885165565</v>
      </c>
      <c r="AU52" s="44">
        <v>5214.0800489559997</v>
      </c>
      <c r="AV52" s="40"/>
      <c r="AW52" s="40"/>
      <c r="AX52" s="40">
        <f t="shared" si="4"/>
        <v>2026</v>
      </c>
      <c r="AY52" s="41">
        <f>AO52*'Inflation indexes'!I144</f>
        <v>7092.0850326234704</v>
      </c>
      <c r="AZ52" s="41">
        <f>AU52*'Inflation indexes'!I144</f>
        <v>4836.3727626546179</v>
      </c>
      <c r="BA52" s="45">
        <f>AP52*'Inflation indexes'!I144</f>
        <v>5487.6663441975707</v>
      </c>
      <c r="BB52" s="45">
        <f>AQ52*'Inflation indexes'!I144</f>
        <v>3701.9055593359271</v>
      </c>
      <c r="BC52" s="45">
        <f>AR52*'Inflation indexes'!I144</f>
        <v>3064.9654053692348</v>
      </c>
      <c r="BD52" s="45">
        <f>AS52*'Inflation indexes'!I144</f>
        <v>2438.9447140923571</v>
      </c>
      <c r="BE52" s="45">
        <f>AT52*'Inflation indexes'!I144</f>
        <v>4372.6933083925569</v>
      </c>
      <c r="BF52" s="44">
        <v>0.47650823339999998</v>
      </c>
      <c r="BG52" s="45">
        <f>Y52*'Inflation indexes'!I144</f>
        <v>4439.9751511908225</v>
      </c>
      <c r="BH52" s="45">
        <f t="shared" si="6"/>
        <v>3640.7796239764743</v>
      </c>
      <c r="BI52" s="41">
        <f>Z52*'Inflation indexes'!I144</f>
        <v>3345.041386538745</v>
      </c>
    </row>
    <row r="53" spans="1:61">
      <c r="A53">
        <f t="shared" si="7"/>
        <v>2027</v>
      </c>
      <c r="B53" s="47">
        <v>6485.6828620604001</v>
      </c>
      <c r="C53" s="44">
        <v>5726.5657469655998</v>
      </c>
      <c r="D53" s="44">
        <v>3774.3786105756999</v>
      </c>
      <c r="E53" s="44">
        <v>3168.3774685325002</v>
      </c>
      <c r="F53" s="44">
        <v>2530.0016409409</v>
      </c>
      <c r="G53" s="44">
        <v>4520.7346394284996</v>
      </c>
      <c r="H53" s="44">
        <v>4981.6654361777</v>
      </c>
      <c r="I53" s="40">
        <f t="shared" si="1"/>
        <v>2027</v>
      </c>
      <c r="J53" s="47">
        <f>B53*'Inflation indexes'!I145</f>
        <v>6015.8608319727127</v>
      </c>
      <c r="K53" s="45">
        <f>H53*'Inflation indexes'!I145</f>
        <v>4620.7942344521298</v>
      </c>
      <c r="L53" s="45">
        <f>C53*'Inflation indexes'!I145</f>
        <v>5311.7340627942167</v>
      </c>
      <c r="M53" s="45">
        <f>D53*'Inflation indexes'!I145</f>
        <v>3500.9631107964101</v>
      </c>
      <c r="N53" s="45">
        <f>E53*'Inflation indexes'!I145</f>
        <v>2938.8606133285857</v>
      </c>
      <c r="O53" s="45">
        <f>F53*'Inflation indexes'!I145</f>
        <v>2346.7286483582166</v>
      </c>
      <c r="P53" s="45">
        <f>G53*'Inflation indexes'!I145</f>
        <v>4193.2532051745156</v>
      </c>
      <c r="Q53" s="44">
        <v>0.56569702479999995</v>
      </c>
      <c r="R53" s="32">
        <v>7100.9286075001</v>
      </c>
      <c r="S53" s="38">
        <v>5872.8535461343999</v>
      </c>
      <c r="T53" s="38">
        <v>3863.3959987092999</v>
      </c>
      <c r="U53" s="38">
        <v>3229.3552065624999</v>
      </c>
      <c r="V53" s="38">
        <v>2571.1704040221998</v>
      </c>
      <c r="W53" s="38">
        <v>4649.8918368964996</v>
      </c>
      <c r="X53" s="38">
        <v>5117.5370215393004</v>
      </c>
      <c r="Y53" s="37">
        <v>4810.4810725548004</v>
      </c>
      <c r="Z53" s="37">
        <v>3611.6491485273</v>
      </c>
      <c r="AA53" s="34"/>
      <c r="AB53" s="34">
        <f t="shared" si="2"/>
        <v>2027</v>
      </c>
      <c r="AC53" s="35">
        <f>R53*'Inflation indexes'!I145</f>
        <v>6586.538254959245</v>
      </c>
      <c r="AD53" s="35">
        <f>X53*'Inflation indexes'!I145</f>
        <v>4746.8232996931056</v>
      </c>
      <c r="AE53" s="39">
        <f>S53*'Inflation indexes'!I145</f>
        <v>5447.4247926575481</v>
      </c>
      <c r="AF53" s="39">
        <f>T53*'Inflation indexes'!I145</f>
        <v>3583.5320908139302</v>
      </c>
      <c r="AG53" s="39">
        <f>U53*'Inflation indexes'!I145</f>
        <v>2995.4211318798166</v>
      </c>
      <c r="AH53" s="39">
        <f>V53*'Inflation indexes'!I145</f>
        <v>2384.9151515513245</v>
      </c>
      <c r="AI53" s="39">
        <f>W53*'Inflation indexes'!I145</f>
        <v>4313.054271914968</v>
      </c>
      <c r="AJ53" s="39">
        <f>Y53*'Inflation indexes'!I145</f>
        <v>4462.0104440529158</v>
      </c>
      <c r="AK53" s="39">
        <f t="shared" si="5"/>
        <v>3658.8485641233906</v>
      </c>
      <c r="AL53" s="35">
        <f>Z53*'Inflation indexes'!I145</f>
        <v>3350.0217499920432</v>
      </c>
      <c r="AM53" s="38">
        <v>0.52173391710000006</v>
      </c>
      <c r="AN53" s="40">
        <f t="shared" si="3"/>
        <v>2027</v>
      </c>
      <c r="AO53" s="43">
        <v>7682.5873557154</v>
      </c>
      <c r="AP53" s="44">
        <v>5943.4434147088996</v>
      </c>
      <c r="AQ53" s="44">
        <v>3989.8946502751</v>
      </c>
      <c r="AR53" s="44">
        <v>3309.7197009362999</v>
      </c>
      <c r="AS53" s="44">
        <v>2632.3611271835998</v>
      </c>
      <c r="AT53" s="44">
        <v>4713.4273688633002</v>
      </c>
      <c r="AU53" s="44">
        <v>5224.1226382392997</v>
      </c>
      <c r="AV53" s="40"/>
      <c r="AW53" s="40"/>
      <c r="AX53" s="40">
        <f t="shared" si="4"/>
        <v>2027</v>
      </c>
      <c r="AY53" s="41">
        <f>AO53*'Inflation indexes'!I145</f>
        <v>7126.0617184686944</v>
      </c>
      <c r="AZ53" s="41">
        <f>AU53*'Inflation indexes'!I145</f>
        <v>4845.687868065399</v>
      </c>
      <c r="BA53" s="45">
        <f>AP53*'Inflation indexes'!I145</f>
        <v>5512.9011402562846</v>
      </c>
      <c r="BB53" s="45">
        <f>AQ53*'Inflation indexes'!I145</f>
        <v>3700.8671963744728</v>
      </c>
      <c r="BC53" s="45">
        <f>AR53*'Inflation indexes'!I145</f>
        <v>3069.9640326455578</v>
      </c>
      <c r="BD53" s="45">
        <f>AS53*'Inflation indexes'!I145</f>
        <v>2441.6732266185054</v>
      </c>
      <c r="BE53" s="45">
        <f>AT53*'Inflation indexes'!I145</f>
        <v>4371.9872981400895</v>
      </c>
      <c r="BF53" s="44">
        <v>0.4733894434</v>
      </c>
      <c r="BG53" s="45">
        <f>Y53*'Inflation indexes'!I145</f>
        <v>4462.0104440529158</v>
      </c>
      <c r="BH53" s="45">
        <f t="shared" si="6"/>
        <v>3658.8485641233906</v>
      </c>
      <c r="BI53" s="41">
        <f>Z53*'Inflation indexes'!I145</f>
        <v>3350.0217499920432</v>
      </c>
    </row>
    <row r="54" spans="1:61">
      <c r="A54">
        <f t="shared" si="7"/>
        <v>2027</v>
      </c>
      <c r="B54" s="47">
        <v>6472.8477957282003</v>
      </c>
      <c r="C54" s="44">
        <v>5753.6708234846001</v>
      </c>
      <c r="D54" s="44">
        <v>3768.6794169363002</v>
      </c>
      <c r="E54" s="44">
        <v>3168.3569558509998</v>
      </c>
      <c r="F54" s="44">
        <v>2530.3407446686001</v>
      </c>
      <c r="G54" s="44">
        <v>4514.9473513793</v>
      </c>
      <c r="H54" s="44">
        <v>4978.0659390364999</v>
      </c>
      <c r="I54" s="40">
        <f t="shared" si="1"/>
        <v>2027</v>
      </c>
      <c r="J54" s="47">
        <f>B54*'Inflation indexes'!I146</f>
        <v>6003.9555361903158</v>
      </c>
      <c r="K54" s="45">
        <f>H54*'Inflation indexes'!I146</f>
        <v>4617.4554844196218</v>
      </c>
      <c r="L54" s="45">
        <f>C54*'Inflation indexes'!I146</f>
        <v>5336.875651065845</v>
      </c>
      <c r="M54" s="45">
        <f>D54*'Inflation indexes'!I146</f>
        <v>3495.6767660092396</v>
      </c>
      <c r="N54" s="45">
        <f>E54*'Inflation indexes'!I146</f>
        <v>2938.841586583088</v>
      </c>
      <c r="O54" s="45">
        <f>F54*'Inflation indexes'!I146</f>
        <v>2347.0431874556152</v>
      </c>
      <c r="P54" s="45">
        <f>G54*'Inflation indexes'!I146</f>
        <v>4187.8851475252295</v>
      </c>
      <c r="Q54" s="44">
        <v>0.56372466740000005</v>
      </c>
      <c r="R54" s="33">
        <v>7108.7027480322004</v>
      </c>
      <c r="S54" s="38">
        <v>5907.6640757601999</v>
      </c>
      <c r="T54" s="38">
        <v>3875.9491386250002</v>
      </c>
      <c r="U54" s="38">
        <v>3231.1597888064998</v>
      </c>
      <c r="V54" s="38">
        <v>2573.2665042296999</v>
      </c>
      <c r="W54" s="38">
        <v>4646.0433728159996</v>
      </c>
      <c r="X54" s="38">
        <v>5125.4659788215004</v>
      </c>
      <c r="Y54" s="37">
        <v>4834.3551609521001</v>
      </c>
      <c r="Z54" s="37">
        <v>3617.0264588045002</v>
      </c>
      <c r="AA54" s="34"/>
      <c r="AB54" s="34">
        <f t="shared" si="2"/>
        <v>2027</v>
      </c>
      <c r="AC54" s="35">
        <f>R54*'Inflation indexes'!I146</f>
        <v>6593.7492377538092</v>
      </c>
      <c r="AD54" s="35">
        <f>X54*'Inflation indexes'!I146</f>
        <v>4754.1778843323582</v>
      </c>
      <c r="AE54" s="39">
        <f>S54*'Inflation indexes'!I146</f>
        <v>5479.7136520066697</v>
      </c>
      <c r="AF54" s="39">
        <f>T54*'Inflation indexes'!I146</f>
        <v>3595.1758828930797</v>
      </c>
      <c r="AG54" s="39">
        <f>U54*'Inflation indexes'!I146</f>
        <v>2997.0949904187933</v>
      </c>
      <c r="AH54" s="39">
        <f>V54*'Inflation indexes'!I146</f>
        <v>2386.8594105301213</v>
      </c>
      <c r="AI54" s="39">
        <f>W54*'Inflation indexes'!I146</f>
        <v>4309.4845900761338</v>
      </c>
      <c r="AJ54" s="39">
        <f>Y54*'Inflation indexes'!I146</f>
        <v>4484.1550965656879</v>
      </c>
      <c r="AK54" s="39">
        <f t="shared" si="5"/>
        <v>3677.0071791838641</v>
      </c>
      <c r="AL54" s="35">
        <f>Z54*'Inflation indexes'!I146</f>
        <v>3355.0095286062592</v>
      </c>
      <c r="AM54" s="38">
        <v>0.514667718</v>
      </c>
      <c r="AN54" s="40">
        <f t="shared" si="3"/>
        <v>2027</v>
      </c>
      <c r="AO54" s="46">
        <v>7701.8318291542</v>
      </c>
      <c r="AP54" s="44">
        <v>5965.6541535634997</v>
      </c>
      <c r="AQ54" s="44">
        <v>4009.7103428232999</v>
      </c>
      <c r="AR54" s="44">
        <v>3316.0105668093001</v>
      </c>
      <c r="AS54" s="44">
        <v>2635.3060198117</v>
      </c>
      <c r="AT54" s="44">
        <v>4708.8082192819002</v>
      </c>
      <c r="AU54" s="44">
        <v>5230.6251594246996</v>
      </c>
      <c r="AV54" s="40"/>
      <c r="AW54" s="40"/>
      <c r="AX54" s="40">
        <f t="shared" si="4"/>
        <v>2027</v>
      </c>
      <c r="AY54" s="41">
        <f>AO54*'Inflation indexes'!I146</f>
        <v>7143.9121247334924</v>
      </c>
      <c r="AZ54" s="41">
        <f>AU54*'Inflation indexes'!I146</f>
        <v>4851.7193474547403</v>
      </c>
      <c r="BA54" s="45">
        <f>AP54*'Inflation indexes'!I146</f>
        <v>5533.5029360527133</v>
      </c>
      <c r="BB54" s="45">
        <f>AQ54*'Inflation indexes'!I146</f>
        <v>3719.2474427100542</v>
      </c>
      <c r="BC54" s="45">
        <f>AR54*'Inflation indexes'!I146</f>
        <v>3075.799189006033</v>
      </c>
      <c r="BD54" s="45">
        <f>AS54*'Inflation indexes'!I146</f>
        <v>2444.4047916044206</v>
      </c>
      <c r="BE54" s="45">
        <f>AT54*'Inflation indexes'!I146</f>
        <v>4367.7027591586475</v>
      </c>
      <c r="BF54" s="44">
        <v>0.47911569440000001</v>
      </c>
      <c r="BG54" s="45">
        <f>Y54*'Inflation indexes'!I146</f>
        <v>4484.1550965656879</v>
      </c>
      <c r="BH54" s="45">
        <f t="shared" si="6"/>
        <v>3677.0071791838641</v>
      </c>
      <c r="BI54" s="41">
        <f>Z54*'Inflation indexes'!I146</f>
        <v>3355.0095286062592</v>
      </c>
    </row>
    <row r="55" spans="1:61">
      <c r="A55">
        <f t="shared" si="7"/>
        <v>2027</v>
      </c>
      <c r="B55" s="47">
        <v>6490.2654682336997</v>
      </c>
      <c r="C55" s="44">
        <v>5775.0350859712998</v>
      </c>
      <c r="D55" s="44">
        <v>3759.2592095594</v>
      </c>
      <c r="E55" s="44">
        <v>3168.3493397773</v>
      </c>
      <c r="F55" s="44">
        <v>2530.6737238862002</v>
      </c>
      <c r="G55" s="44">
        <v>4504.4526353047004</v>
      </c>
      <c r="H55" s="44">
        <v>4974.6481020968004</v>
      </c>
      <c r="I55" s="40">
        <f t="shared" si="1"/>
        <v>2027</v>
      </c>
      <c r="J55" s="47">
        <f>B55*'Inflation indexes'!I147</f>
        <v>6020.1114747458241</v>
      </c>
      <c r="K55" s="45">
        <f>H55*'Inflation indexes'!I147</f>
        <v>4614.2852351470456</v>
      </c>
      <c r="L55" s="45">
        <f>C55*'Inflation indexes'!I147</f>
        <v>5356.6922891332961</v>
      </c>
      <c r="M55" s="45">
        <f>D55*'Inflation indexes'!I147</f>
        <v>3486.938957239825</v>
      </c>
      <c r="N55" s="45">
        <f>E55*'Inflation indexes'!I147</f>
        <v>2938.8345222167845</v>
      </c>
      <c r="O55" s="45">
        <f>F55*'Inflation indexes'!I147</f>
        <v>2347.3520457016357</v>
      </c>
      <c r="P55" s="45">
        <f>G55*'Inflation indexes'!I147</f>
        <v>4178.1506673296008</v>
      </c>
      <c r="Q55" s="44">
        <v>0.56556648949999999</v>
      </c>
      <c r="R55" s="33">
        <v>7117.8958250267997</v>
      </c>
      <c r="S55" s="38">
        <v>5921.5345975855998</v>
      </c>
      <c r="T55" s="38">
        <v>3890.1645110960999</v>
      </c>
      <c r="U55" s="38">
        <v>3232.9653280673001</v>
      </c>
      <c r="V55" s="38">
        <v>2575.4805954826002</v>
      </c>
      <c r="W55" s="38">
        <v>4629.1592655922004</v>
      </c>
      <c r="X55" s="38">
        <v>5128.6114090062001</v>
      </c>
      <c r="Y55" s="37">
        <v>4858.3477348163997</v>
      </c>
      <c r="Z55" s="37">
        <v>3622.4117752484999</v>
      </c>
      <c r="AA55" s="34"/>
      <c r="AB55" s="34">
        <f t="shared" si="2"/>
        <v>2027</v>
      </c>
      <c r="AC55" s="35">
        <f>R55*'Inflation indexes'!I147</f>
        <v>6602.276369436524</v>
      </c>
      <c r="AD55" s="35">
        <f>X55*'Inflation indexes'!I147</f>
        <v>4757.0954599601355</v>
      </c>
      <c r="AE55" s="39">
        <f>S55*'Inflation indexes'!I147</f>
        <v>5492.5793950198795</v>
      </c>
      <c r="AF55" s="39">
        <f>T55*'Inflation indexes'!I147</f>
        <v>3608.3614956156889</v>
      </c>
      <c r="AG55" s="39">
        <f>U55*'Inflation indexes'!I147</f>
        <v>2998.7697366483962</v>
      </c>
      <c r="AH55" s="39">
        <f>V55*'Inflation indexes'!I147</f>
        <v>2388.9131132982066</v>
      </c>
      <c r="AI55" s="39">
        <f>W55*'Inflation indexes'!I147</f>
        <v>4293.8235654021319</v>
      </c>
      <c r="AJ55" s="39">
        <f>Y55*'Inflation indexes'!I147</f>
        <v>4506.4096514735111</v>
      </c>
      <c r="AK55" s="39">
        <f t="shared" si="5"/>
        <v>3695.2559142082787</v>
      </c>
      <c r="AL55" s="35">
        <f>Z55*'Inflation indexes'!I147</f>
        <v>3360.0047334215842</v>
      </c>
      <c r="AM55" s="38">
        <v>0.52082958869999996</v>
      </c>
      <c r="AN55" s="40">
        <f t="shared" si="3"/>
        <v>2027</v>
      </c>
      <c r="AO55" s="46">
        <v>7748.8604893020001</v>
      </c>
      <c r="AP55" s="44">
        <v>5992.6716522552997</v>
      </c>
      <c r="AQ55" s="44">
        <v>4026.7303658429</v>
      </c>
      <c r="AR55" s="44">
        <v>3321.6969556603999</v>
      </c>
      <c r="AS55" s="44">
        <v>2638.2542069698002</v>
      </c>
      <c r="AT55" s="44">
        <v>4702.1742848204003</v>
      </c>
      <c r="AU55" s="44">
        <v>5246.5408476530001</v>
      </c>
      <c r="AV55" s="40"/>
      <c r="AW55" s="40"/>
      <c r="AX55" s="40">
        <f t="shared" si="4"/>
        <v>2027</v>
      </c>
      <c r="AY55" s="41">
        <f>AO55*'Inflation indexes'!I147</f>
        <v>7187.5340348053369</v>
      </c>
      <c r="AZ55" s="41">
        <f>AU55*'Inflation indexes'!I147</f>
        <v>4866.4821052803836</v>
      </c>
      <c r="BA55" s="45">
        <f>AP55*'Inflation indexes'!I147</f>
        <v>5558.5632906236488</v>
      </c>
      <c r="BB55" s="45">
        <f>AQ55*'Inflation indexes'!I147</f>
        <v>3735.0345374571384</v>
      </c>
      <c r="BC55" s="45">
        <f>AR55*'Inflation indexes'!I147</f>
        <v>3081.0736565821162</v>
      </c>
      <c r="BD55" s="45">
        <f>AS55*'Inflation indexes'!I147</f>
        <v>2447.1394124650069</v>
      </c>
      <c r="BE55" s="45">
        <f>AT55*'Inflation indexes'!I147</f>
        <v>4361.5493860539791</v>
      </c>
      <c r="BF55" s="44">
        <v>0.47477587900000001</v>
      </c>
      <c r="BG55" s="45">
        <f>Y55*'Inflation indexes'!I147</f>
        <v>4506.4096514735111</v>
      </c>
      <c r="BH55" s="45">
        <f t="shared" si="6"/>
        <v>3695.2559142082787</v>
      </c>
      <c r="BI55" s="41">
        <f>Z55*'Inflation indexes'!I147</f>
        <v>3360.0047334215842</v>
      </c>
    </row>
    <row r="56" spans="1:61">
      <c r="A56">
        <f t="shared" si="7"/>
        <v>2027</v>
      </c>
      <c r="B56" s="47">
        <v>6507.7597224838</v>
      </c>
      <c r="C56" s="44">
        <v>5796.3706279829003</v>
      </c>
      <c r="D56" s="44">
        <v>3767.3809437394002</v>
      </c>
      <c r="E56" s="44">
        <v>3168.3348015167999</v>
      </c>
      <c r="F56" s="44">
        <v>2521.2652515739001</v>
      </c>
      <c r="G56" s="44">
        <v>4496.1005553820996</v>
      </c>
      <c r="H56" s="44">
        <v>4985.9751755510997</v>
      </c>
      <c r="I56" s="40">
        <f t="shared" si="1"/>
        <v>2027</v>
      </c>
      <c r="J56" s="47">
        <f>B56*'Inflation indexes'!I148</f>
        <v>6036.3384474742315</v>
      </c>
      <c r="K56" s="45">
        <f>H56*'Inflation indexes'!I148</f>
        <v>4624.791776861136</v>
      </c>
      <c r="L56" s="45">
        <f>C56*'Inflation indexes'!I148</f>
        <v>5376.4822872331597</v>
      </c>
      <c r="M56" s="45">
        <f>D56*'Inflation indexes'!I148</f>
        <v>3494.4723540432628</v>
      </c>
      <c r="N56" s="45">
        <f>E56*'Inflation indexes'!I148</f>
        <v>2938.8210371059999</v>
      </c>
      <c r="O56" s="45">
        <f>F56*'Inflation indexes'!I148</f>
        <v>2338.6251219102551</v>
      </c>
      <c r="P56" s="45">
        <f>G56*'Inflation indexes'!I148</f>
        <v>4170.4036109994495</v>
      </c>
      <c r="Q56" s="44">
        <v>0.55869331950000001</v>
      </c>
      <c r="R56" s="33">
        <v>7117.2323915016996</v>
      </c>
      <c r="S56" s="38">
        <v>5953.4058153153001</v>
      </c>
      <c r="T56" s="38">
        <v>3890.7086514135999</v>
      </c>
      <c r="U56" s="38">
        <v>3234.7705949338001</v>
      </c>
      <c r="V56" s="38">
        <v>2576.7320782352999</v>
      </c>
      <c r="W56" s="38">
        <v>4631.5059445002998</v>
      </c>
      <c r="X56" s="38">
        <v>5142.2128018025996</v>
      </c>
      <c r="Y56" s="37">
        <v>4882.4593821831004</v>
      </c>
      <c r="Z56" s="37">
        <v>3627.8051097797002</v>
      </c>
      <c r="AA56" s="34"/>
      <c r="AB56" s="34">
        <f t="shared" si="2"/>
        <v>2027</v>
      </c>
      <c r="AC56" s="35">
        <f>R56*'Inflation indexes'!I148</f>
        <v>6601.6609949504209</v>
      </c>
      <c r="AD56" s="35">
        <f>X56*'Inflation indexes'!I148</f>
        <v>4769.7115696164965</v>
      </c>
      <c r="AE56" s="39">
        <f>S56*'Inflation indexes'!I148</f>
        <v>5522.1418658475795</v>
      </c>
      <c r="AF56" s="39">
        <f>T56*'Inflation indexes'!I148</f>
        <v>3608.8662184787654</v>
      </c>
      <c r="AG56" s="39">
        <f>U56*'Inflation indexes'!I148</f>
        <v>3000.4442302159073</v>
      </c>
      <c r="AH56" s="39">
        <f>V56*'Inflation indexes'!I148</f>
        <v>2390.0739388017009</v>
      </c>
      <c r="AI56" s="39">
        <f>W56*'Inflation indexes'!I148</f>
        <v>4296.0002511927723</v>
      </c>
      <c r="AJ56" s="39">
        <f>Y56*'Inflation indexes'!I148</f>
        <v>4528.7746542145787</v>
      </c>
      <c r="AK56" s="39">
        <f t="shared" si="5"/>
        <v>3713.5952164559544</v>
      </c>
      <c r="AL56" s="35">
        <f>Z56*'Inflation indexes'!I148</f>
        <v>3365.0073754949076</v>
      </c>
      <c r="AM56" s="38">
        <v>0.52014918629999995</v>
      </c>
      <c r="AN56" s="40">
        <f t="shared" si="3"/>
        <v>2027</v>
      </c>
      <c r="AO56" s="46">
        <v>7780.0019417432004</v>
      </c>
      <c r="AP56" s="44">
        <v>6029.6123649198998</v>
      </c>
      <c r="AQ56" s="44">
        <v>4040.9322491687999</v>
      </c>
      <c r="AR56" s="44">
        <v>3327.6172856288999</v>
      </c>
      <c r="AS56" s="44">
        <v>2635.6484500680999</v>
      </c>
      <c r="AT56" s="44">
        <v>4707.8903777403002</v>
      </c>
      <c r="AU56" s="44">
        <v>5266.1691473084002</v>
      </c>
      <c r="AV56" s="40"/>
      <c r="AW56" s="40"/>
      <c r="AX56" s="40">
        <f t="shared" si="4"/>
        <v>2027</v>
      </c>
      <c r="AY56" s="41">
        <f>AO56*'Inflation indexes'!I148</f>
        <v>7216.4196044479213</v>
      </c>
      <c r="AZ56" s="41">
        <f>AU56*'Inflation indexes'!I148</f>
        <v>4884.6885334401522</v>
      </c>
      <c r="BA56" s="45">
        <f>AP56*'Inflation indexes'!I148</f>
        <v>5592.8280228269632</v>
      </c>
      <c r="BB56" s="45">
        <f>AQ56*'Inflation indexes'!I148</f>
        <v>3748.2076381864863</v>
      </c>
      <c r="BC56" s="45">
        <f>AR56*'Inflation indexes'!I148</f>
        <v>3086.5651186112259</v>
      </c>
      <c r="BD56" s="45">
        <f>AS56*'Inflation indexes'!I148</f>
        <v>2444.7224162572088</v>
      </c>
      <c r="BE56" s="45">
        <f>AT56*'Inflation indexes'!I148</f>
        <v>4366.8514059399495</v>
      </c>
      <c r="BF56" s="44">
        <v>0.46306410339999998</v>
      </c>
      <c r="BG56" s="45">
        <f>Y56*'Inflation indexes'!I148</f>
        <v>4528.7746542145787</v>
      </c>
      <c r="BH56" s="45">
        <f t="shared" si="6"/>
        <v>3713.5952164559544</v>
      </c>
      <c r="BI56" s="41">
        <f>Z56*'Inflation indexes'!I148</f>
        <v>3365.0073754949076</v>
      </c>
    </row>
    <row r="57" spans="1:61">
      <c r="A57">
        <f t="shared" si="7"/>
        <v>2028</v>
      </c>
      <c r="B57" s="47">
        <v>6492.7509131734996</v>
      </c>
      <c r="C57" s="44">
        <v>5815.3395812177996</v>
      </c>
      <c r="D57" s="44">
        <v>3786.5607329989998</v>
      </c>
      <c r="E57" s="44">
        <v>3168.3067399942001</v>
      </c>
      <c r="F57" s="44">
        <v>2526.4866456363002</v>
      </c>
      <c r="G57" s="44">
        <v>4488.7579221608003</v>
      </c>
      <c r="H57" s="44">
        <v>5001.5757468099</v>
      </c>
      <c r="I57" s="40">
        <f t="shared" si="1"/>
        <v>2028</v>
      </c>
      <c r="J57" s="47">
        <f>B57*'Inflation indexes'!I149</f>
        <v>6022.4168743747259</v>
      </c>
      <c r="K57" s="45">
        <f>H57*'Inflation indexes'!I149</f>
        <v>4639.2622447499098</v>
      </c>
      <c r="L57" s="45">
        <f>C57*'Inflation indexes'!I149</f>
        <v>5394.0771319420946</v>
      </c>
      <c r="M57" s="45">
        <f>D57*'Inflation indexes'!I149</f>
        <v>3512.2627618424594</v>
      </c>
      <c r="N57" s="45">
        <f>E57*'Inflation indexes'!I149</f>
        <v>2938.7950083564783</v>
      </c>
      <c r="O57" s="45">
        <f>F57*'Inflation indexes'!I149</f>
        <v>2343.4682788601631</v>
      </c>
      <c r="P57" s="45">
        <f>G57*'Inflation indexes'!I149</f>
        <v>4163.5928771817426</v>
      </c>
      <c r="Q57" s="44">
        <v>0.56183592859999998</v>
      </c>
      <c r="R57" s="32">
        <v>7160.9983285021999</v>
      </c>
      <c r="S57" s="38">
        <v>5987.6675016189001</v>
      </c>
      <c r="T57" s="38">
        <v>3901.7436175547</v>
      </c>
      <c r="U57" s="38">
        <v>3236.5758169474002</v>
      </c>
      <c r="V57" s="38">
        <v>2578.7387832416998</v>
      </c>
      <c r="W57" s="38">
        <v>4628.8767683701999</v>
      </c>
      <c r="X57" s="38">
        <v>5161.1418143265</v>
      </c>
      <c r="Y57" s="37">
        <v>4906.6906940058998</v>
      </c>
      <c r="Z57" s="37">
        <v>3633.2064743359001</v>
      </c>
      <c r="AA57" s="34"/>
      <c r="AB57" s="34">
        <f t="shared" si="2"/>
        <v>2028</v>
      </c>
      <c r="AC57" s="35">
        <f>R57*'Inflation indexes'!I149</f>
        <v>6642.2565331189735</v>
      </c>
      <c r="AD57" s="35">
        <f>X57*'Inflation indexes'!I149</f>
        <v>4787.2693669143864</v>
      </c>
      <c r="AE57" s="39">
        <f>S57*'Inflation indexes'!I149</f>
        <v>5553.9216400139785</v>
      </c>
      <c r="AF57" s="39">
        <f>T57*'Inflation indexes'!I149</f>
        <v>3619.1018130957523</v>
      </c>
      <c r="AG57" s="39">
        <f>U57*'Inflation indexes'!I149</f>
        <v>3002.1186821796564</v>
      </c>
      <c r="AH57" s="39">
        <f>V57*'Inflation indexes'!I149</f>
        <v>2391.9352783562363</v>
      </c>
      <c r="AI57" s="39">
        <f>W57*'Inflation indexes'!I149</f>
        <v>4293.5615322424601</v>
      </c>
      <c r="AJ57" s="39">
        <f>Y57*'Inflation indexes'!I149</f>
        <v>4551.2506529339771</v>
      </c>
      <c r="AK57" s="39">
        <f t="shared" si="5"/>
        <v>3732.0255354058609</v>
      </c>
      <c r="AL57" s="35">
        <f>Z57*'Inflation indexes'!I149</f>
        <v>3370.0174658992546</v>
      </c>
      <c r="AM57" s="38">
        <v>0.51820018560000003</v>
      </c>
      <c r="AN57" s="40">
        <f t="shared" si="3"/>
        <v>2028</v>
      </c>
      <c r="AO57" s="43">
        <v>7835.9419592956001</v>
      </c>
      <c r="AP57" s="44">
        <v>6067.0578829108999</v>
      </c>
      <c r="AQ57" s="44">
        <v>4051.5965187086999</v>
      </c>
      <c r="AR57" s="44">
        <v>3333.1657162388001</v>
      </c>
      <c r="AS57" s="44">
        <v>2638.1942221795998</v>
      </c>
      <c r="AT57" s="44">
        <v>4710.335286128</v>
      </c>
      <c r="AU57" s="44">
        <v>5286.5691405461002</v>
      </c>
      <c r="AV57" s="40"/>
      <c r="AW57" s="40"/>
      <c r="AX57" s="40">
        <f t="shared" si="4"/>
        <v>2028</v>
      </c>
      <c r="AY57" s="41">
        <f>AO57*'Inflation indexes'!I149</f>
        <v>7268.3073343432488</v>
      </c>
      <c r="AZ57" s="41">
        <f>AU57*'Inflation indexes'!I149</f>
        <v>4903.6107537986418</v>
      </c>
      <c r="BA57" s="45">
        <f>AP57*'Inflation indexes'!I149</f>
        <v>5627.5609923239363</v>
      </c>
      <c r="BB57" s="45">
        <f>AQ57*'Inflation indexes'!I149</f>
        <v>3758.0993894162561</v>
      </c>
      <c r="BC57" s="45">
        <f>AR57*'Inflation indexes'!I149</f>
        <v>3091.7116216233103</v>
      </c>
      <c r="BD57" s="45">
        <f>AS57*'Inflation indexes'!I149</f>
        <v>2447.0837729652726</v>
      </c>
      <c r="BE57" s="45">
        <f>AT57*'Inflation indexes'!I149</f>
        <v>4369.1192054793573</v>
      </c>
      <c r="BF57" s="44">
        <v>0.46276870530000003</v>
      </c>
      <c r="BG57" s="45">
        <f>Y57*'Inflation indexes'!I149</f>
        <v>4551.2506529339771</v>
      </c>
      <c r="BH57" s="45">
        <f t="shared" si="6"/>
        <v>3732.0255354058609</v>
      </c>
      <c r="BI57" s="41">
        <f>Z57*'Inflation indexes'!I149</f>
        <v>3370.0174658992546</v>
      </c>
    </row>
    <row r="58" spans="1:61">
      <c r="A58">
        <f t="shared" si="7"/>
        <v>2028</v>
      </c>
      <c r="B58" s="47">
        <v>6494.7762194607003</v>
      </c>
      <c r="C58" s="44">
        <v>5836.9833274917</v>
      </c>
      <c r="D58" s="44">
        <v>3805.6836029718002</v>
      </c>
      <c r="E58" s="44">
        <v>3168.2867741973</v>
      </c>
      <c r="F58" s="44">
        <v>2526.9268777798002</v>
      </c>
      <c r="G58" s="44">
        <v>4479.7528390239004</v>
      </c>
      <c r="H58" s="44">
        <v>5003.3542398853997</v>
      </c>
      <c r="I58" s="40">
        <f t="shared" si="1"/>
        <v>2028</v>
      </c>
      <c r="J58" s="47">
        <f>B58*'Inflation indexes'!I150</f>
        <v>6024.2954677356802</v>
      </c>
      <c r="K58" s="45">
        <f>H58*'Inflation indexes'!I150</f>
        <v>4640.9119040163869</v>
      </c>
      <c r="L58" s="45">
        <f>C58*'Inflation indexes'!I150</f>
        <v>5414.153008027246</v>
      </c>
      <c r="M58" s="45">
        <f>D58*'Inflation indexes'!I150</f>
        <v>3530.0003735806522</v>
      </c>
      <c r="N58" s="45">
        <f>E58*'Inflation indexes'!I150</f>
        <v>2938.7764888793308</v>
      </c>
      <c r="O58" s="45">
        <f>F58*'Inflation indexes'!I150</f>
        <v>2343.8766206439632</v>
      </c>
      <c r="P58" s="45">
        <f>G58*'Inflation indexes'!I150</f>
        <v>4155.2401211059196</v>
      </c>
      <c r="Q58" s="44">
        <v>0.56306994980000002</v>
      </c>
      <c r="R58" s="33">
        <v>7180.5898018020998</v>
      </c>
      <c r="S58" s="38">
        <v>6021.1219158110998</v>
      </c>
      <c r="T58" s="38">
        <v>3916.6908000950002</v>
      </c>
      <c r="U58" s="38">
        <v>3238.3791765213</v>
      </c>
      <c r="V58" s="38">
        <v>2580.7581293685998</v>
      </c>
      <c r="W58" s="38">
        <v>4625.9859028392002</v>
      </c>
      <c r="X58" s="38">
        <v>5178.7312996573</v>
      </c>
      <c r="Y58" s="37">
        <v>4931.0422641711002</v>
      </c>
      <c r="Z58" s="37">
        <v>3638.6158808729001</v>
      </c>
      <c r="AA58" s="34"/>
      <c r="AB58" s="34">
        <f t="shared" si="2"/>
        <v>2028</v>
      </c>
      <c r="AC58" s="35">
        <f>R58*'Inflation indexes'!I150</f>
        <v>6660.4288026196846</v>
      </c>
      <c r="AD58" s="35">
        <f>X58*'Inflation indexes'!I150</f>
        <v>4803.5846721962889</v>
      </c>
      <c r="AE58" s="39">
        <f>S58*'Inflation indexes'!I150</f>
        <v>5584.9526207566159</v>
      </c>
      <c r="AF58" s="39">
        <f>T58*'Inflation indexes'!I150</f>
        <v>3632.9662236605282</v>
      </c>
      <c r="AG58" s="39">
        <f>U58*'Inflation indexes'!I150</f>
        <v>3003.7914066185972</v>
      </c>
      <c r="AH58" s="39">
        <f>V58*'Inflation indexes'!I150</f>
        <v>2393.8083433101328</v>
      </c>
      <c r="AI58" s="39">
        <f>W58*'Inflation indexes'!I150</f>
        <v>4290.8800806376994</v>
      </c>
      <c r="AJ58" s="39">
        <f>Y58*'Inflation indexes'!I150</f>
        <v>4573.8381984969628</v>
      </c>
      <c r="AK58" s="39">
        <f t="shared" si="5"/>
        <v>3750.5473227675093</v>
      </c>
      <c r="AL58" s="35">
        <f>Z58*'Inflation indexes'!I150</f>
        <v>3375.0350157243502</v>
      </c>
      <c r="AM58" s="38">
        <v>0.51728255440000004</v>
      </c>
      <c r="AN58" s="40">
        <f t="shared" si="3"/>
        <v>2028</v>
      </c>
      <c r="AO58" s="46">
        <v>7841.0515558507996</v>
      </c>
      <c r="AP58" s="44">
        <v>6109.2204131516</v>
      </c>
      <c r="AQ58" s="44">
        <v>4049.1943504463002</v>
      </c>
      <c r="AR58" s="44">
        <v>3339.2494797817999</v>
      </c>
      <c r="AS58" s="44">
        <v>2641.0799699833001</v>
      </c>
      <c r="AT58" s="44">
        <v>4716.7481666267004</v>
      </c>
      <c r="AU58" s="44">
        <v>5293.2601911783004</v>
      </c>
      <c r="AV58" s="40"/>
      <c r="AW58" s="40"/>
      <c r="AX58" s="40">
        <f t="shared" si="4"/>
        <v>2028</v>
      </c>
      <c r="AY58" s="41">
        <f>AO58*'Inflation indexes'!I150</f>
        <v>7273.0467923829601</v>
      </c>
      <c r="AZ58" s="41">
        <f>AU58*'Inflation indexes'!I150</f>
        <v>4909.8171055859711</v>
      </c>
      <c r="BA58" s="45">
        <f>AP58*'Inflation indexes'!I150</f>
        <v>5666.6692743115809</v>
      </c>
      <c r="BB58" s="45">
        <f>AQ58*'Inflation indexes'!I150</f>
        <v>3755.8712339129838</v>
      </c>
      <c r="BC58" s="45">
        <f>AR58*'Inflation indexes'!I150</f>
        <v>3097.3546781198606</v>
      </c>
      <c r="BD58" s="45">
        <f>AS58*'Inflation indexes'!I150</f>
        <v>2449.7604775702393</v>
      </c>
      <c r="BE58" s="45">
        <f>AT58*'Inflation indexes'!I150</f>
        <v>4375.067537741782</v>
      </c>
      <c r="BF58" s="44">
        <v>0.46053002320000003</v>
      </c>
      <c r="BG58" s="45">
        <f>Y58*'Inflation indexes'!I150</f>
        <v>4573.8381984969628</v>
      </c>
      <c r="BH58" s="45">
        <f t="shared" si="6"/>
        <v>3750.5473227675093</v>
      </c>
      <c r="BI58" s="41">
        <f>Z58*'Inflation indexes'!I150</f>
        <v>3375.0350157243502</v>
      </c>
    </row>
    <row r="59" spans="1:61">
      <c r="A59">
        <f t="shared" si="7"/>
        <v>2028</v>
      </c>
      <c r="B59" s="47">
        <v>6497.5709220934004</v>
      </c>
      <c r="C59" s="44">
        <v>5851.0513398526</v>
      </c>
      <c r="D59" s="44">
        <v>3817.9195706645</v>
      </c>
      <c r="E59" s="44">
        <v>3168.2563065316999</v>
      </c>
      <c r="F59" s="44">
        <v>2523.8739115990002</v>
      </c>
      <c r="G59" s="44">
        <v>4469.2088829432996</v>
      </c>
      <c r="H59" s="44">
        <v>5008.2461628253004</v>
      </c>
      <c r="I59" s="40">
        <f t="shared" si="1"/>
        <v>2028</v>
      </c>
      <c r="J59" s="47">
        <f>B59*'Inflation indexes'!I151</f>
        <v>6026.8877224700918</v>
      </c>
      <c r="K59" s="45">
        <f>H59*'Inflation indexes'!I151</f>
        <v>4645.4494566894191</v>
      </c>
      <c r="L59" s="45">
        <f>C59*'Inflation indexes'!I151</f>
        <v>5427.2019353870337</v>
      </c>
      <c r="M59" s="45">
        <f>D59*'Inflation indexes'!I151</f>
        <v>3541.3499693517306</v>
      </c>
      <c r="N59" s="45">
        <f>E59*'Inflation indexes'!I151</f>
        <v>2938.7482282874976</v>
      </c>
      <c r="O59" s="45">
        <f>F59*'Inflation indexes'!I151</f>
        <v>2341.0448109395684</v>
      </c>
      <c r="P59" s="45">
        <f>G59*'Inflation indexes'!I151</f>
        <v>4145.4599678439736</v>
      </c>
      <c r="Q59" s="44">
        <v>0.56183592859999998</v>
      </c>
      <c r="R59" s="33">
        <v>7186.2115602368003</v>
      </c>
      <c r="S59" s="38">
        <v>6040.8882359990002</v>
      </c>
      <c r="T59" s="38">
        <v>3929.5691031706001</v>
      </c>
      <c r="U59" s="38">
        <v>3240.1865669549002</v>
      </c>
      <c r="V59" s="38">
        <v>2586.9827170960002</v>
      </c>
      <c r="W59" s="38">
        <v>4617.4589528124998</v>
      </c>
      <c r="X59" s="38">
        <v>5176.8869949694999</v>
      </c>
      <c r="Y59" s="37">
        <v>4955.5146895128</v>
      </c>
      <c r="Z59" s="37">
        <v>3644.0333413643002</v>
      </c>
      <c r="AA59" s="34"/>
      <c r="AB59" s="34">
        <f t="shared" si="2"/>
        <v>2028</v>
      </c>
      <c r="AC59" s="35">
        <f>R59*'Inflation indexes'!I151</f>
        <v>6665.6433215983971</v>
      </c>
      <c r="AD59" s="35">
        <f>X59*'Inflation indexes'!I151</f>
        <v>4801.873968702218</v>
      </c>
      <c r="AE59" s="39">
        <f>S59*'Inflation indexes'!I151</f>
        <v>5603.2870712593103</v>
      </c>
      <c r="AF59" s="39">
        <f>T59*'Inflation indexes'!I151</f>
        <v>3644.9116241222096</v>
      </c>
      <c r="AG59" s="39">
        <f>U59*'Inflation indexes'!I151</f>
        <v>3005.4678699222814</v>
      </c>
      <c r="AH59" s="39">
        <f>V59*'Inflation indexes'!I151</f>
        <v>2399.5820227053277</v>
      </c>
      <c r="AI59" s="39">
        <f>W59*'Inflation indexes'!I151</f>
        <v>4282.9708217712368</v>
      </c>
      <c r="AJ59" s="39">
        <f>Y59*'Inflation indexes'!I151</f>
        <v>4596.5378445030483</v>
      </c>
      <c r="AK59" s="39">
        <f t="shared" si="5"/>
        <v>3769.1610324924995</v>
      </c>
      <c r="AL59" s="35">
        <f>Z59*'Inflation indexes'!I151</f>
        <v>3380.0600360764279</v>
      </c>
      <c r="AM59" s="38">
        <v>0.51568649109999998</v>
      </c>
      <c r="AN59" s="40">
        <f t="shared" si="3"/>
        <v>2028</v>
      </c>
      <c r="AO59" s="46">
        <v>7866.1414780442001</v>
      </c>
      <c r="AP59" s="44">
        <v>6147.4880733644004</v>
      </c>
      <c r="AQ59" s="44">
        <v>4064.9584546166998</v>
      </c>
      <c r="AR59" s="44">
        <v>3344.2247828274999</v>
      </c>
      <c r="AS59" s="44">
        <v>2644.2807959925999</v>
      </c>
      <c r="AT59" s="44">
        <v>4716.0562807285996</v>
      </c>
      <c r="AU59" s="44">
        <v>5302.3894406747004</v>
      </c>
      <c r="AV59" s="40"/>
      <c r="AW59" s="40"/>
      <c r="AX59" s="40">
        <f t="shared" si="4"/>
        <v>2028</v>
      </c>
      <c r="AY59" s="41">
        <f>AO59*'Inflation indexes'!I151</f>
        <v>7296.3192038484458</v>
      </c>
      <c r="AZ59" s="41">
        <f>AU59*'Inflation indexes'!I151</f>
        <v>4918.2850334262257</v>
      </c>
      <c r="BA59" s="45">
        <f>AP59*'Inflation indexes'!I151</f>
        <v>5702.1648301538371</v>
      </c>
      <c r="BB59" s="45">
        <f>AQ59*'Inflation indexes'!I151</f>
        <v>3770.4933884103311</v>
      </c>
      <c r="BC59" s="45">
        <f>AR59*'Inflation indexes'!I151</f>
        <v>3101.969570854581</v>
      </c>
      <c r="BD59" s="45">
        <f>AS59*'Inflation indexes'!I151</f>
        <v>2452.7294361562272</v>
      </c>
      <c r="BE59" s="45">
        <f>AT59*'Inflation indexes'!I151</f>
        <v>4374.4257719689094</v>
      </c>
      <c r="BF59" s="44">
        <v>0.46093868490000001</v>
      </c>
      <c r="BG59" s="45">
        <f>Y59*'Inflation indexes'!I151</f>
        <v>4596.5378445030483</v>
      </c>
      <c r="BH59" s="45">
        <f t="shared" si="6"/>
        <v>3769.1610324924995</v>
      </c>
      <c r="BI59" s="41">
        <f>Z59*'Inflation indexes'!I151</f>
        <v>3380.0600360764279</v>
      </c>
    </row>
    <row r="60" spans="1:61">
      <c r="A60">
        <f t="shared" si="7"/>
        <v>2028</v>
      </c>
      <c r="B60" s="47">
        <v>6485.4799739656</v>
      </c>
      <c r="C60" s="44">
        <v>5868.2227830206002</v>
      </c>
      <c r="D60" s="44">
        <v>3835.7042599775</v>
      </c>
      <c r="E60" s="44">
        <v>3168.2331823504001</v>
      </c>
      <c r="F60" s="44">
        <v>2524.3717433410002</v>
      </c>
      <c r="G60" s="44">
        <v>4461.4110396819997</v>
      </c>
      <c r="H60" s="44">
        <v>5017.9931555740004</v>
      </c>
      <c r="I60" s="40">
        <f t="shared" si="1"/>
        <v>2028</v>
      </c>
      <c r="J60" s="47">
        <f>B60*'Inflation indexes'!I152</f>
        <v>6015.6726410653346</v>
      </c>
      <c r="K60" s="45">
        <f>H60*'Inflation indexes'!I152</f>
        <v>4654.4903785404449</v>
      </c>
      <c r="L60" s="45">
        <f>C60*'Inflation indexes'!I152</f>
        <v>5443.1294814264957</v>
      </c>
      <c r="M60" s="45">
        <f>D60*'Inflation indexes'!I152</f>
        <v>3557.8463380645376</v>
      </c>
      <c r="N60" s="45">
        <f>E60*'Inflation indexes'!I152</f>
        <v>2938.7267792189086</v>
      </c>
      <c r="O60" s="45">
        <f>F60*'Inflation indexes'!I152</f>
        <v>2341.5065798143814</v>
      </c>
      <c r="P60" s="45">
        <f>G60*'Inflation indexes'!I152</f>
        <v>4138.2269993428572</v>
      </c>
      <c r="Q60" s="44">
        <v>0.56306994980000002</v>
      </c>
      <c r="R60" s="33">
        <v>7226.5245054001998</v>
      </c>
      <c r="S60" s="38">
        <v>6082.3737092725996</v>
      </c>
      <c r="T60" s="38">
        <v>3948.1826763915001</v>
      </c>
      <c r="U60" s="38">
        <v>3242.2073111876998</v>
      </c>
      <c r="V60" s="38">
        <v>2588.6528740301001</v>
      </c>
      <c r="W60" s="38">
        <v>4622.3787844916997</v>
      </c>
      <c r="X60" s="38">
        <v>5199.1076872681997</v>
      </c>
      <c r="Y60" s="37">
        <v>4980.1085698267998</v>
      </c>
      <c r="Z60" s="37">
        <v>3649.4588678014002</v>
      </c>
      <c r="AA60" s="34"/>
      <c r="AB60" s="34">
        <f t="shared" si="2"/>
        <v>2028</v>
      </c>
      <c r="AC60" s="35">
        <f>R60*'Inflation indexes'!I152</f>
        <v>6703.0360022132054</v>
      </c>
      <c r="AD60" s="35">
        <f>X60*'Inflation indexes'!I152</f>
        <v>4822.4849969165389</v>
      </c>
      <c r="AE60" s="39">
        <f>S60*'Inflation indexes'!I152</f>
        <v>5641.7673421992331</v>
      </c>
      <c r="AF60" s="39">
        <f>T60*'Inflation indexes'!I152</f>
        <v>3662.1768324995269</v>
      </c>
      <c r="AG60" s="39">
        <f>U60*'Inflation indexes'!I152</f>
        <v>3007.3422317034665</v>
      </c>
      <c r="AH60" s="39">
        <f>V60*'Inflation indexes'!I152</f>
        <v>2401.1311936865168</v>
      </c>
      <c r="AI60" s="39">
        <f>W60*'Inflation indexes'!I152</f>
        <v>4287.534261478092</v>
      </c>
      <c r="AJ60" s="39">
        <f>Y60*'Inflation indexes'!I152</f>
        <v>4619.3501472989046</v>
      </c>
      <c r="AK60" s="39">
        <f t="shared" si="5"/>
        <v>3787.8671207851016</v>
      </c>
      <c r="AL60" s="35">
        <f>Z60*'Inflation indexes'!I152</f>
        <v>3385.0925380781387</v>
      </c>
      <c r="AM60" s="38">
        <v>0.50869454219999999</v>
      </c>
      <c r="AN60" s="40">
        <f t="shared" si="3"/>
        <v>2028</v>
      </c>
      <c r="AO60" s="46">
        <v>7910.4653622929</v>
      </c>
      <c r="AP60" s="44">
        <v>6183.1821758632996</v>
      </c>
      <c r="AQ60" s="44">
        <v>4079.4993510663999</v>
      </c>
      <c r="AR60" s="44">
        <v>3350.4807294943998</v>
      </c>
      <c r="AS60" s="44">
        <v>2647.4703868083002</v>
      </c>
      <c r="AT60" s="44">
        <v>4719.2050146703004</v>
      </c>
      <c r="AU60" s="44">
        <v>5314.7116615866998</v>
      </c>
      <c r="AV60" s="40"/>
      <c r="AW60" s="40"/>
      <c r="AX60" s="40">
        <f t="shared" si="4"/>
        <v>2028</v>
      </c>
      <c r="AY60" s="41">
        <f>AO60*'Inflation indexes'!I152</f>
        <v>7337.432271638495</v>
      </c>
      <c r="AZ60" s="41">
        <f>AU60*'Inflation indexes'!I152</f>
        <v>4929.7146342445212</v>
      </c>
      <c r="BA60" s="45">
        <f>AP60*'Inflation indexes'!I152</f>
        <v>5735.2732564710823</v>
      </c>
      <c r="BB60" s="45">
        <f>AQ60*'Inflation indexes'!I152</f>
        <v>3783.9809441965131</v>
      </c>
      <c r="BC60" s="45">
        <f>AR60*'Inflation indexes'!I152</f>
        <v>3107.7723375517421</v>
      </c>
      <c r="BD60" s="45">
        <f>AS60*'Inflation indexes'!I152</f>
        <v>2455.6879734245904</v>
      </c>
      <c r="BE60" s="45">
        <f>AT60*'Inflation indexes'!I152</f>
        <v>4377.3464120299568</v>
      </c>
      <c r="BF60" s="44">
        <v>0.45801078049999999</v>
      </c>
      <c r="BG60" s="45">
        <f>Y60*'Inflation indexes'!I152</f>
        <v>4619.3501472989046</v>
      </c>
      <c r="BH60" s="45">
        <f t="shared" si="6"/>
        <v>3787.8671207851016</v>
      </c>
      <c r="BI60" s="41">
        <f>Z60*'Inflation indexes'!I152</f>
        <v>3385.0925380781387</v>
      </c>
    </row>
    <row r="61" spans="1:61">
      <c r="A61">
        <f t="shared" si="7"/>
        <v>2029</v>
      </c>
      <c r="B61" s="47">
        <v>6477.1475926424</v>
      </c>
      <c r="C61" s="44">
        <v>5891.7894252743999</v>
      </c>
      <c r="D61" s="44">
        <v>3836.2741837533999</v>
      </c>
      <c r="E61" s="44">
        <v>3168.2062286</v>
      </c>
      <c r="F61" s="44">
        <v>2524.8611657626998</v>
      </c>
      <c r="G61" s="44">
        <v>4456.2095610645001</v>
      </c>
      <c r="H61" s="44">
        <v>5022.0870774018003</v>
      </c>
      <c r="I61" s="40">
        <f t="shared" si="1"/>
        <v>2029</v>
      </c>
      <c r="J61" s="47">
        <f>B61*'Inflation indexes'!I153</f>
        <v>6007.9438563705835</v>
      </c>
      <c r="K61" s="45">
        <f>H61*'Inflation indexes'!I153</f>
        <v>4658.2877371990198</v>
      </c>
      <c r="L61" s="45">
        <f>C61*'Inflation indexes'!I153</f>
        <v>5464.9889591547526</v>
      </c>
      <c r="M61" s="45">
        <f>D61*'Inflation indexes'!I153</f>
        <v>3558.3749766356127</v>
      </c>
      <c r="N61" s="45">
        <f>E61*'Inflation indexes'!I153</f>
        <v>2938.7017779947114</v>
      </c>
      <c r="O61" s="45">
        <f>F61*'Inflation indexes'!I153</f>
        <v>2341.9605485389729</v>
      </c>
      <c r="P61" s="45">
        <f>G61*'Inflation indexes'!I153</f>
        <v>4133.4023151655892</v>
      </c>
      <c r="Q61" s="44">
        <v>0.56210484390000004</v>
      </c>
      <c r="R61" s="32">
        <v>7229.8520015728</v>
      </c>
      <c r="S61" s="38">
        <v>6105.8562993428995</v>
      </c>
      <c r="T61" s="38">
        <v>3960.3827288259999</v>
      </c>
      <c r="U61" s="38">
        <v>3244.8798915643001</v>
      </c>
      <c r="V61" s="38">
        <v>2590.3842844514002</v>
      </c>
      <c r="W61" s="38">
        <v>4608.7078040100996</v>
      </c>
      <c r="X61" s="38">
        <v>5205.1175752022</v>
      </c>
      <c r="Y61" s="37">
        <v>5004.824507886</v>
      </c>
      <c r="Z61" s="37">
        <v>3654.8924721935</v>
      </c>
      <c r="AA61" s="34"/>
      <c r="AB61" s="34">
        <f t="shared" si="2"/>
        <v>2029</v>
      </c>
      <c r="AC61" s="35">
        <f>R61*'Inflation indexes'!I153</f>
        <v>6706.1224549921999</v>
      </c>
      <c r="AD61" s="35">
        <f>X61*'Inflation indexes'!I153</f>
        <v>4828.0595293436782</v>
      </c>
      <c r="AE61" s="39">
        <f>S61*'Inflation indexes'!I153</f>
        <v>5663.5488564733232</v>
      </c>
      <c r="AF61" s="39">
        <f>T61*'Inflation indexes'!I153</f>
        <v>3673.4931147090774</v>
      </c>
      <c r="AG61" s="39">
        <f>U61*'Inflation indexes'!I153</f>
        <v>3009.8212107022609</v>
      </c>
      <c r="AH61" s="39">
        <f>V61*'Inflation indexes'!I153</f>
        <v>2402.7371809601927</v>
      </c>
      <c r="AI61" s="39">
        <f>W61*'Inflation indexes'!I153</f>
        <v>4274.8536050594712</v>
      </c>
      <c r="AJ61" s="39">
        <f>Y61*'Inflation indexes'!I153</f>
        <v>4642.2756659926399</v>
      </c>
      <c r="AK61" s="39">
        <f t="shared" si="5"/>
        <v>3806.6660461139645</v>
      </c>
      <c r="AL61" s="35">
        <f>Z61*'Inflation indexes'!I153</f>
        <v>3390.1325328688313</v>
      </c>
      <c r="AM61" s="38">
        <v>0.50968204130000005</v>
      </c>
      <c r="AN61" s="40">
        <f t="shared" si="3"/>
        <v>2029</v>
      </c>
      <c r="AO61" s="43">
        <v>7948.2381187135998</v>
      </c>
      <c r="AP61" s="44">
        <v>6218.0039759151996</v>
      </c>
      <c r="AQ61" s="44">
        <v>4090.4034573862</v>
      </c>
      <c r="AR61" s="44">
        <v>3356.7729699626998</v>
      </c>
      <c r="AS61" s="44">
        <v>2650.6784520604001</v>
      </c>
      <c r="AT61" s="44">
        <v>4712.8139057054996</v>
      </c>
      <c r="AU61" s="44">
        <v>5323.9012006578996</v>
      </c>
      <c r="AV61" s="40"/>
      <c r="AW61" s="40"/>
      <c r="AX61" s="40">
        <f t="shared" si="4"/>
        <v>2029</v>
      </c>
      <c r="AY61" s="41">
        <f>AO61*'Inflation indexes'!I153</f>
        <v>7372.4687744555231</v>
      </c>
      <c r="AZ61" s="41">
        <f>AU61*'Inflation indexes'!I153</f>
        <v>4938.2384842905522</v>
      </c>
      <c r="BA61" s="45">
        <f>AP61*'Inflation indexes'!I153</f>
        <v>5767.5725698180904</v>
      </c>
      <c r="BB61" s="45">
        <f>AQ61*'Inflation indexes'!I153</f>
        <v>3794.0951584607783</v>
      </c>
      <c r="BC61" s="45">
        <f>AR61*'Inflation indexes'!I153</f>
        <v>3113.6087689320107</v>
      </c>
      <c r="BD61" s="45">
        <f>AS61*'Inflation indexes'!I153</f>
        <v>2458.6636468435631</v>
      </c>
      <c r="BE61" s="45">
        <f>AT61*'Inflation indexes'!I153</f>
        <v>4371.4182741743234</v>
      </c>
      <c r="BF61" s="44">
        <v>0.4583200449</v>
      </c>
      <c r="BG61" s="45">
        <f>Y61*'Inflation indexes'!I153</f>
        <v>4642.2756659926399</v>
      </c>
      <c r="BH61" s="45">
        <f t="shared" si="6"/>
        <v>3806.6660461139645</v>
      </c>
      <c r="BI61" s="41">
        <f>Z61*'Inflation indexes'!I153</f>
        <v>3390.1325328688313</v>
      </c>
    </row>
    <row r="62" spans="1:61">
      <c r="A62">
        <f t="shared" si="7"/>
        <v>2029</v>
      </c>
      <c r="B62" s="47">
        <v>6477.5612438625003</v>
      </c>
      <c r="C62" s="44">
        <v>5912.0557929699999</v>
      </c>
      <c r="D62" s="44">
        <v>3849.4797366346002</v>
      </c>
      <c r="E62" s="44">
        <v>3168.1877229444999</v>
      </c>
      <c r="F62" s="44">
        <v>2525.2289241033</v>
      </c>
      <c r="G62" s="44">
        <v>4448.9183540797003</v>
      </c>
      <c r="H62" s="44">
        <v>5031.8041518254004</v>
      </c>
      <c r="I62" s="40">
        <f t="shared" si="1"/>
        <v>2029</v>
      </c>
      <c r="J62" s="47">
        <f>B62*'Inflation indexes'!I154</f>
        <v>6008.3275427496474</v>
      </c>
      <c r="K62" s="45">
        <f>H62*'Inflation indexes'!I154</f>
        <v>4667.3009080045576</v>
      </c>
      <c r="L62" s="45">
        <f>C62*'Inflation indexes'!I154</f>
        <v>5483.787233788179</v>
      </c>
      <c r="M62" s="45">
        <f>D62*'Inflation indexes'!I154</f>
        <v>3570.6239209691812</v>
      </c>
      <c r="N62" s="45">
        <f>E62*'Inflation indexes'!I154</f>
        <v>2938.6846128865095</v>
      </c>
      <c r="O62" s="45">
        <f>F62*'Inflation indexes'!I154</f>
        <v>2342.3016665128084</v>
      </c>
      <c r="P62" s="45">
        <f>G62*'Inflation indexes'!I154</f>
        <v>4126.6392822744419</v>
      </c>
      <c r="Q62" s="44">
        <v>0.56737851480000001</v>
      </c>
      <c r="R62" s="33">
        <v>7226.9242868006004</v>
      </c>
      <c r="S62" s="38">
        <v>6118.3124058491003</v>
      </c>
      <c r="T62" s="38">
        <v>3979.7431779020999</v>
      </c>
      <c r="U62" s="38">
        <v>3246.1576109298999</v>
      </c>
      <c r="V62" s="38">
        <v>2592.0001076412</v>
      </c>
      <c r="W62" s="38">
        <v>4598.3729287279002</v>
      </c>
      <c r="X62" s="38">
        <v>5218.9547207561</v>
      </c>
      <c r="Y62" s="37">
        <v>5029.6631094545</v>
      </c>
      <c r="Z62" s="37">
        <v>3660.3341665674998</v>
      </c>
      <c r="AA62" s="34"/>
      <c r="AB62" s="34">
        <f t="shared" si="2"/>
        <v>2029</v>
      </c>
      <c r="AC62" s="35">
        <f>R62*'Inflation indexes'!I154</f>
        <v>6703.4068235005197</v>
      </c>
      <c r="AD62" s="35">
        <f>X62*'Inflation indexes'!I154</f>
        <v>4840.8943138581908</v>
      </c>
      <c r="AE62" s="39">
        <f>S62*'Inflation indexes'!I154</f>
        <v>5675.1026442306429</v>
      </c>
      <c r="AF62" s="39">
        <f>T62*'Inflation indexes'!I154</f>
        <v>3691.4510953509666</v>
      </c>
      <c r="AG62" s="39">
        <f>U62*'Inflation indexes'!I154</f>
        <v>3011.0063722418004</v>
      </c>
      <c r="AH62" s="39">
        <f>V62*'Inflation indexes'!I154</f>
        <v>2404.2359541265118</v>
      </c>
      <c r="AI62" s="39">
        <f>W62*'Inflation indexes'!I154</f>
        <v>4265.2673868098555</v>
      </c>
      <c r="AJ62" s="39">
        <f>Y62*'Inflation indexes'!I154</f>
        <v>4665.3149624668813</v>
      </c>
      <c r="AK62" s="39">
        <f t="shared" si="5"/>
        <v>3825.5582692228422</v>
      </c>
      <c r="AL62" s="35">
        <f>Z62*'Inflation indexes'!I154</f>
        <v>3395.1800316041781</v>
      </c>
      <c r="AM62" s="38">
        <v>0.51502834450000001</v>
      </c>
      <c r="AN62" s="40">
        <f t="shared" si="3"/>
        <v>2029</v>
      </c>
      <c r="AO62" s="46">
        <v>7974.1615860911998</v>
      </c>
      <c r="AP62" s="44">
        <v>6254.3442207121998</v>
      </c>
      <c r="AQ62" s="44">
        <v>4100.3165917957003</v>
      </c>
      <c r="AR62" s="44">
        <v>3363.2181355516</v>
      </c>
      <c r="AS62" s="44">
        <v>2654.3298857902</v>
      </c>
      <c r="AT62" s="44">
        <v>4717.5506677477997</v>
      </c>
      <c r="AU62" s="44">
        <v>5338.8045681969998</v>
      </c>
      <c r="AV62" s="40"/>
      <c r="AW62" s="40"/>
      <c r="AX62" s="40">
        <f t="shared" si="4"/>
        <v>2029</v>
      </c>
      <c r="AY62" s="41">
        <f>AO62*'Inflation indexes'!I154</f>
        <v>7396.514349199565</v>
      </c>
      <c r="AZ62" s="41">
        <f>AU62*'Inflation indexes'!I154</f>
        <v>4952.0622538071639</v>
      </c>
      <c r="BA62" s="45">
        <f>AP62*'Inflation indexes'!I154</f>
        <v>5801.2803319686936</v>
      </c>
      <c r="BB62" s="45">
        <f>AQ62*'Inflation indexes'!I154</f>
        <v>3803.2901866921229</v>
      </c>
      <c r="BC62" s="45">
        <f>AR62*'Inflation indexes'!I154</f>
        <v>3119.5870475568654</v>
      </c>
      <c r="BD62" s="45">
        <f>AS62*'Inflation indexes'!I154</f>
        <v>2462.0505711848914</v>
      </c>
      <c r="BE62" s="45">
        <f>AT62*'Inflation indexes'!I154</f>
        <v>4375.8119057851654</v>
      </c>
      <c r="BF62" s="44">
        <v>0.45567120080000001</v>
      </c>
      <c r="BG62" s="45">
        <f>Y62*'Inflation indexes'!I154</f>
        <v>4665.3149624668813</v>
      </c>
      <c r="BH62" s="45">
        <f t="shared" si="6"/>
        <v>3825.5582692228422</v>
      </c>
      <c r="BI62" s="41">
        <f>Z62*'Inflation indexes'!I154</f>
        <v>3395.1800316041781</v>
      </c>
    </row>
    <row r="63" spans="1:61">
      <c r="A63">
        <f t="shared" si="7"/>
        <v>2029</v>
      </c>
      <c r="B63" s="47">
        <v>6469.5622601969999</v>
      </c>
      <c r="C63" s="44">
        <v>5930.4856571506998</v>
      </c>
      <c r="D63" s="44">
        <v>3845.5391340413998</v>
      </c>
      <c r="E63" s="44">
        <v>3168.1669033747999</v>
      </c>
      <c r="F63" s="44">
        <v>2521.5784911962</v>
      </c>
      <c r="G63" s="44">
        <v>4440.9117428222999</v>
      </c>
      <c r="H63" s="44">
        <v>5031.0099184337996</v>
      </c>
      <c r="I63" s="40">
        <f t="shared" si="1"/>
        <v>2029</v>
      </c>
      <c r="J63" s="47">
        <f>B63*'Inflation indexes'!I155</f>
        <v>6000.9080044292696</v>
      </c>
      <c r="K63" s="45">
        <f>H63*'Inflation indexes'!I155</f>
        <v>4666.5642087774149</v>
      </c>
      <c r="L63" s="45">
        <f>C63*'Inflation indexes'!I155</f>
        <v>5500.8820409844757</v>
      </c>
      <c r="M63" s="45">
        <f>D63*'Inflation indexes'!I155</f>
        <v>3566.9687751196238</v>
      </c>
      <c r="N63" s="45">
        <f>E63*'Inflation indexes'!I155</f>
        <v>2938.6653014837534</v>
      </c>
      <c r="O63" s="45">
        <f>F63*'Inflation indexes'!I155</f>
        <v>2338.9156704947131</v>
      </c>
      <c r="P63" s="45">
        <f>G63*'Inflation indexes'!I155</f>
        <v>4119.2126689039378</v>
      </c>
      <c r="Q63" s="44">
        <v>0.57080815220000003</v>
      </c>
      <c r="R63" s="33">
        <v>7233.4620542099001</v>
      </c>
      <c r="S63" s="38">
        <v>6136.4371476587003</v>
      </c>
      <c r="T63" s="38">
        <v>4001.0281332752002</v>
      </c>
      <c r="U63" s="38">
        <v>3248.8737244274998</v>
      </c>
      <c r="V63" s="38">
        <v>2588.8711252714002</v>
      </c>
      <c r="W63" s="38">
        <v>4595.3891011834003</v>
      </c>
      <c r="X63" s="38">
        <v>5226.4752972229999</v>
      </c>
      <c r="Y63" s="37">
        <v>5054.6249833029997</v>
      </c>
      <c r="Z63" s="37">
        <v>3665.7839629687001</v>
      </c>
      <c r="AA63" s="34"/>
      <c r="AB63" s="34">
        <f t="shared" si="2"/>
        <v>2029</v>
      </c>
      <c r="AC63" s="35">
        <f>R63*'Inflation indexes'!I155</f>
        <v>6709.4709958818466</v>
      </c>
      <c r="AD63" s="35">
        <f>X63*'Inflation indexes'!I155</f>
        <v>4847.8701007357358</v>
      </c>
      <c r="AE63" s="39">
        <f>S63*'Inflation indexes'!I155</f>
        <v>5691.9144320810519</v>
      </c>
      <c r="AF63" s="39">
        <f>T63*'Inflation indexes'!I155</f>
        <v>3711.1941713018991</v>
      </c>
      <c r="AG63" s="39">
        <f>U63*'Inflation indexes'!I155</f>
        <v>3013.5257308279233</v>
      </c>
      <c r="AH63" s="39">
        <f>V63*'Inflation indexes'!I155</f>
        <v>2401.3336348360444</v>
      </c>
      <c r="AI63" s="39">
        <f>W63*'Inflation indexes'!I155</f>
        <v>4262.4997073478635</v>
      </c>
      <c r="AJ63" s="39">
        <f>Y63*'Inflation indexes'!I155</f>
        <v>4688.4686013930568</v>
      </c>
      <c r="AK63" s="39">
        <f t="shared" si="5"/>
        <v>3844.5442531423064</v>
      </c>
      <c r="AL63" s="35">
        <f>Z63*'Inflation indexes'!I155</f>
        <v>3400.23504545692</v>
      </c>
      <c r="AM63" s="38">
        <v>0.50864806849999999</v>
      </c>
      <c r="AN63" s="40">
        <f t="shared" si="3"/>
        <v>2029</v>
      </c>
      <c r="AO63" s="46">
        <v>8057.7942340732998</v>
      </c>
      <c r="AP63" s="44">
        <v>6289.3128393313</v>
      </c>
      <c r="AQ63" s="44">
        <v>4123.7126155075002</v>
      </c>
      <c r="AR63" s="44">
        <v>3367.4431673343001</v>
      </c>
      <c r="AS63" s="44">
        <v>2653.6527530259</v>
      </c>
      <c r="AT63" s="44">
        <v>4725.2860582793001</v>
      </c>
      <c r="AU63" s="44">
        <v>5355.7161580782004</v>
      </c>
      <c r="AV63" s="40"/>
      <c r="AW63" s="40"/>
      <c r="AX63" s="40">
        <f t="shared" si="4"/>
        <v>2029</v>
      </c>
      <c r="AY63" s="41">
        <f>AO63*'Inflation indexes'!I155</f>
        <v>7474.088658947705</v>
      </c>
      <c r="AZ63" s="41">
        <f>AU63*'Inflation indexes'!I155</f>
        <v>4967.7487702984099</v>
      </c>
      <c r="BA63" s="45">
        <f>AP63*'Inflation indexes'!I155</f>
        <v>5833.7158283648287</v>
      </c>
      <c r="BB63" s="45">
        <f>AQ63*'Inflation indexes'!I155</f>
        <v>3824.9914054635583</v>
      </c>
      <c r="BC63" s="45">
        <f>AR63*'Inflation indexes'!I155</f>
        <v>3123.5060185821171</v>
      </c>
      <c r="BD63" s="45">
        <f>AS63*'Inflation indexes'!I155</f>
        <v>2461.4224898307093</v>
      </c>
      <c r="BE63" s="45">
        <f>AT63*'Inflation indexes'!I155</f>
        <v>4382.986945624175</v>
      </c>
      <c r="BF63" s="44">
        <v>0.45094083159999998</v>
      </c>
      <c r="BG63" s="45">
        <f>Y63*'Inflation indexes'!I155</f>
        <v>4688.4686013930568</v>
      </c>
      <c r="BH63" s="45">
        <f t="shared" si="6"/>
        <v>3844.5442531423064</v>
      </c>
      <c r="BI63" s="41">
        <f>Z63*'Inflation indexes'!I155</f>
        <v>3400.23504545692</v>
      </c>
    </row>
    <row r="64" spans="1:61">
      <c r="A64">
        <f t="shared" si="7"/>
        <v>2029</v>
      </c>
      <c r="B64" s="47">
        <v>6464.3620986472997</v>
      </c>
      <c r="C64" s="44">
        <v>5935.6797970519001</v>
      </c>
      <c r="D64" s="44">
        <v>3863.2321968469</v>
      </c>
      <c r="E64" s="44">
        <v>3167.2960487004002</v>
      </c>
      <c r="F64" s="44">
        <v>2522.0922183772</v>
      </c>
      <c r="G64" s="44">
        <v>4424.0477993630002</v>
      </c>
      <c r="H64" s="44">
        <v>5028.5923695770998</v>
      </c>
      <c r="I64" s="40">
        <f t="shared" si="1"/>
        <v>2029</v>
      </c>
      <c r="J64" s="47">
        <f>B64*'Inflation indexes'!I156</f>
        <v>5996.0845419115794</v>
      </c>
      <c r="K64" s="45">
        <f>H64*'Inflation indexes'!I156</f>
        <v>4664.3217868481097</v>
      </c>
      <c r="L64" s="45">
        <f>C64*'Inflation indexes'!I156</f>
        <v>5505.6999180611065</v>
      </c>
      <c r="M64" s="45">
        <f>D64*'Inflation indexes'!I156</f>
        <v>3583.3801547373173</v>
      </c>
      <c r="N64" s="45">
        <f>E64*'Inflation indexes'!I156</f>
        <v>2937.8575314096556</v>
      </c>
      <c r="O64" s="45">
        <f>F64*'Inflation indexes'!I156</f>
        <v>2339.3921833449754</v>
      </c>
      <c r="P64" s="45">
        <f>G64*'Inflation indexes'!I156</f>
        <v>4103.5703473339354</v>
      </c>
      <c r="Q64" s="44">
        <v>0.57433008129999996</v>
      </c>
      <c r="R64" s="33">
        <v>7251.1684231432</v>
      </c>
      <c r="S64" s="38">
        <v>6139.3372103598003</v>
      </c>
      <c r="T64" s="38">
        <v>4021.4008471859001</v>
      </c>
      <c r="U64" s="38">
        <v>3250.9379917693</v>
      </c>
      <c r="V64" s="38">
        <v>2590.6501700161002</v>
      </c>
      <c r="W64" s="38">
        <v>4580.4436234066998</v>
      </c>
      <c r="X64" s="38">
        <v>5228.8088473608004</v>
      </c>
      <c r="Y64" s="37">
        <v>5079.7107412232999</v>
      </c>
      <c r="Z64" s="37">
        <v>3671.2418734598</v>
      </c>
      <c r="AA64" s="34"/>
      <c r="AB64" s="34">
        <f t="shared" si="2"/>
        <v>2029</v>
      </c>
      <c r="AC64" s="35">
        <f>R64*'Inflation indexes'!I156</f>
        <v>6725.8947177331584</v>
      </c>
      <c r="AD64" s="35">
        <f>X64*'Inflation indexes'!I156</f>
        <v>4850.0346088025053</v>
      </c>
      <c r="AE64" s="39">
        <f>S64*'Inflation indexes'!I156</f>
        <v>5694.6044146140966</v>
      </c>
      <c r="AF64" s="39">
        <f>T64*'Inflation indexes'!I156</f>
        <v>3730.0910884443188</v>
      </c>
      <c r="AG64" s="39">
        <f>U64*'Inflation indexes'!I156</f>
        <v>3015.4404629097062</v>
      </c>
      <c r="AH64" s="39">
        <f>V64*'Inflation indexes'!I156</f>
        <v>2402.9838058088767</v>
      </c>
      <c r="AI64" s="39">
        <f>W64*'Inflation indexes'!I156</f>
        <v>4248.6368780538314</v>
      </c>
      <c r="AJ64" s="39">
        <f>Y64*'Inflation indexes'!I156</f>
        <v>4711.7371502448495</v>
      </c>
      <c r="AK64" s="39">
        <f t="shared" si="5"/>
        <v>3863.6244632007765</v>
      </c>
      <c r="AL64" s="35">
        <f>Z64*'Inflation indexes'!I156</f>
        <v>3405.297585615936</v>
      </c>
      <c r="AM64" s="38">
        <v>0.50657006419999995</v>
      </c>
      <c r="AN64" s="40">
        <f t="shared" si="3"/>
        <v>2029</v>
      </c>
      <c r="AO64" s="46">
        <v>8070.5158707333003</v>
      </c>
      <c r="AP64" s="44">
        <v>6324.4939826085001</v>
      </c>
      <c r="AQ64" s="44">
        <v>4139.5159653122</v>
      </c>
      <c r="AR64" s="44">
        <v>3373.3315697234002</v>
      </c>
      <c r="AS64" s="44">
        <v>2656.8824974581999</v>
      </c>
      <c r="AT64" s="44">
        <v>4729.0434806630001</v>
      </c>
      <c r="AU64" s="44">
        <v>5368.7784446235</v>
      </c>
      <c r="AV64" s="40"/>
      <c r="AW64" s="40"/>
      <c r="AX64" s="40">
        <f t="shared" si="4"/>
        <v>2029</v>
      </c>
      <c r="AY64" s="41">
        <f>AO64*'Inflation indexes'!I156</f>
        <v>7485.8887418887289</v>
      </c>
      <c r="AZ64" s="41">
        <f>AU64*'Inflation indexes'!I156</f>
        <v>4979.8648264909743</v>
      </c>
      <c r="BA64" s="45">
        <f>AP64*'Inflation indexes'!I156</f>
        <v>5866.3484541602402</v>
      </c>
      <c r="BB64" s="45">
        <f>AQ64*'Inflation indexes'!I156</f>
        <v>3839.6499626465184</v>
      </c>
      <c r="BC64" s="45">
        <f>AR64*'Inflation indexes'!I156</f>
        <v>3128.9678658615612</v>
      </c>
      <c r="BD64" s="45">
        <f>AS64*'Inflation indexes'!I156</f>
        <v>2464.4182719928644</v>
      </c>
      <c r="BE64" s="45">
        <f>AT64*'Inflation indexes'!I156</f>
        <v>4386.4721808149843</v>
      </c>
      <c r="BF64" s="44">
        <v>0.4497680859</v>
      </c>
      <c r="BG64" s="45">
        <f>Y64*'Inflation indexes'!I156</f>
        <v>4711.7371502448495</v>
      </c>
      <c r="BH64" s="45">
        <f t="shared" si="6"/>
        <v>3863.6244632007765</v>
      </c>
      <c r="BI64" s="41">
        <f>Z64*'Inflation indexes'!I156</f>
        <v>3405.297585615936</v>
      </c>
    </row>
    <row r="65" spans="1:61">
      <c r="A65">
        <f t="shared" si="7"/>
        <v>2030</v>
      </c>
      <c r="B65" s="47">
        <v>6463.2563316388996</v>
      </c>
      <c r="C65" s="44">
        <v>5952.1023716315003</v>
      </c>
      <c r="D65" s="44">
        <v>3888.2336282135002</v>
      </c>
      <c r="E65" s="44">
        <v>3167.2622462672002</v>
      </c>
      <c r="F65" s="44">
        <v>2522.5616436355999</v>
      </c>
      <c r="G65" s="44">
        <v>4414.3037202889</v>
      </c>
      <c r="H65" s="44">
        <v>5037.3909919652997</v>
      </c>
      <c r="I65" s="40">
        <f t="shared" si="1"/>
        <v>2030</v>
      </c>
      <c r="J65" s="47">
        <f>B65*'Inflation indexes'!I157</f>
        <v>5995.0588765226603</v>
      </c>
      <c r="K65" s="45">
        <f>H65*'Inflation indexes'!I157</f>
        <v>4672.4830381652419</v>
      </c>
      <c r="L65" s="45">
        <f>C65*'Inflation indexes'!I157</f>
        <v>5520.932843456133</v>
      </c>
      <c r="M65" s="45">
        <f>D65*'Inflation indexes'!I157</f>
        <v>3606.5704856400839</v>
      </c>
      <c r="N65" s="45">
        <f>E65*'Inflation indexes'!I157</f>
        <v>2937.8261776203572</v>
      </c>
      <c r="O65" s="45">
        <f>F65*'Inflation indexes'!I157</f>
        <v>2339.8276034981973</v>
      </c>
      <c r="P65" s="45">
        <f>G65*'Inflation indexes'!I157</f>
        <v>4094.5321280912972</v>
      </c>
      <c r="Q65" s="44">
        <v>0.57311432829999998</v>
      </c>
      <c r="R65" s="32">
        <v>7266.9624733418996</v>
      </c>
      <c r="S65" s="38">
        <v>6169.8000139754004</v>
      </c>
      <c r="T65" s="38">
        <v>4039.8505116895999</v>
      </c>
      <c r="U65" s="38">
        <v>3253.7462444958001</v>
      </c>
      <c r="V65" s="38">
        <v>2592.4260301451</v>
      </c>
      <c r="W65" s="38">
        <v>4579.3373612208998</v>
      </c>
      <c r="X65" s="38">
        <v>5236.8556251984</v>
      </c>
      <c r="Y65" s="37">
        <v>5104.9209980436999</v>
      </c>
      <c r="Z65" s="37">
        <v>3676.7079101218001</v>
      </c>
      <c r="AA65" s="34"/>
      <c r="AB65" s="34">
        <f t="shared" si="2"/>
        <v>2030</v>
      </c>
      <c r="AC65" s="35">
        <f>R65*'Inflation indexes'!I157</f>
        <v>6740.5446489723772</v>
      </c>
      <c r="AD65" s="35">
        <f>X65*'Inflation indexes'!I157</f>
        <v>4857.4984790913195</v>
      </c>
      <c r="AE65" s="39">
        <f>S65*'Inflation indexes'!I157</f>
        <v>5722.8604966644834</v>
      </c>
      <c r="AF65" s="39">
        <f>T65*'Inflation indexes'!I157</f>
        <v>3747.2042616307708</v>
      </c>
      <c r="AG65" s="39">
        <f>U65*'Inflation indexes'!I157</f>
        <v>3018.0452861708709</v>
      </c>
      <c r="AH65" s="39">
        <f>V65*'Inflation indexes'!I157</f>
        <v>2404.6310228591592</v>
      </c>
      <c r="AI65" s="39">
        <f>W65*'Inflation indexes'!I157</f>
        <v>4247.6107533580998</v>
      </c>
      <c r="AJ65" s="39">
        <f>Y65*'Inflation indexes'!I157</f>
        <v>4735.1211793124739</v>
      </c>
      <c r="AK65" s="39">
        <f t="shared" si="5"/>
        <v>3882.7993670362284</v>
      </c>
      <c r="AL65" s="35">
        <f>Z65*'Inflation indexes'!I157</f>
        <v>3410.3676632870797</v>
      </c>
      <c r="AM65" s="38">
        <v>0.50064611240000001</v>
      </c>
      <c r="AN65" s="40">
        <f t="shared" si="3"/>
        <v>2030</v>
      </c>
      <c r="AO65" s="43">
        <v>8135.6913984804996</v>
      </c>
      <c r="AP65" s="44">
        <v>6351.0087982941996</v>
      </c>
      <c r="AQ65" s="44">
        <v>4147.9288153522002</v>
      </c>
      <c r="AR65" s="44">
        <v>3380.5157696900001</v>
      </c>
      <c r="AS65" s="44">
        <v>2660.0455021470002</v>
      </c>
      <c r="AT65" s="44">
        <v>4735.5411450027996</v>
      </c>
      <c r="AU65" s="44">
        <v>5379.2861550637999</v>
      </c>
      <c r="AV65" s="40"/>
      <c r="AW65" s="40"/>
      <c r="AX65" s="40">
        <f t="shared" si="4"/>
        <v>2030</v>
      </c>
      <c r="AY65" s="41">
        <f>AO65*'Inflation indexes'!I157</f>
        <v>7546.3429628114218</v>
      </c>
      <c r="AZ65" s="41">
        <f>AU65*'Inflation indexes'!I157</f>
        <v>4989.6113597421281</v>
      </c>
      <c r="BA65" s="45">
        <f>AP65*'Inflation indexes'!I157</f>
        <v>5890.9425400172076</v>
      </c>
      <c r="BB65" s="45">
        <f>AQ65*'Inflation indexes'!I157</f>
        <v>3847.4533869146021</v>
      </c>
      <c r="BC65" s="45">
        <f>AR65*'Inflation indexes'!I157</f>
        <v>3135.6316433091065</v>
      </c>
      <c r="BD65" s="45">
        <f>AS65*'Inflation indexes'!I157</f>
        <v>2467.3521490299318</v>
      </c>
      <c r="BE65" s="45">
        <f>AT65*'Inflation indexes'!I157</f>
        <v>4392.4991551879939</v>
      </c>
      <c r="BF65" s="44">
        <v>0.44859839019999997</v>
      </c>
      <c r="BG65" s="45">
        <f>Y65*'Inflation indexes'!I157</f>
        <v>4735.1211793124739</v>
      </c>
      <c r="BH65" s="45">
        <f t="shared" si="6"/>
        <v>3882.7993670362284</v>
      </c>
      <c r="BI65" s="41">
        <f>Z65*'Inflation indexes'!I157</f>
        <v>3410.3676632870797</v>
      </c>
    </row>
    <row r="66" spans="1:61">
      <c r="A66">
        <f t="shared" si="7"/>
        <v>2030</v>
      </c>
      <c r="B66" s="47">
        <v>6454.2578527976002</v>
      </c>
      <c r="C66" s="44">
        <v>5983.3988200177</v>
      </c>
      <c r="D66" s="44">
        <v>3902.2755938647001</v>
      </c>
      <c r="E66" s="44">
        <v>3167.9375795588999</v>
      </c>
      <c r="F66" s="44">
        <v>2522.9897944050999</v>
      </c>
      <c r="G66" s="44">
        <v>4414.6793342475003</v>
      </c>
      <c r="H66" s="44">
        <v>5053.9551073004995</v>
      </c>
      <c r="I66" s="40">
        <f t="shared" si="1"/>
        <v>2030</v>
      </c>
      <c r="J66" s="47">
        <f>B66*'Inflation indexes'!I158</f>
        <v>5986.7122463281166</v>
      </c>
      <c r="K66" s="45">
        <f>H66*'Inflation indexes'!I158</f>
        <v>4687.847251121786</v>
      </c>
      <c r="L66" s="45">
        <f>C66*'Inflation indexes'!I158</f>
        <v>5549.9621811574498</v>
      </c>
      <c r="M66" s="45">
        <f>D66*'Inflation indexes'!I158</f>
        <v>3619.5952531104631</v>
      </c>
      <c r="N66" s="45">
        <f>E66*'Inflation indexes'!I158</f>
        <v>2938.4525898555016</v>
      </c>
      <c r="O66" s="45">
        <f>F66*'Inflation indexes'!I158</f>
        <v>2340.2247390811722</v>
      </c>
      <c r="P66" s="45">
        <f>G66*'Inflation indexes'!I158</f>
        <v>4094.8805326231782</v>
      </c>
      <c r="Q66" s="44">
        <v>0.57658215680000002</v>
      </c>
      <c r="R66" s="33">
        <v>7252.2952225005001</v>
      </c>
      <c r="S66" s="38">
        <v>6205.8331725943999</v>
      </c>
      <c r="T66" s="38">
        <v>4057.6075322658999</v>
      </c>
      <c r="U66" s="38">
        <v>3256.5091338824</v>
      </c>
      <c r="V66" s="38">
        <v>2593.6794007182002</v>
      </c>
      <c r="W66" s="38">
        <v>4586.6794835807004</v>
      </c>
      <c r="X66" s="38">
        <v>5264.6066964634001</v>
      </c>
      <c r="Y66" s="37">
        <v>5130.2563716435998</v>
      </c>
      <c r="Z66" s="37">
        <v>3682.1820850535</v>
      </c>
      <c r="AA66" s="34"/>
      <c r="AB66" s="34">
        <f t="shared" si="2"/>
        <v>2030</v>
      </c>
      <c r="AC66" s="35">
        <f>R66*'Inflation indexes'!I158</f>
        <v>6726.9398918903353</v>
      </c>
      <c r="AD66" s="35">
        <f>X66*'Inflation indexes'!I158</f>
        <v>4883.2392663328592</v>
      </c>
      <c r="AE66" s="39">
        <f>S66*'Inflation indexes'!I158</f>
        <v>5756.2834179202155</v>
      </c>
      <c r="AF66" s="39">
        <f>T66*'Inflation indexes'!I158</f>
        <v>3763.6749659265961</v>
      </c>
      <c r="AG66" s="39">
        <f>U66*'Inflation indexes'!I158</f>
        <v>3020.6080322066277</v>
      </c>
      <c r="AH66" s="39">
        <f>V66*'Inflation indexes'!I158</f>
        <v>2405.7935994295876</v>
      </c>
      <c r="AI66" s="39">
        <f>W66*'Inflation indexes'!I158</f>
        <v>4254.421013321049</v>
      </c>
      <c r="AJ66" s="39">
        <f>Y66*'Inflation indexes'!I158</f>
        <v>4758.6212617162282</v>
      </c>
      <c r="AK66" s="39">
        <f t="shared" si="5"/>
        <v>3902.0694346073069</v>
      </c>
      <c r="AL66" s="35">
        <f>Z66*'Inflation indexes'!I158</f>
        <v>3415.4452896927164</v>
      </c>
      <c r="AM66" s="38">
        <v>0.50665720550000004</v>
      </c>
      <c r="AN66" s="40">
        <f t="shared" si="3"/>
        <v>2030</v>
      </c>
      <c r="AO66" s="46">
        <v>8151.9571948656003</v>
      </c>
      <c r="AP66" s="44">
        <v>6406.2650222727998</v>
      </c>
      <c r="AQ66" s="44">
        <v>4159.5077597297004</v>
      </c>
      <c r="AR66" s="44">
        <v>3379.4902555560998</v>
      </c>
      <c r="AS66" s="44">
        <v>2663.2742965515999</v>
      </c>
      <c r="AT66" s="44">
        <v>4750.4204721028</v>
      </c>
      <c r="AU66" s="44">
        <v>5409.1022574992003</v>
      </c>
      <c r="AV66" s="40"/>
      <c r="AW66" s="40"/>
      <c r="AX66" s="40">
        <f t="shared" si="4"/>
        <v>2030</v>
      </c>
      <c r="AY66" s="41">
        <f>AO66*'Inflation indexes'!I158</f>
        <v>7561.4304670041392</v>
      </c>
      <c r="AZ66" s="41">
        <f>AU66*'Inflation indexes'!I158</f>
        <v>5017.2675875624054</v>
      </c>
      <c r="BA66" s="45">
        <f>AP66*'Inflation indexes'!I158</f>
        <v>5942.1960102570347</v>
      </c>
      <c r="BB66" s="45">
        <f>AQ66*'Inflation indexes'!I158</f>
        <v>3858.1935540546997</v>
      </c>
      <c r="BC66" s="45">
        <f>AR66*'Inflation indexes'!I158</f>
        <v>3134.6804172868083</v>
      </c>
      <c r="BD66" s="45">
        <f>AS66*'Inflation indexes'!I158</f>
        <v>2470.3470499842706</v>
      </c>
      <c r="BE66" s="45">
        <f>AT66*'Inflation indexes'!I158</f>
        <v>4406.3006257518146</v>
      </c>
      <c r="BF66" s="44">
        <v>0.44813066299999998</v>
      </c>
      <c r="BG66" s="45">
        <f>Y66*'Inflation indexes'!I158</f>
        <v>4758.6212617162282</v>
      </c>
      <c r="BH66" s="45">
        <f t="shared" si="6"/>
        <v>3902.0694346073069</v>
      </c>
      <c r="BI66" s="41">
        <f>Z66*'Inflation indexes'!I158</f>
        <v>3415.4452896927164</v>
      </c>
    </row>
    <row r="67" spans="1:61">
      <c r="A67">
        <f t="shared" si="7"/>
        <v>2030</v>
      </c>
      <c r="B67" s="47">
        <v>6452.2962639941998</v>
      </c>
      <c r="C67" s="44">
        <v>5998.7366287144996</v>
      </c>
      <c r="D67" s="44">
        <v>3906.9933884172001</v>
      </c>
      <c r="E67" s="44">
        <v>3167.9132399475002</v>
      </c>
      <c r="F67" s="44">
        <v>2523.2140829811001</v>
      </c>
      <c r="G67" s="44">
        <v>4409.1418997968003</v>
      </c>
      <c r="H67" s="44">
        <v>5059.6510358273999</v>
      </c>
      <c r="I67" s="40">
        <f t="shared" si="1"/>
        <v>2030</v>
      </c>
      <c r="J67" s="47">
        <f>B67*'Inflation indexes'!I159</f>
        <v>5984.8927547646545</v>
      </c>
      <c r="K67" s="45">
        <f>H67*'Inflation indexes'!I159</f>
        <v>4693.1305673207853</v>
      </c>
      <c r="L67" s="45">
        <f>C67*'Inflation indexes'!I159</f>
        <v>5564.1889209703268</v>
      </c>
      <c r="M67" s="45">
        <f>D67*'Inflation indexes'!I159</f>
        <v>3623.9712912340206</v>
      </c>
      <c r="N67" s="45">
        <f>E67*'Inflation indexes'!I159</f>
        <v>2938.4300134024129</v>
      </c>
      <c r="O67" s="45">
        <f>F67*'Inflation indexes'!I159</f>
        <v>2340.4327802216526</v>
      </c>
      <c r="P67" s="45">
        <f>G67*'Inflation indexes'!I159</f>
        <v>4089.7442292099399</v>
      </c>
      <c r="Q67" s="44">
        <v>0.57233973940000005</v>
      </c>
      <c r="R67" s="33">
        <v>7270.5976036992997</v>
      </c>
      <c r="S67" s="38">
        <v>6214.5190696591999</v>
      </c>
      <c r="T67" s="38">
        <v>4091.2218723279002</v>
      </c>
      <c r="U67" s="38">
        <v>3258.3624710262002</v>
      </c>
      <c r="V67" s="38">
        <v>2595.3449799456998</v>
      </c>
      <c r="W67" s="38">
        <v>4579.8892785863</v>
      </c>
      <c r="X67" s="38">
        <v>5266.4150093833996</v>
      </c>
      <c r="Y67" s="37">
        <v>5155.7174829691003</v>
      </c>
      <c r="Z67" s="37">
        <v>3687.664410372</v>
      </c>
      <c r="AA67" s="34"/>
      <c r="AB67" s="34">
        <f t="shared" si="2"/>
        <v>2030</v>
      </c>
      <c r="AC67" s="35">
        <f>R67*'Inflation indexes'!I159</f>
        <v>6743.9164509555003</v>
      </c>
      <c r="AD67" s="35">
        <f>X67*'Inflation indexes'!I159</f>
        <v>4884.9165852981469</v>
      </c>
      <c r="AE67" s="39">
        <f>S67*'Inflation indexes'!I159</f>
        <v>5764.3401097218375</v>
      </c>
      <c r="AF67" s="39">
        <f>T67*'Inflation indexes'!I159</f>
        <v>3794.8542875296503</v>
      </c>
      <c r="AG67" s="39">
        <f>U67*'Inflation indexes'!I159</f>
        <v>3022.3271138467508</v>
      </c>
      <c r="AH67" s="39">
        <f>V67*'Inflation indexes'!I159</f>
        <v>2407.3385243126522</v>
      </c>
      <c r="AI67" s="39">
        <f>W67*'Inflation indexes'!I159</f>
        <v>4248.1226899007288</v>
      </c>
      <c r="AJ67" s="39">
        <f>Y67*'Inflation indexes'!I159</f>
        <v>4782.2379734209562</v>
      </c>
      <c r="AK67" s="39">
        <f t="shared" si="5"/>
        <v>3921.4351382051836</v>
      </c>
      <c r="AL67" s="35">
        <f>Z67*'Inflation indexes'!I159</f>
        <v>3420.5304760721838</v>
      </c>
      <c r="AM67" s="38">
        <v>0.50441528000000002</v>
      </c>
      <c r="AN67" s="40">
        <f t="shared" si="3"/>
        <v>2030</v>
      </c>
      <c r="AO67" s="46">
        <v>8176.4243790836999</v>
      </c>
      <c r="AP67" s="44">
        <v>6447.5753095599002</v>
      </c>
      <c r="AQ67" s="44">
        <v>4165.0238595466999</v>
      </c>
      <c r="AR67" s="44">
        <v>3386.0320943284</v>
      </c>
      <c r="AS67" s="44">
        <v>2666.4342988798999</v>
      </c>
      <c r="AT67" s="44">
        <v>4760.3855558964997</v>
      </c>
      <c r="AU67" s="44">
        <v>5416.3043656311002</v>
      </c>
      <c r="AV67" s="40"/>
      <c r="AW67" s="40"/>
      <c r="AX67" s="40">
        <f t="shared" si="4"/>
        <v>2030</v>
      </c>
      <c r="AY67" s="41">
        <f>AO67*'Inflation indexes'!I159</f>
        <v>7584.1252515529422</v>
      </c>
      <c r="AZ67" s="41">
        <f>AU67*'Inflation indexes'!I159</f>
        <v>5023.9479759100659</v>
      </c>
      <c r="BA67" s="45">
        <f>AP67*'Inflation indexes'!I159</f>
        <v>5980.5137856607271</v>
      </c>
      <c r="BB67" s="45">
        <f>AQ67*'Inflation indexes'!I159</f>
        <v>3863.3100683123512</v>
      </c>
      <c r="BC67" s="45">
        <f>AR67*'Inflation indexes'!I159</f>
        <v>3140.7483661021251</v>
      </c>
      <c r="BD67" s="45">
        <f>AS67*'Inflation indexes'!I159</f>
        <v>2473.2781421514451</v>
      </c>
      <c r="BE67" s="45">
        <f>AT67*'Inflation indexes'!I159</f>
        <v>4415.5438401606671</v>
      </c>
      <c r="BF67" s="44">
        <v>0.4462681168</v>
      </c>
      <c r="BG67" s="45">
        <f>Y67*'Inflation indexes'!I159</f>
        <v>4782.2379734209562</v>
      </c>
      <c r="BH67" s="45">
        <f t="shared" si="6"/>
        <v>3921.4351382051836</v>
      </c>
      <c r="BI67" s="41">
        <f>Z67*'Inflation indexes'!I159</f>
        <v>3420.5304760721838</v>
      </c>
    </row>
    <row r="68" spans="1:61">
      <c r="A68">
        <f t="shared" si="7"/>
        <v>2030</v>
      </c>
      <c r="B68" s="47">
        <v>6444.9443816522999</v>
      </c>
      <c r="C68" s="44">
        <v>6016.2948894500996</v>
      </c>
      <c r="D68" s="44">
        <v>3915.1152617671</v>
      </c>
      <c r="E68" s="44">
        <v>3167.8830755447002</v>
      </c>
      <c r="F68" s="44">
        <v>2523.4015429404999</v>
      </c>
      <c r="G68" s="44">
        <v>4408.3553251038002</v>
      </c>
      <c r="H68" s="44">
        <v>5071.9040116529004</v>
      </c>
      <c r="I68" s="40">
        <f t="shared" si="1"/>
        <v>2030</v>
      </c>
      <c r="J68" s="47">
        <f>B68*'Inflation indexes'!I160</f>
        <v>5978.0734418314505</v>
      </c>
      <c r="K68" s="45">
        <f>H68*'Inflation indexes'!I160</f>
        <v>4704.4959391577177</v>
      </c>
      <c r="L68" s="45">
        <f>C68*'Inflation indexes'!I160</f>
        <v>5580.4752635626783</v>
      </c>
      <c r="M68" s="45">
        <f>D68*'Inflation indexes'!I160</f>
        <v>3631.5048171259086</v>
      </c>
      <c r="N68" s="45">
        <f>E68*'Inflation indexes'!I160</f>
        <v>2938.4020341050614</v>
      </c>
      <c r="O68" s="45">
        <f>F68*'Inflation indexes'!I160</f>
        <v>2340.6066606057698</v>
      </c>
      <c r="P68" s="45">
        <f>G68*'Inflation indexes'!I160</f>
        <v>4089.0146338862583</v>
      </c>
      <c r="Q68" s="44">
        <v>0.57933842069999997</v>
      </c>
      <c r="R68" s="33">
        <v>7294.1926981859997</v>
      </c>
      <c r="S68" s="38">
        <v>6241.855043435</v>
      </c>
      <c r="T68" s="38">
        <v>4098.6820491177004</v>
      </c>
      <c r="U68" s="38">
        <v>3261.1622047862002</v>
      </c>
      <c r="V68" s="38">
        <v>2596.9494130306002</v>
      </c>
      <c r="W68" s="38">
        <v>4583.1678868135996</v>
      </c>
      <c r="X68" s="38">
        <v>5277.8439256203001</v>
      </c>
      <c r="Y68" s="37">
        <v>5181.3049560478003</v>
      </c>
      <c r="Z68" s="37">
        <v>3693.1548982120999</v>
      </c>
      <c r="AA68" s="34"/>
      <c r="AB68" s="34">
        <f t="shared" si="2"/>
        <v>2030</v>
      </c>
      <c r="AC68" s="35">
        <f>R68*'Inflation indexes'!I160</f>
        <v>6765.8023198405754</v>
      </c>
      <c r="AD68" s="35">
        <f>X68*'Inflation indexes'!I160</f>
        <v>4895.5175923168008</v>
      </c>
      <c r="AE68" s="39">
        <f>S68*'Inflation indexes'!I160</f>
        <v>5789.6958690827605</v>
      </c>
      <c r="AF68" s="39">
        <f>T68*'Inflation indexes'!I160</f>
        <v>3801.7740500749151</v>
      </c>
      <c r="AG68" s="39">
        <f>U68*'Inflation indexes'!I160</f>
        <v>3024.9240352542497</v>
      </c>
      <c r="AH68" s="39">
        <f>V68*'Inflation indexes'!I160</f>
        <v>2408.8267324718017</v>
      </c>
      <c r="AI68" s="39">
        <f>W68*'Inflation indexes'!I160</f>
        <v>4251.1637961708757</v>
      </c>
      <c r="AJ68" s="39">
        <f>Y68*'Inflation indexes'!I160</f>
        <v>4805.9718932497781</v>
      </c>
      <c r="AK68" s="39">
        <f t="shared" si="5"/>
        <v>3940.8969524648178</v>
      </c>
      <c r="AL68" s="35">
        <f>Z68*'Inflation indexes'!I160</f>
        <v>3425.6232336812395</v>
      </c>
      <c r="AM68" s="38">
        <v>0.50438399330000006</v>
      </c>
      <c r="AN68" s="40">
        <f t="shared" si="3"/>
        <v>2030</v>
      </c>
      <c r="AO68" s="46">
        <v>8217.9534878478007</v>
      </c>
      <c r="AP68" s="44">
        <v>6480.7888906431999</v>
      </c>
      <c r="AQ68" s="44">
        <v>4159.2994544582998</v>
      </c>
      <c r="AR68" s="44">
        <v>3392.4303374198998</v>
      </c>
      <c r="AS68" s="44">
        <v>2669.5255315070999</v>
      </c>
      <c r="AT68" s="44">
        <v>4767.5921570087003</v>
      </c>
      <c r="AU68" s="44">
        <v>5425.8196659831001</v>
      </c>
      <c r="AV68" s="40"/>
      <c r="AW68" s="40"/>
      <c r="AX68" s="40">
        <f t="shared" si="4"/>
        <v>2030</v>
      </c>
      <c r="AY68" s="41">
        <f>AO68*'Inflation indexes'!I160</f>
        <v>7622.645997034062</v>
      </c>
      <c r="AZ68" s="41">
        <f>AU68*'Inflation indexes'!I160</f>
        <v>5032.7739891317278</v>
      </c>
      <c r="BA68" s="45">
        <f>AP68*'Inflation indexes'!I160</f>
        <v>6011.3213792138131</v>
      </c>
      <c r="BB68" s="45">
        <f>AQ68*'Inflation indexes'!I160</f>
        <v>3858.0003383902949</v>
      </c>
      <c r="BC68" s="45">
        <f>AR68*'Inflation indexes'!I160</f>
        <v>3146.6831212892398</v>
      </c>
      <c r="BD68" s="45">
        <f>AS68*'Inflation indexes'!I160</f>
        <v>2476.1454462857978</v>
      </c>
      <c r="BE68" s="45">
        <f>AT68*'Inflation indexes'!I160</f>
        <v>4422.2283960177147</v>
      </c>
      <c r="BF68" s="44">
        <v>0.44925859979999999</v>
      </c>
      <c r="BG68" s="45">
        <f>Y68*'Inflation indexes'!I160</f>
        <v>4805.9718932497781</v>
      </c>
      <c r="BH68" s="45">
        <f t="shared" si="6"/>
        <v>3940.8969524648178</v>
      </c>
      <c r="BI68" s="41">
        <f>Z68*'Inflation indexes'!I160</f>
        <v>3425.6232336812395</v>
      </c>
    </row>
    <row r="69" spans="1:61">
      <c r="A69">
        <f t="shared" si="7"/>
        <v>2031</v>
      </c>
      <c r="B69" s="47">
        <v>6429.6737478796003</v>
      </c>
      <c r="C69" s="44">
        <v>6031.9981825529003</v>
      </c>
      <c r="D69" s="44">
        <v>3913.6164234358998</v>
      </c>
      <c r="E69" s="44">
        <v>3167.8541550093</v>
      </c>
      <c r="F69" s="44">
        <v>2523.7437493769999</v>
      </c>
      <c r="G69" s="44">
        <v>4401.6672568208996</v>
      </c>
      <c r="H69" s="44">
        <v>5069.8301276799002</v>
      </c>
      <c r="I69" s="40">
        <f t="shared" si="1"/>
        <v>2031</v>
      </c>
      <c r="J69" s="47">
        <f>B69*'Inflation indexes'!I161</f>
        <v>5963.9090107998354</v>
      </c>
      <c r="K69" s="45">
        <f>H69*'Inflation indexes'!I161</f>
        <v>4702.5722870722593</v>
      </c>
      <c r="L69" s="45">
        <f>C69*'Inflation indexes'!I161</f>
        <v>5595.0410121383211</v>
      </c>
      <c r="M69" s="45">
        <f>D69*'Inflation indexes'!I161</f>
        <v>3630.1145544501196</v>
      </c>
      <c r="N69" s="45">
        <f>E69*'Inflation indexes'!I161</f>
        <v>2938.375208569516</v>
      </c>
      <c r="O69" s="45">
        <f>F69*'Inflation indexes'!I161</f>
        <v>2340.9240776521428</v>
      </c>
      <c r="P69" s="45">
        <f>G69*'Inflation indexes'!I161</f>
        <v>4082.8110484072299</v>
      </c>
      <c r="Q69" s="44">
        <v>0.58104673579999999</v>
      </c>
      <c r="R69" s="32">
        <v>7286.0479424743999</v>
      </c>
      <c r="S69" s="38">
        <v>6274.5097556214996</v>
      </c>
      <c r="T69" s="38">
        <v>4103.6977472488998</v>
      </c>
      <c r="U69" s="38">
        <v>3264.0695864589002</v>
      </c>
      <c r="V69" s="38">
        <v>2598.6151390300001</v>
      </c>
      <c r="W69" s="38">
        <v>4587.3566613317998</v>
      </c>
      <c r="X69" s="38">
        <v>5297.8882722599001</v>
      </c>
      <c r="Y69" s="37">
        <v>5207.0194180046001</v>
      </c>
      <c r="Z69" s="37">
        <v>3698.6535607268002</v>
      </c>
      <c r="AA69" s="34"/>
      <c r="AB69" s="34">
        <f t="shared" si="2"/>
        <v>2031</v>
      </c>
      <c r="AC69" s="35">
        <f>R69*'Inflation indexes'!I161</f>
        <v>6758.2475691823183</v>
      </c>
      <c r="AD69" s="35">
        <f>X69*'Inflation indexes'!I161</f>
        <v>4914.1099290708908</v>
      </c>
      <c r="AE69" s="39">
        <f>S69*'Inflation indexes'!I161</f>
        <v>5819.9850781298546</v>
      </c>
      <c r="AF69" s="39">
        <f>T69*'Inflation indexes'!I161</f>
        <v>3806.4264116803506</v>
      </c>
      <c r="AG69" s="39">
        <f>U69*'Inflation indexes'!I161</f>
        <v>3027.6208065735359</v>
      </c>
      <c r="AH69" s="39">
        <f>V69*'Inflation indexes'!I161</f>
        <v>2410.3717934946289</v>
      </c>
      <c r="AI69" s="39">
        <f>W69*'Inflation indexes'!I161</f>
        <v>4255.0491364031923</v>
      </c>
      <c r="AJ69" s="39">
        <f>Y69*'Inflation indexes'!I161</f>
        <v>4829.8236028987485</v>
      </c>
      <c r="AK69" s="39">
        <f t="shared" si="5"/>
        <v>3960.4553543769734</v>
      </c>
      <c r="AL69" s="35">
        <f>Z69*'Inflation indexes'!I161</f>
        <v>3430.7235737925216</v>
      </c>
      <c r="AM69" s="38">
        <v>0.50467413490000002</v>
      </c>
      <c r="AN69" s="40">
        <f t="shared" si="3"/>
        <v>2031</v>
      </c>
      <c r="AO69" s="43">
        <v>8255.6695586014994</v>
      </c>
      <c r="AP69" s="44">
        <v>6526.7424582074</v>
      </c>
      <c r="AQ69" s="44">
        <v>4169.6299418028002</v>
      </c>
      <c r="AR69" s="44">
        <v>3398.1597715199</v>
      </c>
      <c r="AS69" s="44">
        <v>2668.4264330391002</v>
      </c>
      <c r="AT69" s="44">
        <v>4774.7749021754998</v>
      </c>
      <c r="AU69" s="44">
        <v>5442.0657409435998</v>
      </c>
      <c r="AV69" s="40"/>
      <c r="AW69" s="40"/>
      <c r="AX69" s="40">
        <f t="shared" si="4"/>
        <v>2031</v>
      </c>
      <c r="AY69" s="41">
        <f>AO69*'Inflation indexes'!I161</f>
        <v>7657.6299204864972</v>
      </c>
      <c r="AZ69" s="41">
        <f>AU69*'Inflation indexes'!I161</f>
        <v>5047.843200517299</v>
      </c>
      <c r="BA69" s="45">
        <f>AP69*'Inflation indexes'!I161</f>
        <v>6053.9460762701628</v>
      </c>
      <c r="BB69" s="45">
        <f>AQ69*'Inflation indexes'!I161</f>
        <v>3867.5824865638529</v>
      </c>
      <c r="BC69" s="45">
        <f>AR69*'Inflation indexes'!I161</f>
        <v>3151.9975159219448</v>
      </c>
      <c r="BD69" s="45">
        <f>AS69*'Inflation indexes'!I161</f>
        <v>2475.1259663690726</v>
      </c>
      <c r="BE69" s="45">
        <f>AT69*'Inflation indexes'!I161</f>
        <v>4428.8908240509691</v>
      </c>
      <c r="BF69" s="44">
        <v>0.45088141180000002</v>
      </c>
      <c r="BG69" s="45">
        <f>Y69*'Inflation indexes'!I161</f>
        <v>4829.8236028987485</v>
      </c>
      <c r="BH69" s="45">
        <f t="shared" si="6"/>
        <v>3960.4553543769734</v>
      </c>
      <c r="BI69" s="41">
        <f>Z69*'Inflation indexes'!I161</f>
        <v>3430.7235737925216</v>
      </c>
    </row>
    <row r="70" spans="1:61">
      <c r="A70">
        <f t="shared" si="7"/>
        <v>2031</v>
      </c>
      <c r="B70" s="47">
        <v>6452.5517213519997</v>
      </c>
      <c r="C70" s="44">
        <v>6054.9711567608001</v>
      </c>
      <c r="D70" s="44">
        <v>3922.2835225228</v>
      </c>
      <c r="E70" s="44">
        <v>3167.3184184908</v>
      </c>
      <c r="F70" s="44">
        <v>2524.2072820681001</v>
      </c>
      <c r="G70" s="44">
        <v>4388.4454548951999</v>
      </c>
      <c r="H70" s="44">
        <v>5060.8847362493998</v>
      </c>
      <c r="I70" s="40">
        <f t="shared" si="1"/>
        <v>2031</v>
      </c>
      <c r="J70" s="47">
        <f>B70*'Inflation indexes'!I162</f>
        <v>5985.1297068244012</v>
      </c>
      <c r="K70" s="45">
        <f>H70*'Inflation indexes'!I162</f>
        <v>4694.2748986433226</v>
      </c>
      <c r="L70" s="45">
        <f>C70*'Inflation indexes'!I162</f>
        <v>5616.3498270573591</v>
      </c>
      <c r="M70" s="45">
        <f>D70*'Inflation indexes'!I162</f>
        <v>3638.1538099969357</v>
      </c>
      <c r="N70" s="45">
        <f>E70*'Inflation indexes'!I162</f>
        <v>2937.8782807353236</v>
      </c>
      <c r="O70" s="45">
        <f>F70*'Inflation indexes'!I162</f>
        <v>2341.3540320948805</v>
      </c>
      <c r="P70" s="45">
        <f>G70*'Inflation indexes'!I162</f>
        <v>4070.5470321078501</v>
      </c>
      <c r="Q70" s="44">
        <v>0.56720562409999997</v>
      </c>
      <c r="R70" s="33">
        <v>7317.7815502640997</v>
      </c>
      <c r="S70" s="38">
        <v>6291.7357474897999</v>
      </c>
      <c r="T70" s="38">
        <v>4120.2308446432999</v>
      </c>
      <c r="U70" s="38">
        <v>3266.8692420450002</v>
      </c>
      <c r="V70" s="38">
        <v>2600.1033777295002</v>
      </c>
      <c r="W70" s="38">
        <v>4570.7593968583997</v>
      </c>
      <c r="X70" s="38">
        <v>5294.8169186687001</v>
      </c>
      <c r="Y70" s="37">
        <v>5232.8614990765</v>
      </c>
      <c r="Z70" s="37">
        <v>3704.1604100873001</v>
      </c>
      <c r="AA70" s="34"/>
      <c r="AB70" s="34">
        <f t="shared" si="2"/>
        <v>2031</v>
      </c>
      <c r="AC70" s="35">
        <f>R70*'Inflation indexes'!I162</f>
        <v>6787.6823985163246</v>
      </c>
      <c r="AD70" s="35">
        <f>X70*'Inflation indexes'!I162</f>
        <v>4911.2610639377335</v>
      </c>
      <c r="AE70" s="39">
        <f>S70*'Inflation indexes'!I162</f>
        <v>5835.9632213688028</v>
      </c>
      <c r="AF70" s="39">
        <f>T70*'Inflation indexes'!I162</f>
        <v>3821.7618536317264</v>
      </c>
      <c r="AG70" s="39">
        <f>U70*'Inflation indexes'!I162</f>
        <v>3030.2176554700427</v>
      </c>
      <c r="AH70" s="39">
        <f>V70*'Inflation indexes'!I162</f>
        <v>2411.7522243746712</v>
      </c>
      <c r="AI70" s="39">
        <f>W70*'Inflation indexes'!I162</f>
        <v>4239.6541756277429</v>
      </c>
      <c r="AJ70" s="39">
        <f>Y70*'Inflation indexes'!I162</f>
        <v>4853.7936869505784</v>
      </c>
      <c r="AK70" s="39">
        <f t="shared" si="5"/>
        <v>3980.1108232994739</v>
      </c>
      <c r="AL70" s="35">
        <f>Z70*'Inflation indexes'!I162</f>
        <v>3435.8315076955496</v>
      </c>
      <c r="AM70" s="38">
        <v>0.50034392620000001</v>
      </c>
      <c r="AN70" s="40">
        <f t="shared" si="3"/>
        <v>2031</v>
      </c>
      <c r="AO70" s="46">
        <v>8270.7470397419002</v>
      </c>
      <c r="AP70" s="44">
        <v>6550.5815546440999</v>
      </c>
      <c r="AQ70" s="44">
        <v>4202.5222464773997</v>
      </c>
      <c r="AR70" s="44">
        <v>3402.0376394498999</v>
      </c>
      <c r="AS70" s="44">
        <v>2671.7920151684002</v>
      </c>
      <c r="AT70" s="44">
        <v>4763.5084159577</v>
      </c>
      <c r="AU70" s="44">
        <v>5445.7310971137003</v>
      </c>
      <c r="AV70" s="40"/>
      <c r="AW70" s="40"/>
      <c r="AX70" s="40">
        <f t="shared" si="4"/>
        <v>2031</v>
      </c>
      <c r="AY70" s="41">
        <f>AO70*'Inflation indexes'!I162</f>
        <v>7671.6151908375869</v>
      </c>
      <c r="AZ70" s="41">
        <f>AU70*'Inflation indexes'!I162</f>
        <v>5051.2430387591476</v>
      </c>
      <c r="BA70" s="45">
        <f>AP70*'Inflation indexes'!I162</f>
        <v>6076.0582716354484</v>
      </c>
      <c r="BB70" s="45">
        <f>AQ70*'Inflation indexes'!I162</f>
        <v>3898.0920769298509</v>
      </c>
      <c r="BC70" s="45">
        <f>AR70*'Inflation indexes'!I162</f>
        <v>3155.5944715992127</v>
      </c>
      <c r="BD70" s="45">
        <f>AS70*'Inflation indexes'!I162</f>
        <v>2478.2477461629755</v>
      </c>
      <c r="BE70" s="45">
        <f>AT70*'Inflation indexes'!I162</f>
        <v>4418.4404806417797</v>
      </c>
      <c r="BF70" s="44">
        <v>0.44279538340000002</v>
      </c>
      <c r="BG70" s="45">
        <f>Y70*'Inflation indexes'!I162</f>
        <v>4853.7936869505784</v>
      </c>
      <c r="BH70" s="45">
        <f t="shared" si="6"/>
        <v>3980.1108232994739</v>
      </c>
      <c r="BI70" s="41">
        <f>Z70*'Inflation indexes'!I162</f>
        <v>3435.8315076955496</v>
      </c>
    </row>
    <row r="71" spans="1:61">
      <c r="A71">
        <f t="shared" si="7"/>
        <v>2031</v>
      </c>
      <c r="B71" s="47">
        <v>6426.1940903089999</v>
      </c>
      <c r="C71" s="44">
        <v>6078.1853663034999</v>
      </c>
      <c r="D71" s="44">
        <v>3931.4183966412002</v>
      </c>
      <c r="E71" s="44">
        <v>3167.2849980710998</v>
      </c>
      <c r="F71" s="44">
        <v>2524.4953529272998</v>
      </c>
      <c r="G71" s="44">
        <v>4385.0375754728002</v>
      </c>
      <c r="H71" s="44">
        <v>5075.5160251239004</v>
      </c>
      <c r="I71" s="40">
        <f t="shared" si="1"/>
        <v>2031</v>
      </c>
      <c r="J71" s="47">
        <f>B71*'Inflation indexes'!I163</f>
        <v>5960.6814191748872</v>
      </c>
      <c r="K71" s="45">
        <f>H71*'Inflation indexes'!I163</f>
        <v>4707.84629883871</v>
      </c>
      <c r="L71" s="45">
        <f>C71*'Inflation indexes'!I163</f>
        <v>5637.882402254656</v>
      </c>
      <c r="M71" s="45">
        <f>D71*'Inflation indexes'!I163</f>
        <v>3646.6269550122975</v>
      </c>
      <c r="N71" s="45">
        <f>E71*'Inflation indexes'!I163</f>
        <v>2937.8472812865166</v>
      </c>
      <c r="O71" s="45">
        <f>F71*'Inflation indexes'!I163</f>
        <v>2341.6212351381914</v>
      </c>
      <c r="P71" s="45">
        <f>G71*'Inflation indexes'!I163</f>
        <v>4067.3860190313044</v>
      </c>
      <c r="Q71" s="44">
        <v>0.58092997120000001</v>
      </c>
      <c r="R71" s="33">
        <v>7336.1221930374004</v>
      </c>
      <c r="S71" s="38">
        <v>6318.0468475773996</v>
      </c>
      <c r="T71" s="38">
        <v>4144.7328992763996</v>
      </c>
      <c r="U71" s="38">
        <v>3269.7586945990001</v>
      </c>
      <c r="V71" s="38">
        <v>2601.7806521990001</v>
      </c>
      <c r="W71" s="38">
        <v>4567.4172665625001</v>
      </c>
      <c r="X71" s="38">
        <v>5314.4728482951996</v>
      </c>
      <c r="Y71" s="37">
        <v>5258.8318326284998</v>
      </c>
      <c r="Z71" s="37">
        <v>3709.6754584826999</v>
      </c>
      <c r="AA71" s="34"/>
      <c r="AB71" s="34">
        <f t="shared" si="2"/>
        <v>2031</v>
      </c>
      <c r="AC71" s="35">
        <f>R71*'Inflation indexes'!I163</f>
        <v>6804.6944474924676</v>
      </c>
      <c r="AD71" s="35">
        <f>X71*'Inflation indexes'!I163</f>
        <v>4929.4931205570583</v>
      </c>
      <c r="AE71" s="39">
        <f>S71*'Inflation indexes'!I163</f>
        <v>5860.3683487593235</v>
      </c>
      <c r="AF71" s="39">
        <f>T71*'Inflation indexes'!I163</f>
        <v>3844.4889825871646</v>
      </c>
      <c r="AG71" s="39">
        <f>U71*'Inflation indexes'!I163</f>
        <v>3032.8977964536753</v>
      </c>
      <c r="AH71" s="39">
        <f>V71*'Inflation indexes'!I163</f>
        <v>2413.3079972979135</v>
      </c>
      <c r="AI71" s="39">
        <f>W71*'Inflation indexes'!I163</f>
        <v>4236.554148819454</v>
      </c>
      <c r="AJ71" s="39">
        <f>Y71*'Inflation indexes'!I163</f>
        <v>4877.8827328893913</v>
      </c>
      <c r="AK71" s="39">
        <f t="shared" si="5"/>
        <v>3999.8638409693008</v>
      </c>
      <c r="AL71" s="35">
        <f>Z71*'Inflation indexes'!I163</f>
        <v>3440.9470466964467</v>
      </c>
      <c r="AM71" s="38">
        <v>0.50143206070000002</v>
      </c>
      <c r="AN71" s="40">
        <f t="shared" si="3"/>
        <v>2031</v>
      </c>
      <c r="AO71" s="46">
        <v>8275.7703420633006</v>
      </c>
      <c r="AP71" s="44">
        <v>6587.2086777927998</v>
      </c>
      <c r="AQ71" s="44">
        <v>4230.6989658275997</v>
      </c>
      <c r="AR71" s="44">
        <v>3406.9812704294</v>
      </c>
      <c r="AS71" s="44">
        <v>2674.9662634174001</v>
      </c>
      <c r="AT71" s="44">
        <v>4776.0961240623001</v>
      </c>
      <c r="AU71" s="44">
        <v>5471.6358929947</v>
      </c>
      <c r="AV71" s="40"/>
      <c r="AW71" s="40"/>
      <c r="AX71" s="40">
        <f t="shared" si="4"/>
        <v>2031</v>
      </c>
      <c r="AY71" s="41">
        <f>AO71*'Inflation indexes'!I163</f>
        <v>7676.2746057866661</v>
      </c>
      <c r="AZ71" s="41">
        <f>AU71*'Inflation indexes'!I163</f>
        <v>5075.2712945673948</v>
      </c>
      <c r="BA71" s="45">
        <f>AP71*'Inflation indexes'!I163</f>
        <v>6110.0321307069516</v>
      </c>
      <c r="BB71" s="45">
        <f>AQ71*'Inflation indexes'!I163</f>
        <v>3924.2276783641933</v>
      </c>
      <c r="BC71" s="45">
        <f>AR71*'Inflation indexes'!I163</f>
        <v>3160.1799865881239</v>
      </c>
      <c r="BD71" s="45">
        <f>AS71*'Inflation indexes'!I163</f>
        <v>2481.1920522781916</v>
      </c>
      <c r="BE71" s="45">
        <f>AT71*'Inflation indexes'!I163</f>
        <v>4430.1163367946838</v>
      </c>
      <c r="BF71" s="44">
        <v>0.44803424819999998</v>
      </c>
      <c r="BG71" s="45">
        <f>Y71*'Inflation indexes'!I163</f>
        <v>4877.8827328893913</v>
      </c>
      <c r="BH71" s="45">
        <f t="shared" si="6"/>
        <v>3999.8638409693008</v>
      </c>
      <c r="BI71" s="41">
        <f>Z71*'Inflation indexes'!I163</f>
        <v>3440.9470466964467</v>
      </c>
    </row>
    <row r="72" spans="1:61">
      <c r="A72">
        <f t="shared" si="7"/>
        <v>2031</v>
      </c>
      <c r="B72" s="47">
        <v>6419.1189317566996</v>
      </c>
      <c r="C72" s="44">
        <v>6078.7918694452001</v>
      </c>
      <c r="D72" s="44">
        <v>3953.7968337273001</v>
      </c>
      <c r="E72" s="44">
        <v>3167.225658933</v>
      </c>
      <c r="F72" s="44">
        <v>2524.7377893500002</v>
      </c>
      <c r="G72" s="44">
        <v>4374.7806045261996</v>
      </c>
      <c r="H72" s="44">
        <v>5075.0772439994998</v>
      </c>
      <c r="I72" s="40">
        <f t="shared" si="1"/>
        <v>2031</v>
      </c>
      <c r="J72" s="47">
        <f>B72*'Inflation indexes'!I164</f>
        <v>5954.1187841956526</v>
      </c>
      <c r="K72" s="45">
        <f>H72*'Inflation indexes'!I164</f>
        <v>4707.4393029623725</v>
      </c>
      <c r="L72" s="45">
        <f>C72*'Inflation indexes'!I164</f>
        <v>5638.4449703869905</v>
      </c>
      <c r="M72" s="45">
        <f>D72*'Inflation indexes'!I164</f>
        <v>3667.3843010019632</v>
      </c>
      <c r="N72" s="45">
        <f>E72*'Inflation indexes'!I164</f>
        <v>2937.7922406679277</v>
      </c>
      <c r="O72" s="45">
        <f>F72*'Inflation indexes'!I164</f>
        <v>2341.8461094976974</v>
      </c>
      <c r="P72" s="45">
        <f>G72*'Inflation indexes'!I164</f>
        <v>4057.8720617372633</v>
      </c>
      <c r="Q72" s="44">
        <v>0.58104673579999999</v>
      </c>
      <c r="R72" s="33">
        <v>7354.2768470135998</v>
      </c>
      <c r="S72" s="38">
        <v>6320.5587306391999</v>
      </c>
      <c r="T72" s="38">
        <v>4152.5610700672996</v>
      </c>
      <c r="U72" s="38">
        <v>3267.200782854</v>
      </c>
      <c r="V72" s="38">
        <v>2603.3654119179</v>
      </c>
      <c r="W72" s="38">
        <v>4562.9865372636004</v>
      </c>
      <c r="X72" s="38">
        <v>5319.6906885857998</v>
      </c>
      <c r="Y72" s="37">
        <v>5284.9310551688004</v>
      </c>
      <c r="Z72" s="37">
        <v>3715.1987181205</v>
      </c>
      <c r="AA72" s="34"/>
      <c r="AB72" s="34">
        <f t="shared" si="2"/>
        <v>2031</v>
      </c>
      <c r="AC72" s="35">
        <f>R72*'Inflation indexes'!I164</f>
        <v>6821.5339806759848</v>
      </c>
      <c r="AD72" s="35">
        <f>X72*'Inflation indexes'!I164</f>
        <v>4934.3329811699368</v>
      </c>
      <c r="AE72" s="39">
        <f>S72*'Inflation indexes'!I164</f>
        <v>5862.6982713360776</v>
      </c>
      <c r="AF72" s="39">
        <f>T72*'Inflation indexes'!I164</f>
        <v>3851.7500816955485</v>
      </c>
      <c r="AG72" s="39">
        <f>U72*'Inflation indexes'!I164</f>
        <v>3030.5251795055965</v>
      </c>
      <c r="AH72" s="39">
        <f>V72*'Inflation indexes'!I164</f>
        <v>2414.7779572271584</v>
      </c>
      <c r="AI72" s="39">
        <f>W72*'Inflation indexes'!I164</f>
        <v>4232.4443809795475</v>
      </c>
      <c r="AJ72" s="39">
        <f>Y72*'Inflation indexes'!I164</f>
        <v>4902.0913311148151</v>
      </c>
      <c r="AK72" s="39">
        <f t="shared" si="5"/>
        <v>4019.7148915141483</v>
      </c>
      <c r="AL72" s="35">
        <f>Z72*'Inflation indexes'!I164</f>
        <v>3446.0702021184034</v>
      </c>
      <c r="AM72" s="38">
        <v>0.49849533699999998</v>
      </c>
      <c r="AN72" s="40">
        <f t="shared" si="3"/>
        <v>2031</v>
      </c>
      <c r="AO72" s="46">
        <v>8328.8435239646005</v>
      </c>
      <c r="AP72" s="44">
        <v>6606.3790194858002</v>
      </c>
      <c r="AQ72" s="44">
        <v>4271.7469105376003</v>
      </c>
      <c r="AR72" s="44">
        <v>3413.3893779611999</v>
      </c>
      <c r="AS72" s="44">
        <v>2678.1834202718001</v>
      </c>
      <c r="AT72" s="44">
        <v>4771.9542576213998</v>
      </c>
      <c r="AU72" s="44">
        <v>5487.4095729499004</v>
      </c>
      <c r="AV72" s="40"/>
      <c r="AW72" s="40"/>
      <c r="AX72" s="40">
        <f t="shared" si="4"/>
        <v>2031</v>
      </c>
      <c r="AY72" s="41">
        <f>AO72*'Inflation indexes'!I164</f>
        <v>7725.503173235732</v>
      </c>
      <c r="AZ72" s="41">
        <f>AU72*'Inflation indexes'!I164</f>
        <v>5089.9023311809269</v>
      </c>
      <c r="BA72" s="45">
        <f>AP72*'Inflation indexes'!I164</f>
        <v>6127.8137753200554</v>
      </c>
      <c r="BB72" s="45">
        <f>AQ72*'Inflation indexes'!I164</f>
        <v>3962.3021152532374</v>
      </c>
      <c r="BC72" s="45">
        <f>AR72*'Inflation indexes'!I164</f>
        <v>3166.1238916367556</v>
      </c>
      <c r="BD72" s="45">
        <f>AS72*'Inflation indexes'!I164</f>
        <v>2484.1761587049664</v>
      </c>
      <c r="BE72" s="45">
        <f>AT72*'Inflation indexes'!I164</f>
        <v>4426.2745066245971</v>
      </c>
      <c r="BF72" s="44">
        <v>0.44327750519999998</v>
      </c>
      <c r="BG72" s="45">
        <f>Y72*'Inflation indexes'!I164</f>
        <v>4902.0913311148151</v>
      </c>
      <c r="BH72" s="45">
        <f t="shared" si="6"/>
        <v>4019.7148915141483</v>
      </c>
      <c r="BI72" s="41">
        <f>Z72*'Inflation indexes'!I164</f>
        <v>3446.0702021184034</v>
      </c>
    </row>
    <row r="73" spans="1:61">
      <c r="A73">
        <f t="shared" ref="A73:A104" si="8">A69+1</f>
        <v>2032</v>
      </c>
      <c r="B73" s="47">
        <v>6433.9605743900001</v>
      </c>
      <c r="C73" s="44">
        <v>6098.6196555998004</v>
      </c>
      <c r="D73" s="44">
        <v>3957.9389326586002</v>
      </c>
      <c r="E73" s="44">
        <v>3167.6144669710002</v>
      </c>
      <c r="F73" s="44">
        <v>2525.8467819359998</v>
      </c>
      <c r="G73" s="44">
        <v>4370.4039970698004</v>
      </c>
      <c r="H73" s="44">
        <v>5076.6824877376002</v>
      </c>
      <c r="I73" s="40">
        <f t="shared" ref="I73:I108" si="9">I69+1</f>
        <v>2032</v>
      </c>
      <c r="J73" s="47">
        <f>B73*'Inflation indexes'!I165</f>
        <v>5967.8853001506814</v>
      </c>
      <c r="K73" s="45">
        <f>H73*'Inflation indexes'!I165</f>
        <v>4708.9282630511088</v>
      </c>
      <c r="L73" s="45">
        <f>C73*'Inflation indexes'!I165</f>
        <v>5656.8364342696841</v>
      </c>
      <c r="M73" s="45">
        <f>D73*'Inflation indexes'!I165</f>
        <v>3671.2263468208748</v>
      </c>
      <c r="N73" s="45">
        <f>E73*'Inflation indexes'!I165</f>
        <v>2938.1528835017989</v>
      </c>
      <c r="O73" s="45">
        <f>F73*'Inflation indexes'!I165</f>
        <v>2342.8747668037909</v>
      </c>
      <c r="P73" s="45">
        <f>G73*'Inflation indexes'!I165</f>
        <v>4053.8124951605673</v>
      </c>
      <c r="Q73" s="44">
        <v>0.57375367099999997</v>
      </c>
      <c r="R73" s="32">
        <v>7313.2789305189999</v>
      </c>
      <c r="S73" s="38">
        <v>6348.2364959321003</v>
      </c>
      <c r="T73" s="38">
        <v>4167.1147539359999</v>
      </c>
      <c r="U73" s="38">
        <v>3270.1714909800999</v>
      </c>
      <c r="V73" s="38">
        <v>2604.5131831069998</v>
      </c>
      <c r="W73" s="38">
        <v>4558.6704180856004</v>
      </c>
      <c r="X73" s="38">
        <v>5321.0542545869002</v>
      </c>
      <c r="Y73" s="37">
        <v>5311.1598063646998</v>
      </c>
      <c r="Z73" s="37">
        <v>3720.7302012260998</v>
      </c>
      <c r="AA73" s="34"/>
      <c r="AB73" s="34">
        <f t="shared" ref="AB73:AB108" si="10">AB69+1</f>
        <v>2032</v>
      </c>
      <c r="AC73" s="35">
        <f>R73*'Inflation indexes'!I165</f>
        <v>6783.5059479648698</v>
      </c>
      <c r="AD73" s="35">
        <f>X73*'Inflation indexes'!I165</f>
        <v>4935.5977706257727</v>
      </c>
      <c r="AE73" s="39">
        <f>S73*'Inflation indexes'!I165</f>
        <v>5888.371062880683</v>
      </c>
      <c r="AF73" s="39">
        <f>T73*'Inflation indexes'!I165</f>
        <v>3865.249498581747</v>
      </c>
      <c r="AG73" s="39">
        <f>U73*'Inflation indexes'!I165</f>
        <v>3033.2806899181651</v>
      </c>
      <c r="AH73" s="39">
        <f>V73*'Inflation indexes'!I165</f>
        <v>2415.8425840193445</v>
      </c>
      <c r="AI73" s="39">
        <f>W73*'Inflation indexes'!I165</f>
        <v>4228.4409209181649</v>
      </c>
      <c r="AJ73" s="39">
        <f>Y73*'Inflation indexes'!I165</f>
        <v>4926.4200749567299</v>
      </c>
      <c r="AK73" s="39">
        <f t="shared" si="5"/>
        <v>4039.6644614645184</v>
      </c>
      <c r="AL73" s="35">
        <f>Z73*'Inflation indexes'!I165</f>
        <v>3451.2009853012132</v>
      </c>
      <c r="AM73" s="38">
        <v>0.50457398939999998</v>
      </c>
      <c r="AN73" s="40">
        <f t="shared" ref="AN73:AN106" si="11">AN69+1</f>
        <v>2032</v>
      </c>
      <c r="AO73" s="43">
        <v>8375.9336247678002</v>
      </c>
      <c r="AP73" s="44">
        <v>6667.9213404058</v>
      </c>
      <c r="AQ73" s="44">
        <v>4287.9383356731996</v>
      </c>
      <c r="AR73" s="44">
        <v>3410.8900421242001</v>
      </c>
      <c r="AS73" s="44">
        <v>2681.4627738028998</v>
      </c>
      <c r="AT73" s="44">
        <v>4786.3335969110003</v>
      </c>
      <c r="AU73" s="44">
        <v>5506.8804818614999</v>
      </c>
      <c r="AV73" s="40"/>
      <c r="AW73" s="40"/>
      <c r="AX73" s="40">
        <f t="shared" ref="AX73:AX106" si="12">AX69+1</f>
        <v>2032</v>
      </c>
      <c r="AY73" s="41">
        <f>AO73*'Inflation indexes'!I165</f>
        <v>7769.1820732098231</v>
      </c>
      <c r="AZ73" s="41">
        <f>AU73*'Inflation indexes'!I165</f>
        <v>5107.9627699620778</v>
      </c>
      <c r="BA73" s="45">
        <f>AP73*'Inflation indexes'!I165</f>
        <v>6184.8979784495477</v>
      </c>
      <c r="BB73" s="45">
        <f>AQ73*'Inflation indexes'!I165</f>
        <v>3977.3206356401756</v>
      </c>
      <c r="BC73" s="45">
        <f>AR73*'Inflation indexes'!I165</f>
        <v>3163.8056073654561</v>
      </c>
      <c r="BD73" s="45">
        <f>AS73*'Inflation indexes'!I165</f>
        <v>2487.217956289202</v>
      </c>
      <c r="BE73" s="45">
        <f>AT73*'Inflation indexes'!I165</f>
        <v>4439.6122084305216</v>
      </c>
      <c r="BF73" s="44">
        <v>0.44345117080000002</v>
      </c>
      <c r="BG73" s="45">
        <f>Y73*'Inflation indexes'!I165</f>
        <v>4926.4200749567299</v>
      </c>
      <c r="BH73" s="45">
        <f t="shared" si="6"/>
        <v>4039.6644614645184</v>
      </c>
      <c r="BI73" s="41">
        <f>Z73*'Inflation indexes'!I165</f>
        <v>3451.2009853012132</v>
      </c>
    </row>
    <row r="74" spans="1:61">
      <c r="A74">
        <f t="shared" si="8"/>
        <v>2032</v>
      </c>
      <c r="B74" s="47">
        <v>6416.0158458651003</v>
      </c>
      <c r="C74" s="44">
        <v>6122.1494684461004</v>
      </c>
      <c r="D74" s="44">
        <v>3967.5887422911001</v>
      </c>
      <c r="E74" s="44">
        <v>3159.7754131739998</v>
      </c>
      <c r="F74" s="44">
        <v>2526.1323644912</v>
      </c>
      <c r="G74" s="44">
        <v>4364.6807545308002</v>
      </c>
      <c r="H74" s="44">
        <v>5075.4257792722001</v>
      </c>
      <c r="I74" s="40">
        <f t="shared" si="9"/>
        <v>2032</v>
      </c>
      <c r="J74" s="47">
        <f>B74*'Inflation indexes'!I166</f>
        <v>5951.2404854458446</v>
      </c>
      <c r="K74" s="45">
        <f>H74*'Inflation indexes'!I166</f>
        <v>4707.7625903848675</v>
      </c>
      <c r="L74" s="45">
        <f>C74*'Inflation indexes'!I166</f>
        <v>5678.6617505079712</v>
      </c>
      <c r="M74" s="45">
        <f>D74*'Inflation indexes'!I166</f>
        <v>3680.1771254881046</v>
      </c>
      <c r="N74" s="45">
        <f>E74*'Inflation indexes'!I166</f>
        <v>2930.8816897508727</v>
      </c>
      <c r="O74" s="45">
        <f>F74*'Inflation indexes'!I166</f>
        <v>2343.1396617955234</v>
      </c>
      <c r="P74" s="45">
        <f>G74*'Inflation indexes'!I166</f>
        <v>4048.5038435729821</v>
      </c>
      <c r="Q74" s="44">
        <v>0.57231109570000005</v>
      </c>
      <c r="R74" s="33">
        <v>7401.1279154036001</v>
      </c>
      <c r="S74" s="38">
        <v>6379.3814760394998</v>
      </c>
      <c r="T74" s="38">
        <v>4164.8528217022003</v>
      </c>
      <c r="U74" s="38">
        <v>3273.0761898296</v>
      </c>
      <c r="V74" s="38">
        <v>2606.2197047761001</v>
      </c>
      <c r="W74" s="38">
        <v>4562.7118513642999</v>
      </c>
      <c r="X74" s="38">
        <v>5319.0032968020996</v>
      </c>
      <c r="Y74" s="37">
        <v>5337.5187290579997</v>
      </c>
      <c r="Z74" s="37">
        <v>3726.2699200433999</v>
      </c>
      <c r="AA74" s="34"/>
      <c r="AB74" s="34">
        <f t="shared" si="10"/>
        <v>2032</v>
      </c>
      <c r="AC74" s="35">
        <f>R74*'Inflation indexes'!I166</f>
        <v>6864.9911637140622</v>
      </c>
      <c r="AD74" s="35">
        <f>X74*'Inflation indexes'!I166</f>
        <v>4933.6953839583975</v>
      </c>
      <c r="AE74" s="39">
        <f>S74*'Inflation indexes'!I166</f>
        <v>5917.2599046457808</v>
      </c>
      <c r="AF74" s="39">
        <f>T74*'Inflation indexes'!I166</f>
        <v>3863.1514204272489</v>
      </c>
      <c r="AG74" s="39">
        <f>U74*'Inflation indexes'!I166</f>
        <v>3035.9749727576182</v>
      </c>
      <c r="AH74" s="39">
        <f>V74*'Inflation indexes'!I166</f>
        <v>2417.4254854788205</v>
      </c>
      <c r="AI74" s="39">
        <f>W74*'Inflation indexes'!I166</f>
        <v>4232.1895932913676</v>
      </c>
      <c r="AJ74" s="39">
        <f>Y74*'Inflation indexes'!I166</f>
        <v>4950.8695606895626</v>
      </c>
      <c r="AK74" s="39">
        <f t="shared" si="5"/>
        <v>4059.713039765441</v>
      </c>
      <c r="AL74" s="35">
        <f>Z74*'Inflation indexes'!I166</f>
        <v>3456.3394076018299</v>
      </c>
      <c r="AM74" s="38">
        <v>0.49373189649999999</v>
      </c>
      <c r="AN74" s="40">
        <f t="shared" si="11"/>
        <v>2032</v>
      </c>
      <c r="AO74" s="46">
        <v>8385.6616115381003</v>
      </c>
      <c r="AP74" s="44">
        <v>6725.1828590552996</v>
      </c>
      <c r="AQ74" s="44">
        <v>4301.9106163192</v>
      </c>
      <c r="AR74" s="44">
        <v>3417.2398845486</v>
      </c>
      <c r="AS74" s="44">
        <v>2684.7432255997001</v>
      </c>
      <c r="AT74" s="44">
        <v>4801.3833038399998</v>
      </c>
      <c r="AU74" s="44">
        <v>5536.8857592711001</v>
      </c>
      <c r="AV74" s="40"/>
      <c r="AW74" s="40"/>
      <c r="AX74" s="40">
        <f t="shared" si="12"/>
        <v>2032</v>
      </c>
      <c r="AY74" s="41">
        <f>AO74*'Inflation indexes'!I166</f>
        <v>7778.2053658730738</v>
      </c>
      <c r="AZ74" s="41">
        <f>AU74*'Inflation indexes'!I166</f>
        <v>5135.7944689458218</v>
      </c>
      <c r="BA74" s="45">
        <f>AP74*'Inflation indexes'!I166</f>
        <v>6238.0114800729316</v>
      </c>
      <c r="BB74" s="45">
        <f>AQ74*'Inflation indexes'!I166</f>
        <v>3990.280766078145</v>
      </c>
      <c r="BC74" s="45">
        <f>AR74*'Inflation indexes'!I166</f>
        <v>3169.6954680235535</v>
      </c>
      <c r="BD74" s="45">
        <f>AS74*'Inflation indexes'!I166</f>
        <v>2490.2607725809125</v>
      </c>
      <c r="BE74" s="45">
        <f>AT74*'Inflation indexes'!I166</f>
        <v>4453.5717165305023</v>
      </c>
      <c r="BF74" s="44">
        <v>0.44808111350000002</v>
      </c>
      <c r="BG74" s="45">
        <f>Y74*'Inflation indexes'!I166</f>
        <v>4950.8695606895626</v>
      </c>
      <c r="BH74" s="45">
        <f t="shared" si="6"/>
        <v>4059.713039765441</v>
      </c>
      <c r="BI74" s="41">
        <f>Z74*'Inflation indexes'!I166</f>
        <v>3456.3394076018299</v>
      </c>
    </row>
    <row r="75" spans="1:61">
      <c r="A75">
        <f t="shared" si="8"/>
        <v>2032</v>
      </c>
      <c r="B75" s="47">
        <v>6426.8569489800002</v>
      </c>
      <c r="C75" s="44">
        <v>6137.6760070096998</v>
      </c>
      <c r="D75" s="44">
        <v>3982.3288164677001</v>
      </c>
      <c r="E75" s="44">
        <v>3159.5963204942</v>
      </c>
      <c r="F75" s="44">
        <v>2526.3753971286001</v>
      </c>
      <c r="G75" s="44">
        <v>4356.5746139506</v>
      </c>
      <c r="H75" s="44">
        <v>5074.6878769495997</v>
      </c>
      <c r="I75" s="40">
        <f t="shared" si="9"/>
        <v>2032</v>
      </c>
      <c r="J75" s="47">
        <f>B75*'Inflation indexes'!I167</f>
        <v>5961.2962604492477</v>
      </c>
      <c r="K75" s="45">
        <f>H75*'Inflation indexes'!I167</f>
        <v>4707.0781416113514</v>
      </c>
      <c r="L75" s="45">
        <f>C75*'Inflation indexes'!I167</f>
        <v>5693.0635486204364</v>
      </c>
      <c r="M75" s="45">
        <f>D75*'Inflation indexes'!I167</f>
        <v>3693.8494305923373</v>
      </c>
      <c r="N75" s="45">
        <f>E75*'Inflation indexes'!I167</f>
        <v>2930.7155705217006</v>
      </c>
      <c r="O75" s="45">
        <f>F75*'Inflation indexes'!I167</f>
        <v>2343.3650891800135</v>
      </c>
      <c r="P75" s="45">
        <f>G75*'Inflation indexes'!I167</f>
        <v>4040.9849107709856</v>
      </c>
      <c r="Q75" s="44">
        <v>0.57486821330000004</v>
      </c>
      <c r="R75" s="33">
        <v>7389.0561215458001</v>
      </c>
      <c r="S75" s="38">
        <v>6395.8786120157001</v>
      </c>
      <c r="T75" s="38">
        <v>4166.4541975702004</v>
      </c>
      <c r="U75" s="38">
        <v>3273.5081415228001</v>
      </c>
      <c r="V75" s="38">
        <v>2607.8284605848999</v>
      </c>
      <c r="W75" s="38">
        <v>4561.9416523988002</v>
      </c>
      <c r="X75" s="38">
        <v>5319.3906810703002</v>
      </c>
      <c r="Y75" s="37">
        <v>5364.0084692809996</v>
      </c>
      <c r="Z75" s="37">
        <v>3731.8178868343998</v>
      </c>
      <c r="AA75" s="34"/>
      <c r="AB75" s="34">
        <f t="shared" si="10"/>
        <v>2032</v>
      </c>
      <c r="AC75" s="35">
        <f>R75*'Inflation indexes'!I167</f>
        <v>6853.7938490464558</v>
      </c>
      <c r="AD75" s="35">
        <f>X75*'Inflation indexes'!I167</f>
        <v>4934.0547061601692</v>
      </c>
      <c r="AE75" s="39">
        <f>S75*'Inflation indexes'!I167</f>
        <v>5932.5619902194539</v>
      </c>
      <c r="AF75" s="39">
        <f>T75*'Inflation indexes'!I167</f>
        <v>3864.6367928338959</v>
      </c>
      <c r="AG75" s="39">
        <f>U75*'Inflation indexes'!I167</f>
        <v>3036.3756339258707</v>
      </c>
      <c r="AH75" s="39">
        <f>V75*'Inflation indexes'!I167</f>
        <v>2418.9177032243074</v>
      </c>
      <c r="AI75" s="39">
        <f>W75*'Inflation indexes'!I167</f>
        <v>4231.4751874395979</v>
      </c>
      <c r="AJ75" s="39">
        <f>Y75*'Inflation indexes'!I167</f>
        <v>4975.4403875471144</v>
      </c>
      <c r="AK75" s="39">
        <f t="shared" si="5"/>
        <v>4079.8611177886337</v>
      </c>
      <c r="AL75" s="35">
        <f>Z75*'Inflation indexes'!I167</f>
        <v>3461.4854803939952</v>
      </c>
      <c r="AM75" s="38">
        <v>0.4945228082</v>
      </c>
      <c r="AN75" s="40">
        <f t="shared" si="11"/>
        <v>2032</v>
      </c>
      <c r="AO75" s="46">
        <v>8416.1430047944996</v>
      </c>
      <c r="AP75" s="44">
        <v>6774.6788583097996</v>
      </c>
      <c r="AQ75" s="44">
        <v>4339.3090300077001</v>
      </c>
      <c r="AR75" s="44">
        <v>3424.6124839017998</v>
      </c>
      <c r="AS75" s="44">
        <v>2687.7436711504001</v>
      </c>
      <c r="AT75" s="44">
        <v>4802.5862372005004</v>
      </c>
      <c r="AU75" s="44">
        <v>5558.9381078220003</v>
      </c>
      <c r="AV75" s="40"/>
      <c r="AW75" s="40"/>
      <c r="AX75" s="40">
        <f t="shared" si="12"/>
        <v>2032</v>
      </c>
      <c r="AY75" s="41">
        <f>AO75*'Inflation indexes'!I167</f>
        <v>7806.4786909330778</v>
      </c>
      <c r="AZ75" s="41">
        <f>AU75*'Inflation indexes'!I167</f>
        <v>5156.2493482117225</v>
      </c>
      <c r="BA75" s="45">
        <f>AP75*'Inflation indexes'!I167</f>
        <v>6283.9219955247927</v>
      </c>
      <c r="BB75" s="45">
        <f>AQ75*'Inflation indexes'!I167</f>
        <v>4024.9700435022164</v>
      </c>
      <c r="BC75" s="45">
        <f>AR75*'Inflation indexes'!I167</f>
        <v>3176.5339972304305</v>
      </c>
      <c r="BD75" s="45">
        <f>AS75*'Inflation indexes'!I167</f>
        <v>2493.0438662428787</v>
      </c>
      <c r="BE75" s="45">
        <f>AT75*'Inflation indexes'!I167</f>
        <v>4454.687509553507</v>
      </c>
      <c r="BF75" s="44">
        <v>0.44655464589999999</v>
      </c>
      <c r="BG75" s="45">
        <f>Y75*'Inflation indexes'!I167</f>
        <v>4975.4403875471144</v>
      </c>
      <c r="BH75" s="45">
        <f t="shared" si="6"/>
        <v>4079.8611177886337</v>
      </c>
      <c r="BI75" s="41">
        <f>Z75*'Inflation indexes'!I167</f>
        <v>3461.4854803939952</v>
      </c>
    </row>
    <row r="76" spans="1:61">
      <c r="A76">
        <f t="shared" si="8"/>
        <v>2032</v>
      </c>
      <c r="B76" s="47">
        <v>6411.8254386243998</v>
      </c>
      <c r="C76" s="44">
        <v>6149.8013046523001</v>
      </c>
      <c r="D76" s="44">
        <v>4006.3554766882999</v>
      </c>
      <c r="E76" s="44">
        <v>3159.4848187936</v>
      </c>
      <c r="F76" s="44">
        <v>2526.4772633916</v>
      </c>
      <c r="G76" s="44">
        <v>4347.6323591816999</v>
      </c>
      <c r="H76" s="44">
        <v>5078.3522662235</v>
      </c>
      <c r="I76" s="40">
        <f t="shared" si="9"/>
        <v>2032</v>
      </c>
      <c r="J76" s="47">
        <f>B76*'Inflation indexes'!I168</f>
        <v>5947.3536307652357</v>
      </c>
      <c r="K76" s="45">
        <f>H76*'Inflation indexes'!I168</f>
        <v>4710.4770829988365</v>
      </c>
      <c r="L76" s="45">
        <f>C76*'Inflation indexes'!I168</f>
        <v>5704.3104912655717</v>
      </c>
      <c r="M76" s="45">
        <f>D76*'Inflation indexes'!I168</f>
        <v>3716.1356026452063</v>
      </c>
      <c r="N76" s="45">
        <f>E76*'Inflation indexes'!I168</f>
        <v>2930.6121459899118</v>
      </c>
      <c r="O76" s="45">
        <f>F76*'Inflation indexes'!I168</f>
        <v>2343.4595762640588</v>
      </c>
      <c r="P76" s="45">
        <f>G76*'Inflation indexes'!I168</f>
        <v>4032.6904317842877</v>
      </c>
      <c r="Q76" s="44">
        <v>0.57548367739999995</v>
      </c>
      <c r="R76" s="33">
        <v>7380.6393749223998</v>
      </c>
      <c r="S76" s="38">
        <v>6431.7714186693001</v>
      </c>
      <c r="T76" s="38">
        <v>4205.3116748085004</v>
      </c>
      <c r="U76" s="38">
        <v>3276.00134991</v>
      </c>
      <c r="V76" s="38">
        <v>2609.5260433305998</v>
      </c>
      <c r="W76" s="38">
        <v>4560.8703190318001</v>
      </c>
      <c r="X76" s="38">
        <v>5342.4203626900999</v>
      </c>
      <c r="Y76" s="37">
        <v>5390.6296762722004</v>
      </c>
      <c r="Z76" s="37">
        <v>3737.3741138792002</v>
      </c>
      <c r="AA76" s="34"/>
      <c r="AB76" s="34">
        <f t="shared" si="10"/>
        <v>2032</v>
      </c>
      <c r="AC76" s="35">
        <f>R76*'Inflation indexes'!I168</f>
        <v>6845.9868104629713</v>
      </c>
      <c r="AD76" s="35">
        <f>X76*'Inflation indexes'!I168</f>
        <v>4955.4161206135032</v>
      </c>
      <c r="AE76" s="39">
        <f>S76*'Inflation indexes'!I168</f>
        <v>5965.8547265880597</v>
      </c>
      <c r="AF76" s="39">
        <f>T76*'Inflation indexes'!I168</f>
        <v>3900.6794394323911</v>
      </c>
      <c r="AG76" s="39">
        <f>U76*'Inflation indexes'!I168</f>
        <v>3038.6882346190437</v>
      </c>
      <c r="AH76" s="39">
        <f>V76*'Inflation indexes'!I168</f>
        <v>2420.4923132948411</v>
      </c>
      <c r="AI76" s="39">
        <f>W76*'Inflation indexes'!I168</f>
        <v>4230.4814613235367</v>
      </c>
      <c r="AJ76" s="39">
        <f>Y76*'Inflation indexes'!I168</f>
        <v>5000.1331577371329</v>
      </c>
      <c r="AK76" s="39">
        <f t="shared" si="5"/>
        <v>4100.1091893444491</v>
      </c>
      <c r="AL76" s="35">
        <f>Z76*'Inflation indexes'!I168</f>
        <v>3466.6392150682409</v>
      </c>
      <c r="AM76" s="38">
        <v>0.49530706209999997</v>
      </c>
      <c r="AN76" s="40">
        <f t="shared" si="11"/>
        <v>2032</v>
      </c>
      <c r="AO76" s="46">
        <v>8453.9076299009994</v>
      </c>
      <c r="AP76" s="44">
        <v>6817.1049165946997</v>
      </c>
      <c r="AQ76" s="44">
        <v>4353.1412578072004</v>
      </c>
      <c r="AR76" s="44">
        <v>3430.4648987570999</v>
      </c>
      <c r="AS76" s="44">
        <v>2690.9611641432998</v>
      </c>
      <c r="AT76" s="44">
        <v>4816.0473212800998</v>
      </c>
      <c r="AU76" s="44">
        <v>5582.1383482126002</v>
      </c>
      <c r="AV76" s="40"/>
      <c r="AW76" s="40"/>
      <c r="AX76" s="40">
        <f t="shared" si="12"/>
        <v>2032</v>
      </c>
      <c r="AY76" s="41">
        <f>AO76*'Inflation indexes'!I168</f>
        <v>7841.5076514672583</v>
      </c>
      <c r="AZ76" s="41">
        <f>AU76*'Inflation indexes'!I168</f>
        <v>5177.7689661804961</v>
      </c>
      <c r="BA76" s="45">
        <f>AP76*'Inflation indexes'!I168</f>
        <v>6323.2747156191026</v>
      </c>
      <c r="BB76" s="45">
        <f>AQ76*'Inflation indexes'!I168</f>
        <v>4037.8002665038239</v>
      </c>
      <c r="BC76" s="45">
        <f>AR76*'Inflation indexes'!I168</f>
        <v>3181.9624639083818</v>
      </c>
      <c r="BD76" s="45">
        <f>AS76*'Inflation indexes'!I168</f>
        <v>2496.0282844583239</v>
      </c>
      <c r="BE76" s="45">
        <f>AT76*'Inflation indexes'!I168</f>
        <v>4467.1734744384175</v>
      </c>
      <c r="BF76" s="44">
        <v>0.44242361330000002</v>
      </c>
      <c r="BG76" s="45">
        <f>Y76*'Inflation indexes'!I168</f>
        <v>5000.1331577371329</v>
      </c>
      <c r="BH76" s="45">
        <f t="shared" si="6"/>
        <v>4100.1091893444491</v>
      </c>
      <c r="BI76" s="41">
        <f>Z76*'Inflation indexes'!I168</f>
        <v>3466.6392150682409</v>
      </c>
    </row>
    <row r="77" spans="1:61">
      <c r="A77">
        <f t="shared" si="8"/>
        <v>2033</v>
      </c>
      <c r="B77" s="47">
        <v>6377.0883757125002</v>
      </c>
      <c r="C77" s="44">
        <v>6172.6799975128997</v>
      </c>
      <c r="D77" s="44">
        <v>4016.0648192930998</v>
      </c>
      <c r="E77" s="44">
        <v>3159.3969686491</v>
      </c>
      <c r="F77" s="44">
        <v>2526.6595216282999</v>
      </c>
      <c r="G77" s="44">
        <v>4346.5504690090002</v>
      </c>
      <c r="H77" s="44">
        <v>5085.7702904281996</v>
      </c>
      <c r="I77" s="40">
        <f t="shared" si="9"/>
        <v>2033</v>
      </c>
      <c r="J77" s="47">
        <f>B77*'Inflation indexes'!I169</f>
        <v>5915.1329162107349</v>
      </c>
      <c r="K77" s="45">
        <f>H77*'Inflation indexes'!I169</f>
        <v>4717.3577464868285</v>
      </c>
      <c r="L77" s="45">
        <f>C77*'Inflation indexes'!I169</f>
        <v>5725.5318545659493</v>
      </c>
      <c r="M77" s="45">
        <f>D77*'Inflation indexes'!I169</f>
        <v>3725.1416017239007</v>
      </c>
      <c r="N77" s="45">
        <f>E77*'Inflation indexes'!I169</f>
        <v>2930.5306596985497</v>
      </c>
      <c r="O77" s="45">
        <f>F77*'Inflation indexes'!I169</f>
        <v>2343.6286317375975</v>
      </c>
      <c r="P77" s="45">
        <f>G77*'Inflation indexes'!I169</f>
        <v>4031.6869135961701</v>
      </c>
      <c r="Q77" s="44">
        <v>0.57827665910000003</v>
      </c>
      <c r="R77" s="32">
        <v>7428.0197546932004</v>
      </c>
      <c r="S77" s="38">
        <v>6449.4868638013004</v>
      </c>
      <c r="T77" s="38">
        <v>4226.6712110852004</v>
      </c>
      <c r="U77" s="38">
        <v>3278.8331728019998</v>
      </c>
      <c r="V77" s="38">
        <v>2610.9545338654002</v>
      </c>
      <c r="W77" s="38">
        <v>4558.9389373005997</v>
      </c>
      <c r="X77" s="38">
        <v>5350.8054236246999</v>
      </c>
      <c r="Y77" s="37">
        <v>5417.3830024919998</v>
      </c>
      <c r="Z77" s="37">
        <v>3742.9386134764</v>
      </c>
      <c r="AA77" s="34"/>
      <c r="AB77" s="34">
        <f t="shared" si="10"/>
        <v>2033</v>
      </c>
      <c r="AC77" s="35">
        <f>R77*'Inflation indexes'!I169</f>
        <v>6889.9349616336867</v>
      </c>
      <c r="AD77" s="35">
        <f>X77*'Inflation indexes'!I169</f>
        <v>4963.1937688153976</v>
      </c>
      <c r="AE77" s="39">
        <f>S77*'Inflation indexes'!I169</f>
        <v>5982.2868671594078</v>
      </c>
      <c r="AF77" s="39">
        <f>T77*'Inflation indexes'!I169</f>
        <v>3920.4916936558852</v>
      </c>
      <c r="AG77" s="39">
        <f>U77*'Inflation indexes'!I169</f>
        <v>3041.3149206259591</v>
      </c>
      <c r="AH77" s="39">
        <f>V77*'Inflation indexes'!I169</f>
        <v>2421.8173241595291</v>
      </c>
      <c r="AI77" s="39">
        <f>W77*'Inflation indexes'!I169</f>
        <v>4228.6899886358597</v>
      </c>
      <c r="AJ77" s="39">
        <f>Y77*'Inflation indexes'!I169</f>
        <v>5024.9484764558701</v>
      </c>
      <c r="AK77" s="39">
        <f t="shared" si="5"/>
        <v>4120.4577506938131</v>
      </c>
      <c r="AL77" s="35">
        <f>Z77*'Inflation indexes'!I169</f>
        <v>3471.8006230322571</v>
      </c>
      <c r="AM77" s="38">
        <v>0.4915774041</v>
      </c>
      <c r="AN77" s="40">
        <f t="shared" si="11"/>
        <v>2033</v>
      </c>
      <c r="AO77" s="43">
        <v>8477.8667154084997</v>
      </c>
      <c r="AP77" s="44">
        <v>6870.3038731541001</v>
      </c>
      <c r="AQ77" s="44">
        <v>4364.2811954013996</v>
      </c>
      <c r="AR77" s="44">
        <v>3438.1533500389</v>
      </c>
      <c r="AS77" s="44">
        <v>2692.9479173156001</v>
      </c>
      <c r="AT77" s="44">
        <v>4831.8499722495999</v>
      </c>
      <c r="AU77" s="44">
        <v>5604.2943678222</v>
      </c>
      <c r="AV77" s="40"/>
      <c r="AW77" s="40"/>
      <c r="AX77" s="40">
        <f t="shared" si="12"/>
        <v>2033</v>
      </c>
      <c r="AY77" s="41">
        <f>AO77*'Inflation indexes'!I169</f>
        <v>7863.7311439105297</v>
      </c>
      <c r="AZ77" s="41">
        <f>AU77*'Inflation indexes'!I169</f>
        <v>5198.3200065869751</v>
      </c>
      <c r="BA77" s="45">
        <f>AP77*'Inflation indexes'!I169</f>
        <v>6372.6199466262569</v>
      </c>
      <c r="BB77" s="45">
        <f>AQ77*'Inflation indexes'!I169</f>
        <v>4048.1332284553851</v>
      </c>
      <c r="BC77" s="45">
        <f>AR77*'Inflation indexes'!I169</f>
        <v>3189.093964770886</v>
      </c>
      <c r="BD77" s="45">
        <f>AS77*'Inflation indexes'!I169</f>
        <v>2497.8711174870487</v>
      </c>
      <c r="BE77" s="45">
        <f>AT77*'Inflation indexes'!I169</f>
        <v>4481.8313834097098</v>
      </c>
      <c r="BF77" s="44">
        <v>0.45452594750000003</v>
      </c>
      <c r="BG77" s="45">
        <f>Y77*'Inflation indexes'!I169</f>
        <v>5024.9484764558701</v>
      </c>
      <c r="BH77" s="45">
        <f t="shared" si="6"/>
        <v>4120.4577506938131</v>
      </c>
      <c r="BI77" s="41">
        <f>Z77*'Inflation indexes'!I169</f>
        <v>3471.8006230322571</v>
      </c>
    </row>
    <row r="78" spans="1:61">
      <c r="A78">
        <f t="shared" si="8"/>
        <v>2033</v>
      </c>
      <c r="B78" s="47">
        <v>6384.3634266119998</v>
      </c>
      <c r="C78" s="44">
        <v>6172.9163273249997</v>
      </c>
      <c r="D78" s="44">
        <v>4032.0726531901</v>
      </c>
      <c r="E78" s="44">
        <v>3159.7423696979999</v>
      </c>
      <c r="F78" s="44">
        <v>2526.5129629987</v>
      </c>
      <c r="G78" s="44">
        <v>4334.2848073013001</v>
      </c>
      <c r="H78" s="44">
        <v>5091.2062578638997</v>
      </c>
      <c r="I78" s="40">
        <f t="shared" si="9"/>
        <v>2033</v>
      </c>
      <c r="J78" s="47">
        <f>B78*'Inflation indexes'!I170</f>
        <v>5921.8809633613173</v>
      </c>
      <c r="K78" s="45">
        <f>H78*'Inflation indexes'!I170</f>
        <v>4722.3999331425484</v>
      </c>
      <c r="L78" s="45">
        <f>C78*'Inflation indexes'!I170</f>
        <v>5725.7510646769397</v>
      </c>
      <c r="M78" s="45">
        <f>D78*'Inflation indexes'!I170</f>
        <v>3739.9898301978869</v>
      </c>
      <c r="N78" s="45">
        <f>E78*'Inflation indexes'!I170</f>
        <v>2930.8510399400129</v>
      </c>
      <c r="O78" s="45">
        <f>F78*'Inflation indexes'!I170</f>
        <v>2343.4926897962246</v>
      </c>
      <c r="P78" s="45">
        <f>G78*'Inflation indexes'!I170</f>
        <v>4020.3097748407085</v>
      </c>
      <c r="Q78" s="44">
        <v>0.58110331140000004</v>
      </c>
      <c r="R78" s="33">
        <v>7443.1551639552999</v>
      </c>
      <c r="S78" s="38">
        <v>6481.6190674733998</v>
      </c>
      <c r="T78" s="38">
        <v>4240.5838961032996</v>
      </c>
      <c r="U78" s="38">
        <v>3281.8849557387998</v>
      </c>
      <c r="V78" s="38">
        <v>2610.0218381131999</v>
      </c>
      <c r="W78" s="38">
        <v>4559.6603712509996</v>
      </c>
      <c r="X78" s="38">
        <v>5359.2808568945002</v>
      </c>
      <c r="Y78" s="37">
        <v>5444.2691036391998</v>
      </c>
      <c r="Z78" s="37">
        <v>3748.5113979428002</v>
      </c>
      <c r="AA78" s="34"/>
      <c r="AB78" s="34">
        <f t="shared" si="10"/>
        <v>2033</v>
      </c>
      <c r="AC78" s="35">
        <f>R78*'Inflation indexes'!I170</f>
        <v>6903.9739638008105</v>
      </c>
      <c r="AD78" s="35">
        <f>X78*'Inflation indexes'!I170</f>
        <v>4971.0552427921857</v>
      </c>
      <c r="AE78" s="39">
        <f>S78*'Inflation indexes'!I170</f>
        <v>6012.0914181414992</v>
      </c>
      <c r="AF78" s="39">
        <f>T78*'Inflation indexes'!I170</f>
        <v>3933.3965455655525</v>
      </c>
      <c r="AG78" s="39">
        <f>U78*'Inflation indexes'!I170</f>
        <v>3044.1456328003969</v>
      </c>
      <c r="AH78" s="39">
        <f>V78*'Inflation indexes'!I170</f>
        <v>2420.9521927673309</v>
      </c>
      <c r="AI78" s="39">
        <f>W78*'Inflation indexes'!I170</f>
        <v>4229.3591620039333</v>
      </c>
      <c r="AJ78" s="39">
        <f>Y78*'Inflation indexes'!I170</f>
        <v>5049.8869519033906</v>
      </c>
      <c r="AK78" s="39">
        <f t="shared" si="5"/>
        <v>4140.9073005607797</v>
      </c>
      <c r="AL78" s="35">
        <f>Z78*'Inflation indexes'!I170</f>
        <v>3476.969715710617</v>
      </c>
      <c r="AM78" s="38">
        <v>0.49536701859999999</v>
      </c>
      <c r="AN78" s="40">
        <f t="shared" si="11"/>
        <v>2033</v>
      </c>
      <c r="AO78" s="46">
        <v>8535.7148951340005</v>
      </c>
      <c r="AP78" s="44">
        <v>6911.6895106040001</v>
      </c>
      <c r="AQ78" s="44">
        <v>4392.3172465432999</v>
      </c>
      <c r="AR78" s="44">
        <v>3444.9633558958999</v>
      </c>
      <c r="AS78" s="44">
        <v>2695.6833514537002</v>
      </c>
      <c r="AT78" s="44">
        <v>4839.8247874013996</v>
      </c>
      <c r="AU78" s="44">
        <v>5624.4099826350002</v>
      </c>
      <c r="AV78" s="40"/>
      <c r="AW78" s="40"/>
      <c r="AX78" s="40">
        <f t="shared" si="12"/>
        <v>2033</v>
      </c>
      <c r="AY78" s="41">
        <f>AO78*'Inflation indexes'!I170</f>
        <v>7917.3888089572292</v>
      </c>
      <c r="AZ78" s="41">
        <f>AU78*'Inflation indexes'!I170</f>
        <v>5216.9784488569894</v>
      </c>
      <c r="BA78" s="45">
        <f>AP78*'Inflation indexes'!I170</f>
        <v>6411.007613836674</v>
      </c>
      <c r="BB78" s="45">
        <f>AQ78*'Inflation indexes'!I170</f>
        <v>4074.1383516682959</v>
      </c>
      <c r="BC78" s="45">
        <f>AR78*'Inflation indexes'!I170</f>
        <v>3195.4106546818716</v>
      </c>
      <c r="BD78" s="45">
        <f>AS78*'Inflation indexes'!I170</f>
        <v>2500.4083971289656</v>
      </c>
      <c r="BE78" s="45">
        <f>AT78*'Inflation indexes'!I170</f>
        <v>4489.2285039804019</v>
      </c>
      <c r="BF78" s="44">
        <v>0.45077997419999999</v>
      </c>
      <c r="BG78" s="45">
        <f>Y78*'Inflation indexes'!I170</f>
        <v>5049.8869519033906</v>
      </c>
      <c r="BH78" s="45">
        <f t="shared" si="6"/>
        <v>4140.9073005607797</v>
      </c>
      <c r="BI78" s="41">
        <f>Z78*'Inflation indexes'!I170</f>
        <v>3476.969715710617</v>
      </c>
    </row>
    <row r="79" spans="1:61">
      <c r="A79">
        <f t="shared" si="8"/>
        <v>2033</v>
      </c>
      <c r="B79" s="47">
        <v>6369.2379797889998</v>
      </c>
      <c r="C79" s="44">
        <v>6195.1831281384002</v>
      </c>
      <c r="D79" s="44">
        <v>4033.7950039348002</v>
      </c>
      <c r="E79" s="44">
        <v>3159.6627503743998</v>
      </c>
      <c r="F79" s="44">
        <v>2526.7346148389001</v>
      </c>
      <c r="G79" s="44">
        <v>4326.9883968530003</v>
      </c>
      <c r="H79" s="44">
        <v>5085.6696383690996</v>
      </c>
      <c r="I79" s="40">
        <f t="shared" si="9"/>
        <v>2033</v>
      </c>
      <c r="J79" s="47">
        <f>B79*'Inflation indexes'!I171</f>
        <v>5907.8512019554901</v>
      </c>
      <c r="K79" s="45">
        <f>H79*'Inflation indexes'!I171</f>
        <v>4717.2643856499089</v>
      </c>
      <c r="L79" s="45">
        <f>C79*'Inflation indexes'!I171</f>
        <v>5746.4048613111026</v>
      </c>
      <c r="M79" s="45">
        <f>D79*'Inflation indexes'!I171</f>
        <v>3741.5874140767673</v>
      </c>
      <c r="N79" s="45">
        <f>E79*'Inflation indexes'!I171</f>
        <v>2930.7771882299458</v>
      </c>
      <c r="O79" s="45">
        <f>F79*'Inflation indexes'!I171</f>
        <v>2343.6982852057067</v>
      </c>
      <c r="P79" s="45">
        <f>G79*'Inflation indexes'!I171</f>
        <v>4013.5419154242863</v>
      </c>
      <c r="Q79" s="44">
        <v>0.57737641559999997</v>
      </c>
      <c r="R79" s="33">
        <v>7447.6359409206998</v>
      </c>
      <c r="S79" s="38">
        <v>6499.4216210714003</v>
      </c>
      <c r="T79" s="38">
        <v>4245.9586132730001</v>
      </c>
      <c r="U79" s="38">
        <v>3281.0635625005998</v>
      </c>
      <c r="V79" s="38">
        <v>2611.6936682362998</v>
      </c>
      <c r="W79" s="38">
        <v>4554.7723789806996</v>
      </c>
      <c r="X79" s="38">
        <v>5354.9247620527003</v>
      </c>
      <c r="Y79" s="37">
        <v>5471.2886386665996</v>
      </c>
      <c r="Z79" s="37">
        <v>3754.0924796136001</v>
      </c>
      <c r="AA79" s="34"/>
      <c r="AB79" s="34">
        <f t="shared" si="10"/>
        <v>2033</v>
      </c>
      <c r="AC79" s="35">
        <f>R79*'Inflation indexes'!I171</f>
        <v>6908.1301538607095</v>
      </c>
      <c r="AD79" s="35">
        <f>X79*'Inflation indexes'!I171</f>
        <v>4967.0147028989331</v>
      </c>
      <c r="AE79" s="39">
        <f>S79*'Inflation indexes'!I171</f>
        <v>6028.6043570528045</v>
      </c>
      <c r="AF79" s="39">
        <f>T79*'Inflation indexes'!I171</f>
        <v>3938.381918916642</v>
      </c>
      <c r="AG79" s="39">
        <f>U79*'Inflation indexes'!I171</f>
        <v>3043.3837411824393</v>
      </c>
      <c r="AH79" s="39">
        <f>V79*'Inflation indexes'!I171</f>
        <v>2422.5029157319245</v>
      </c>
      <c r="AI79" s="39">
        <f>W79*'Inflation indexes'!I171</f>
        <v>4224.8252552633039</v>
      </c>
      <c r="AJ79" s="39">
        <f>Y79*'Inflation indexes'!I171</f>
        <v>5074.9491952980379</v>
      </c>
      <c r="AK79" s="39">
        <f t="shared" si="5"/>
        <v>4161.4583401443906</v>
      </c>
      <c r="AL79" s="35">
        <f>Z79*'Inflation indexes'!I171</f>
        <v>3482.1465045449604</v>
      </c>
      <c r="AM79" s="38">
        <v>0.49395458650000001</v>
      </c>
      <c r="AN79" s="40">
        <f t="shared" si="11"/>
        <v>2033</v>
      </c>
      <c r="AO79" s="46">
        <v>8564.0372166034995</v>
      </c>
      <c r="AP79" s="44">
        <v>6942.1482244629997</v>
      </c>
      <c r="AQ79" s="44">
        <v>4401.6368154455004</v>
      </c>
      <c r="AR79" s="44">
        <v>3452.1367355150001</v>
      </c>
      <c r="AS79" s="44">
        <v>2698.9212293802002</v>
      </c>
      <c r="AT79" s="44">
        <v>4838.2981159574001</v>
      </c>
      <c r="AU79" s="44">
        <v>5620.4995269975998</v>
      </c>
      <c r="AV79" s="40"/>
      <c r="AW79" s="40"/>
      <c r="AX79" s="40">
        <f t="shared" si="12"/>
        <v>2033</v>
      </c>
      <c r="AY79" s="41">
        <f>AO79*'Inflation indexes'!I171</f>
        <v>7943.6594651121268</v>
      </c>
      <c r="AZ79" s="41">
        <f>AU79*'Inflation indexes'!I171</f>
        <v>5213.3512661216419</v>
      </c>
      <c r="BA79" s="45">
        <f>AP79*'Inflation indexes'!I171</f>
        <v>6439.2599023919001</v>
      </c>
      <c r="BB79" s="45">
        <f>AQ79*'Inflation indexes'!I171</f>
        <v>4082.7828122011388</v>
      </c>
      <c r="BC79" s="45">
        <f>AR79*'Inflation indexes'!I171</f>
        <v>3202.0643956064946</v>
      </c>
      <c r="BD79" s="45">
        <f>AS79*'Inflation indexes'!I171</f>
        <v>2503.4117235960498</v>
      </c>
      <c r="BE79" s="45">
        <f>AT79*'Inflation indexes'!I171</f>
        <v>4487.8124244189157</v>
      </c>
      <c r="BF79" s="44">
        <v>0.44613060659999998</v>
      </c>
      <c r="BG79" s="45">
        <f>Y79*'Inflation indexes'!I171</f>
        <v>5074.9491952980379</v>
      </c>
      <c r="BH79" s="45">
        <f t="shared" si="6"/>
        <v>4161.4583401443906</v>
      </c>
      <c r="BI79" s="41">
        <f>Z79*'Inflation indexes'!I171</f>
        <v>3482.1465045449604</v>
      </c>
    </row>
    <row r="80" spans="1:61">
      <c r="A80">
        <f t="shared" si="8"/>
        <v>2033</v>
      </c>
      <c r="B80" s="47">
        <v>6346.9045197017003</v>
      </c>
      <c r="C80" s="44">
        <v>6211.0682448291</v>
      </c>
      <c r="D80" s="44">
        <v>4041.4340257233998</v>
      </c>
      <c r="E80" s="44">
        <v>3159.5876963317</v>
      </c>
      <c r="F80" s="44">
        <v>2526.9548898081998</v>
      </c>
      <c r="G80" s="44">
        <v>4318.7558147642003</v>
      </c>
      <c r="H80" s="44">
        <v>5088.0917101023997</v>
      </c>
      <c r="I80" s="40">
        <f t="shared" si="9"/>
        <v>2033</v>
      </c>
      <c r="J80" s="47">
        <f>B80*'Inflation indexes'!I172</f>
        <v>5887.1355748366313</v>
      </c>
      <c r="K80" s="45">
        <f>H80*'Inflation indexes'!I172</f>
        <v>4719.5110028192166</v>
      </c>
      <c r="L80" s="45">
        <f>C80*'Inflation indexes'!I172</f>
        <v>5761.1392621973864</v>
      </c>
      <c r="M80" s="45">
        <f>D80*'Inflation indexes'!I172</f>
        <v>3748.6730661121837</v>
      </c>
      <c r="N80" s="45">
        <f>E80*'Inflation indexes'!I172</f>
        <v>2930.70757109242</v>
      </c>
      <c r="O80" s="45">
        <f>F80*'Inflation indexes'!I172</f>
        <v>2343.9026034846383</v>
      </c>
      <c r="P80" s="45">
        <f>G80*'Inflation indexes'!I172</f>
        <v>4005.9057005202667</v>
      </c>
      <c r="Q80" s="44">
        <v>0.5757596492</v>
      </c>
      <c r="R80" s="33">
        <v>7459.9189794375998</v>
      </c>
      <c r="S80" s="38">
        <v>6531.6277898556</v>
      </c>
      <c r="T80" s="38">
        <v>4262.4095356786002</v>
      </c>
      <c r="U80" s="38">
        <v>3281.3891733053001</v>
      </c>
      <c r="V80" s="38">
        <v>2613.2739231194</v>
      </c>
      <c r="W80" s="38">
        <v>4552.4392415747998</v>
      </c>
      <c r="X80" s="38">
        <v>5361.3517313902003</v>
      </c>
      <c r="Y80" s="37">
        <v>5498.4422697975997</v>
      </c>
      <c r="Z80" s="37">
        <v>3759.6818708423998</v>
      </c>
      <c r="AA80" s="34"/>
      <c r="AB80" s="34">
        <f t="shared" si="10"/>
        <v>2033</v>
      </c>
      <c r="AC80" s="35">
        <f>R80*'Inflation indexes'!I172</f>
        <v>6919.5234106515536</v>
      </c>
      <c r="AD80" s="35">
        <f>X80*'Inflation indexes'!I172</f>
        <v>4972.9761034064923</v>
      </c>
      <c r="AE80" s="39">
        <f>S80*'Inflation indexes'!I172</f>
        <v>6058.4775151238146</v>
      </c>
      <c r="AF80" s="39">
        <f>T80*'Inflation indexes'!I172</f>
        <v>3953.6411386248087</v>
      </c>
      <c r="AG80" s="39">
        <f>U80*'Inflation indexes'!I172</f>
        <v>3043.6857647824404</v>
      </c>
      <c r="AH80" s="39">
        <f>V80*'Inflation indexes'!I172</f>
        <v>2423.9686971550941</v>
      </c>
      <c r="AI80" s="39">
        <f>W80*'Inflation indexes'!I172</f>
        <v>4222.6611300301893</v>
      </c>
      <c r="AJ80" s="39">
        <f>Y80*'Inflation indexes'!I172</f>
        <v>5100.1358208918346</v>
      </c>
      <c r="AK80" s="39">
        <f t="shared" si="5"/>
        <v>4182.1113731313044</v>
      </c>
      <c r="AL80" s="35">
        <f>Z80*'Inflation indexes'!I172</f>
        <v>3487.3310009939937</v>
      </c>
      <c r="AM80" s="38">
        <v>0.48698082799999998</v>
      </c>
      <c r="AN80" s="40">
        <f t="shared" si="11"/>
        <v>2033</v>
      </c>
      <c r="AO80" s="46">
        <v>8619.1654478225992</v>
      </c>
      <c r="AP80" s="44">
        <v>6985.6823086410004</v>
      </c>
      <c r="AQ80" s="44">
        <v>4398.7774763487996</v>
      </c>
      <c r="AR80" s="44">
        <v>3457.8543025678</v>
      </c>
      <c r="AS80" s="44">
        <v>2702.1999001555</v>
      </c>
      <c r="AT80" s="44">
        <v>4841.5630752205998</v>
      </c>
      <c r="AU80" s="44">
        <v>5626.7165883305997</v>
      </c>
      <c r="AV80" s="40"/>
      <c r="AW80" s="40"/>
      <c r="AX80" s="40">
        <f t="shared" si="12"/>
        <v>2033</v>
      </c>
      <c r="AY80" s="41">
        <f>AO80*'Inflation indexes'!I172</f>
        <v>7994.7942143714454</v>
      </c>
      <c r="AZ80" s="41">
        <f>AU80*'Inflation indexes'!I172</f>
        <v>5219.1179643334763</v>
      </c>
      <c r="BA80" s="45">
        <f>AP80*'Inflation indexes'!I172</f>
        <v>6479.6403831265134</v>
      </c>
      <c r="BB80" s="45">
        <f>AQ80*'Inflation indexes'!I172</f>
        <v>4080.1306032598422</v>
      </c>
      <c r="BC80" s="45">
        <f>AR80*'Inflation indexes'!I172</f>
        <v>3207.3677828393679</v>
      </c>
      <c r="BD80" s="45">
        <f>AS80*'Inflation indexes'!I172</f>
        <v>2506.452887883228</v>
      </c>
      <c r="BE80" s="45">
        <f>AT80*'Inflation indexes'!I172</f>
        <v>4490.8408704541616</v>
      </c>
      <c r="BF80" s="44">
        <v>0.44407554630000001</v>
      </c>
      <c r="BG80" s="45">
        <f>Y80*'Inflation indexes'!I172</f>
        <v>5100.1358208918346</v>
      </c>
      <c r="BH80" s="45">
        <f t="shared" si="6"/>
        <v>4182.1113731313044</v>
      </c>
      <c r="BI80" s="41">
        <f>Z80*'Inflation indexes'!I172</f>
        <v>3487.3310009939937</v>
      </c>
    </row>
    <row r="81" spans="1:61">
      <c r="A81">
        <f t="shared" si="8"/>
        <v>2034</v>
      </c>
      <c r="B81" s="47">
        <v>6360.5444662037999</v>
      </c>
      <c r="C81" s="44">
        <v>6238.6694113190997</v>
      </c>
      <c r="D81" s="44">
        <v>4043.6085687506002</v>
      </c>
      <c r="E81" s="44">
        <v>3159.4942081994</v>
      </c>
      <c r="F81" s="44">
        <v>2527.1309422013001</v>
      </c>
      <c r="G81" s="44">
        <v>4319.1965397984004</v>
      </c>
      <c r="H81" s="44">
        <v>5093.3398460594999</v>
      </c>
      <c r="I81" s="40">
        <f t="shared" si="9"/>
        <v>2034</v>
      </c>
      <c r="J81" s="47">
        <f>B81*'Inflation indexes'!I173</f>
        <v>5899.7874453732238</v>
      </c>
      <c r="K81" s="45">
        <f>H81*'Inflation indexes'!I173</f>
        <v>4724.3789644844219</v>
      </c>
      <c r="L81" s="45">
        <f>C81*'Inflation indexes'!I173</f>
        <v>5786.7410037464942</v>
      </c>
      <c r="M81" s="45">
        <f>D81*'Inflation indexes'!I173</f>
        <v>3750.6900855229383</v>
      </c>
      <c r="N81" s="45">
        <f>E81*'Inflation indexes'!I173</f>
        <v>2930.6208552283665</v>
      </c>
      <c r="O81" s="45">
        <f>F81*'Inflation indexes'!I173</f>
        <v>2344.0659026650874</v>
      </c>
      <c r="P81" s="45">
        <f>G81*'Inflation indexes'!I173</f>
        <v>4006.3144994898284</v>
      </c>
      <c r="Q81" s="44">
        <v>0.57564866609999998</v>
      </c>
      <c r="R81" s="32">
        <v>7453.9131052291996</v>
      </c>
      <c r="S81" s="38">
        <v>6564.2342020715996</v>
      </c>
      <c r="T81" s="38">
        <v>4263.9196106939999</v>
      </c>
      <c r="U81" s="38">
        <v>3289.0597348644001</v>
      </c>
      <c r="V81" s="38">
        <v>2611.7404777345</v>
      </c>
      <c r="W81" s="38">
        <v>4553.9882344323996</v>
      </c>
      <c r="X81" s="38">
        <v>5372.7654206424004</v>
      </c>
      <c r="Y81" s="37">
        <v>5525.7306625417996</v>
      </c>
      <c r="Z81" s="37">
        <v>3765.2795840008998</v>
      </c>
      <c r="AA81" s="34"/>
      <c r="AB81" s="34">
        <f t="shared" si="10"/>
        <v>2034</v>
      </c>
      <c r="AC81" s="35">
        <f>R81*'Inflation indexes'!I173</f>
        <v>6913.9526011962498</v>
      </c>
      <c r="AD81" s="35">
        <f>X81*'Inflation indexes'!I173</f>
        <v>4983.5629864812536</v>
      </c>
      <c r="AE81" s="39">
        <f>S81*'Inflation indexes'!I173</f>
        <v>6088.7219230440433</v>
      </c>
      <c r="AF81" s="39">
        <f>T81*'Inflation indexes'!I173</f>
        <v>3955.041824000843</v>
      </c>
      <c r="AG81" s="39">
        <f>U81*'Inflation indexes'!I173</f>
        <v>3050.8006718514494</v>
      </c>
      <c r="AH81" s="39">
        <f>V81*'Inflation indexes'!I173</f>
        <v>2422.5463343561123</v>
      </c>
      <c r="AI81" s="39">
        <f>W81*'Inflation indexes'!I173</f>
        <v>4224.0979140449535</v>
      </c>
      <c r="AJ81" s="39">
        <f>Y81*'Inflation indexes'!I173</f>
        <v>5125.4474459849507</v>
      </c>
      <c r="AK81" s="39">
        <f t="shared" si="5"/>
        <v>4202.8669057076595</v>
      </c>
      <c r="AL81" s="35">
        <f>Z81*'Inflation indexes'!I173</f>
        <v>3492.5232165332131</v>
      </c>
      <c r="AM81" s="38">
        <v>0.49294738799999999</v>
      </c>
      <c r="AN81" s="40">
        <f t="shared" si="11"/>
        <v>2034</v>
      </c>
      <c r="AO81" s="43">
        <v>8673.6658977268999</v>
      </c>
      <c r="AP81" s="44">
        <v>7015.8543530685001</v>
      </c>
      <c r="AQ81" s="44">
        <v>4412.5561257335003</v>
      </c>
      <c r="AR81" s="44">
        <v>3464.2280352150001</v>
      </c>
      <c r="AS81" s="44">
        <v>2705.4224351460998</v>
      </c>
      <c r="AT81" s="44">
        <v>4846.1041044761996</v>
      </c>
      <c r="AU81" s="44">
        <v>5638.8773922494001</v>
      </c>
      <c r="AV81" s="40"/>
      <c r="AW81" s="40"/>
      <c r="AX81" s="40">
        <f t="shared" si="12"/>
        <v>2034</v>
      </c>
      <c r="AY81" s="41">
        <f>AO81*'Inflation indexes'!I173</f>
        <v>8045.3466587134453</v>
      </c>
      <c r="AZ81" s="41">
        <f>AU81*'Inflation indexes'!I173</f>
        <v>5230.3978411847429</v>
      </c>
      <c r="BA81" s="45">
        <f>AP81*'Inflation indexes'!I173</f>
        <v>6507.6267685468874</v>
      </c>
      <c r="BB81" s="45">
        <f>AQ81*'Inflation indexes'!I173</f>
        <v>4092.9111290601081</v>
      </c>
      <c r="BC81" s="45">
        <f>AR81*'Inflation indexes'!I173</f>
        <v>3213.2798031156067</v>
      </c>
      <c r="BD81" s="45">
        <f>AS81*'Inflation indexes'!I173</f>
        <v>2509.4419828547097</v>
      </c>
      <c r="BE81" s="45">
        <f>AT81*'Inflation indexes'!I173</f>
        <v>4495.0529481361291</v>
      </c>
      <c r="BF81" s="44">
        <v>0.43951710939999999</v>
      </c>
      <c r="BG81" s="45">
        <f>Y81*'Inflation indexes'!I173</f>
        <v>5125.4474459849507</v>
      </c>
      <c r="BH81" s="45">
        <f t="shared" si="6"/>
        <v>4202.8669057076595</v>
      </c>
      <c r="BI81" s="41">
        <f>Z81*'Inflation indexes'!I173</f>
        <v>3492.5232165332131</v>
      </c>
    </row>
    <row r="82" spans="1:61">
      <c r="A82">
        <f t="shared" si="8"/>
        <v>2034</v>
      </c>
      <c r="B82" s="47">
        <v>6344.8439842498001</v>
      </c>
      <c r="C82" s="44">
        <v>6275.5094377532996</v>
      </c>
      <c r="D82" s="44">
        <v>4041.4645679027999</v>
      </c>
      <c r="E82" s="44">
        <v>3159.1425405588998</v>
      </c>
      <c r="F82" s="44">
        <v>2529.2010643200001</v>
      </c>
      <c r="G82" s="44">
        <v>4314.3945551900997</v>
      </c>
      <c r="H82" s="44">
        <v>5086.9752462428996</v>
      </c>
      <c r="I82" s="40">
        <f t="shared" si="9"/>
        <v>2034</v>
      </c>
      <c r="J82" s="47">
        <f>B82*'Inflation indexes'!I174</f>
        <v>5885.2243043071257</v>
      </c>
      <c r="K82" s="45">
        <f>H82*'Inflation indexes'!I174</f>
        <v>4718.4754154577113</v>
      </c>
      <c r="L82" s="45">
        <f>C82*'Inflation indexes'!I174</f>
        <v>5820.9123434169533</v>
      </c>
      <c r="M82" s="45">
        <f>D82*'Inflation indexes'!I174</f>
        <v>3748.7013958200469</v>
      </c>
      <c r="N82" s="45">
        <f>E82*'Inflation indexes'!I174</f>
        <v>2930.2946623463909</v>
      </c>
      <c r="O82" s="45">
        <f>F82*'Inflation indexes'!I174</f>
        <v>2345.9860654044865</v>
      </c>
      <c r="P82" s="45">
        <f>G82*'Inflation indexes'!I174</f>
        <v>4001.8603700272547</v>
      </c>
      <c r="Q82" s="44">
        <v>0.58323797740000005</v>
      </c>
      <c r="R82" s="33">
        <v>7480.0658428041997</v>
      </c>
      <c r="S82" s="38">
        <v>6589.9936105191</v>
      </c>
      <c r="T82" s="38">
        <v>4271.7534151354002</v>
      </c>
      <c r="U82" s="38">
        <v>3292.0033503260001</v>
      </c>
      <c r="V82" s="38">
        <v>2613.0756328218999</v>
      </c>
      <c r="W82" s="38">
        <v>4553.9883900336999</v>
      </c>
      <c r="X82" s="38">
        <v>5383.2335623356003</v>
      </c>
      <c r="Y82" s="37">
        <v>5553.1544857119998</v>
      </c>
      <c r="Z82" s="37">
        <v>3770.8856314797999</v>
      </c>
      <c r="AA82" s="34"/>
      <c r="AB82" s="34">
        <f t="shared" si="10"/>
        <v>2034</v>
      </c>
      <c r="AC82" s="35">
        <f>R82*'Inflation indexes'!I174</f>
        <v>6938.2108378341609</v>
      </c>
      <c r="AD82" s="35">
        <f>X82*'Inflation indexes'!I174</f>
        <v>4993.2728173402447</v>
      </c>
      <c r="AE82" s="39">
        <f>S82*'Inflation indexes'!I174</f>
        <v>6112.6153232657234</v>
      </c>
      <c r="AF82" s="39">
        <f>T82*'Inflation indexes'!I174</f>
        <v>3962.3081486588117</v>
      </c>
      <c r="AG82" s="39">
        <f>U82*'Inflation indexes'!I174</f>
        <v>3053.5310521886408</v>
      </c>
      <c r="AH82" s="39">
        <f>V82*'Inflation indexes'!I174</f>
        <v>2423.7847709811717</v>
      </c>
      <c r="AI82" s="39">
        <f>W82*'Inflation indexes'!I174</f>
        <v>4224.0980583745159</v>
      </c>
      <c r="AJ82" s="39">
        <f>Y82*'Inflation indexes'!I174</f>
        <v>5150.8846909414733</v>
      </c>
      <c r="AK82" s="39">
        <f t="shared" ref="AK82:AK108" si="13">AJ82*0.82</f>
        <v>4223.725446572008</v>
      </c>
      <c r="AL82" s="35">
        <f>Z82*'Inflation indexes'!I174</f>
        <v>3497.7231626557377</v>
      </c>
      <c r="AM82" s="38">
        <v>0.48695763110000001</v>
      </c>
      <c r="AN82" s="40">
        <f t="shared" si="11"/>
        <v>2034</v>
      </c>
      <c r="AO82" s="46">
        <v>8674.6080877602999</v>
      </c>
      <c r="AP82" s="44">
        <v>7054.6506783604</v>
      </c>
      <c r="AQ82" s="44">
        <v>4429.5218210700004</v>
      </c>
      <c r="AR82" s="44">
        <v>3471.4660525773002</v>
      </c>
      <c r="AS82" s="44">
        <v>2708.2222123193001</v>
      </c>
      <c r="AT82" s="44">
        <v>4847.0350051161004</v>
      </c>
      <c r="AU82" s="44">
        <v>5650.8584829427</v>
      </c>
      <c r="AV82" s="40"/>
      <c r="AW82" s="40"/>
      <c r="AX82" s="40">
        <f t="shared" si="12"/>
        <v>2034</v>
      </c>
      <c r="AY82" s="41">
        <f>AO82*'Inflation indexes'!I174</f>
        <v>8046.2205966223373</v>
      </c>
      <c r="AZ82" s="41">
        <f>AU82*'Inflation indexes'!I174</f>
        <v>5241.5110232133866</v>
      </c>
      <c r="BA82" s="45">
        <f>AP82*'Inflation indexes'!I174</f>
        <v>6543.6126930380924</v>
      </c>
      <c r="BB82" s="45">
        <f>AQ82*'Inflation indexes'!I174</f>
        <v>4108.6478316144494</v>
      </c>
      <c r="BC82" s="45">
        <f>AR82*'Inflation indexes'!I174</f>
        <v>3219.9934994336481</v>
      </c>
      <c r="BD82" s="45">
        <f>AS82*'Inflation indexes'!I174</f>
        <v>2512.0389445305627</v>
      </c>
      <c r="BE82" s="45">
        <f>AT82*'Inflation indexes'!I174</f>
        <v>4495.9164144537308</v>
      </c>
      <c r="BF82" s="44">
        <v>0.43834065259999999</v>
      </c>
      <c r="BG82" s="45">
        <f>Y82*'Inflation indexes'!I174</f>
        <v>5150.8846909414733</v>
      </c>
      <c r="BH82" s="45">
        <f t="shared" ref="BH82:BH108" si="14">BG82*0.82</f>
        <v>4223.725446572008</v>
      </c>
      <c r="BI82" s="41">
        <f>Z82*'Inflation indexes'!I174</f>
        <v>3497.7231626557377</v>
      </c>
    </row>
    <row r="83" spans="1:61">
      <c r="A83">
        <f t="shared" si="8"/>
        <v>2034</v>
      </c>
      <c r="B83" s="47">
        <v>6373.8717886282002</v>
      </c>
      <c r="C83" s="44">
        <v>6317.0982021957998</v>
      </c>
      <c r="D83" s="44">
        <v>4038.756698317</v>
      </c>
      <c r="E83" s="44">
        <v>3157.6882729845001</v>
      </c>
      <c r="F83" s="44">
        <v>2528.8909904983998</v>
      </c>
      <c r="G83" s="44">
        <v>4322.2769848651997</v>
      </c>
      <c r="H83" s="44">
        <v>5092.9809801441997</v>
      </c>
      <c r="I83" s="40">
        <f t="shared" si="9"/>
        <v>2034</v>
      </c>
      <c r="J83" s="47">
        <f>B83*'Inflation indexes'!I175</f>
        <v>5912.1493382799872</v>
      </c>
      <c r="K83" s="45">
        <f>H83*'Inflation indexes'!I175</f>
        <v>4724.0460947697438</v>
      </c>
      <c r="L83" s="45">
        <f>C83*'Inflation indexes'!I175</f>
        <v>5859.4884231268234</v>
      </c>
      <c r="M83" s="45">
        <f>D83*'Inflation indexes'!I175</f>
        <v>3746.1896839578162</v>
      </c>
      <c r="N83" s="45">
        <f>E83*'Inflation indexes'!I175</f>
        <v>2928.945741727528</v>
      </c>
      <c r="O83" s="45">
        <f>F83*'Inflation indexes'!I175</f>
        <v>2345.6984532905335</v>
      </c>
      <c r="P83" s="45">
        <f>G83*'Inflation indexes'!I175</f>
        <v>4009.1717975132647</v>
      </c>
      <c r="Q83" s="44">
        <v>0.57564866609999998</v>
      </c>
      <c r="R83" s="33">
        <v>7443.4091192731003</v>
      </c>
      <c r="S83" s="38">
        <v>6632.3249834813996</v>
      </c>
      <c r="T83" s="38">
        <v>4267.1678445040998</v>
      </c>
      <c r="U83" s="38">
        <v>3286.6187333769999</v>
      </c>
      <c r="V83" s="38">
        <v>2613.5079956182999</v>
      </c>
      <c r="W83" s="38">
        <v>4560.6514516098996</v>
      </c>
      <c r="X83" s="38">
        <v>5392.1858023908999</v>
      </c>
      <c r="Y83" s="37">
        <v>5580.7144114399998</v>
      </c>
      <c r="Z83" s="37">
        <v>3776.5000256876001</v>
      </c>
      <c r="AA83" s="34"/>
      <c r="AB83" s="34">
        <f t="shared" si="10"/>
        <v>2034</v>
      </c>
      <c r="AC83" s="35">
        <f>R83*'Inflation indexes'!I175</f>
        <v>6904.2095226281417</v>
      </c>
      <c r="AD83" s="35">
        <f>X83*'Inflation indexes'!I175</f>
        <v>5001.5765582804834</v>
      </c>
      <c r="AE83" s="39">
        <f>S83*'Inflation indexes'!I175</f>
        <v>6151.8802170299905</v>
      </c>
      <c r="AF83" s="39">
        <f>T83*'Inflation indexes'!I175</f>
        <v>3958.0547561726548</v>
      </c>
      <c r="AG83" s="39">
        <f>U83*'Inflation indexes'!I175</f>
        <v>3048.5364961969876</v>
      </c>
      <c r="AH83" s="39">
        <f>V83*'Inflation indexes'!I175</f>
        <v>2424.1858134723611</v>
      </c>
      <c r="AI83" s="39">
        <f>W83*'Inflation indexes'!I175</f>
        <v>4230.2784486294522</v>
      </c>
      <c r="AJ83" s="39">
        <f>Y83*'Inflation indexes'!I175</f>
        <v>5176.4481792040615</v>
      </c>
      <c r="AK83" s="39">
        <f t="shared" si="13"/>
        <v>4244.6875069473299</v>
      </c>
      <c r="AL83" s="35">
        <f>Z83*'Inflation indexes'!I175</f>
        <v>3502.930850871197</v>
      </c>
      <c r="AM83" s="38">
        <v>0.49516472909999998</v>
      </c>
      <c r="AN83" s="40">
        <f t="shared" si="11"/>
        <v>2034</v>
      </c>
      <c r="AO83" s="46">
        <v>8710.2037021325996</v>
      </c>
      <c r="AP83" s="44">
        <v>7106.9064548217002</v>
      </c>
      <c r="AQ83" s="44">
        <v>4436.3938803588999</v>
      </c>
      <c r="AR83" s="44">
        <v>3476.4323830095</v>
      </c>
      <c r="AS83" s="44">
        <v>2708.7230336302</v>
      </c>
      <c r="AT83" s="44">
        <v>4867.5404757346996</v>
      </c>
      <c r="AU83" s="44">
        <v>5668.3109273947002</v>
      </c>
      <c r="AV83" s="40"/>
      <c r="AW83" s="40"/>
      <c r="AX83" s="40">
        <f t="shared" si="12"/>
        <v>2034</v>
      </c>
      <c r="AY83" s="41">
        <f>AO83*'Inflation indexes'!I175</f>
        <v>8079.2376692801727</v>
      </c>
      <c r="AZ83" s="41">
        <f>AU83*'Inflation indexes'!I175</f>
        <v>5257.6992148400759</v>
      </c>
      <c r="BA83" s="45">
        <f>AP83*'Inflation indexes'!I175</f>
        <v>6592.0830677918148</v>
      </c>
      <c r="BB83" s="45">
        <f>AQ83*'Inflation indexes'!I175</f>
        <v>4115.0220798147311</v>
      </c>
      <c r="BC83" s="45">
        <f>AR83*'Inflation indexes'!I175</f>
        <v>3224.600069529833</v>
      </c>
      <c r="BD83" s="45">
        <f>AS83*'Inflation indexes'!I175</f>
        <v>2512.5034864102904</v>
      </c>
      <c r="BE83" s="45">
        <f>AT83*'Inflation indexes'!I175</f>
        <v>4514.9364714252506</v>
      </c>
      <c r="BF83" s="44">
        <v>0.43310416390000001</v>
      </c>
      <c r="BG83" s="45">
        <f>Y83*'Inflation indexes'!I175</f>
        <v>5176.4481792040615</v>
      </c>
      <c r="BH83" s="45">
        <f t="shared" si="14"/>
        <v>4244.6875069473299</v>
      </c>
      <c r="BI83" s="41">
        <f>Z83*'Inflation indexes'!I175</f>
        <v>3502.930850871197</v>
      </c>
    </row>
    <row r="84" spans="1:61">
      <c r="A84">
        <f t="shared" si="8"/>
        <v>2034</v>
      </c>
      <c r="B84" s="47">
        <v>6343.6874422315004</v>
      </c>
      <c r="C84" s="44">
        <v>6322.5887399740004</v>
      </c>
      <c r="D84" s="44">
        <v>4042.2569892521001</v>
      </c>
      <c r="E84" s="44">
        <v>3154.3761000014001</v>
      </c>
      <c r="F84" s="44">
        <v>2528.9779547860999</v>
      </c>
      <c r="G84" s="44">
        <v>4321.1244777314996</v>
      </c>
      <c r="H84" s="44">
        <v>5095.9907438740001</v>
      </c>
      <c r="I84" s="40">
        <f t="shared" si="9"/>
        <v>2034</v>
      </c>
      <c r="J84" s="47">
        <f>B84*'Inflation indexes'!I176</f>
        <v>5884.1515420434753</v>
      </c>
      <c r="K84" s="45">
        <f>H84*'Inflation indexes'!I176</f>
        <v>4726.8378316031185</v>
      </c>
      <c r="L84" s="45">
        <f>C84*'Inflation indexes'!I176</f>
        <v>5864.5812270564693</v>
      </c>
      <c r="M84" s="45">
        <f>D84*'Inflation indexes'!I176</f>
        <v>3749.4364142690001</v>
      </c>
      <c r="N84" s="45">
        <f>E84*'Inflation indexes'!I176</f>
        <v>2925.8735021281623</v>
      </c>
      <c r="O84" s="45">
        <f>F84*'Inflation indexes'!I176</f>
        <v>2345.779117896448</v>
      </c>
      <c r="P84" s="45">
        <f>G84*'Inflation indexes'!I176</f>
        <v>4008.1027778476946</v>
      </c>
      <c r="Q84" s="44">
        <v>0.58405588860000002</v>
      </c>
      <c r="R84" s="33">
        <v>7479.6336580543002</v>
      </c>
      <c r="S84" s="38">
        <v>6646.8453589094997</v>
      </c>
      <c r="T84" s="38">
        <v>4271.0433486350003</v>
      </c>
      <c r="U84" s="38">
        <v>3286.7135467200001</v>
      </c>
      <c r="V84" s="38">
        <v>2614.0003348894002</v>
      </c>
      <c r="W84" s="38">
        <v>4561.0620450984998</v>
      </c>
      <c r="X84" s="38">
        <v>5394.3309245667997</v>
      </c>
      <c r="Y84" s="37">
        <v>5608.4111151935003</v>
      </c>
      <c r="Z84" s="37">
        <v>3782.1227790517</v>
      </c>
      <c r="AA84" s="34"/>
      <c r="AB84" s="34">
        <f t="shared" si="10"/>
        <v>2034</v>
      </c>
      <c r="AC84" s="35">
        <f>R84*'Inflation indexes'!I176</f>
        <v>6937.8099604918061</v>
      </c>
      <c r="AD84" s="35">
        <f>X84*'Inflation indexes'!I176</f>
        <v>5003.5662880826112</v>
      </c>
      <c r="AE84" s="39">
        <f>S84*'Inflation indexes'!I176</f>
        <v>6165.3487383347301</v>
      </c>
      <c r="AF84" s="39">
        <f>T84*'Inflation indexes'!I176</f>
        <v>3961.6495192841253</v>
      </c>
      <c r="AG84" s="39">
        <f>U84*'Inflation indexes'!I176</f>
        <v>3048.6244412736487</v>
      </c>
      <c r="AH84" s="39">
        <f>V84*'Inflation indexes'!I176</f>
        <v>2424.6424877501586</v>
      </c>
      <c r="AI84" s="39">
        <f>W84*'Inflation indexes'!I176</f>
        <v>4230.6592987786908</v>
      </c>
      <c r="AJ84" s="39">
        <f>Y84*'Inflation indexes'!I176</f>
        <v>5202.1385373096236</v>
      </c>
      <c r="AK84" s="39">
        <f t="shared" si="13"/>
        <v>4265.753600593891</v>
      </c>
      <c r="AL84" s="35">
        <f>Z84*'Inflation indexes'!I176</f>
        <v>3508.1462927067519</v>
      </c>
      <c r="AM84" s="38">
        <v>0.49288930110000001</v>
      </c>
      <c r="AN84" s="40">
        <f t="shared" si="11"/>
        <v>2034</v>
      </c>
      <c r="AO84" s="46">
        <v>8750.4141983802001</v>
      </c>
      <c r="AP84" s="44">
        <v>7135.8974693523996</v>
      </c>
      <c r="AQ84" s="44">
        <v>4436.0334384483003</v>
      </c>
      <c r="AR84" s="44">
        <v>3481.1430749185001</v>
      </c>
      <c r="AS84" s="44">
        <v>2711.6180179459002</v>
      </c>
      <c r="AT84" s="44">
        <v>4871.9431934509003</v>
      </c>
      <c r="AU84" s="44">
        <v>5666.1471513765</v>
      </c>
      <c r="AV84" s="40"/>
      <c r="AW84" s="40"/>
      <c r="AX84" s="40">
        <f t="shared" si="12"/>
        <v>2034</v>
      </c>
      <c r="AY84" s="41">
        <f>AO84*'Inflation indexes'!I176</f>
        <v>8116.5353223654292</v>
      </c>
      <c r="AZ84" s="41">
        <f>AU84*'Inflation indexes'!I176</f>
        <v>5255.6921824775782</v>
      </c>
      <c r="BA84" s="45">
        <f>AP84*'Inflation indexes'!I176</f>
        <v>6618.9739769687985</v>
      </c>
      <c r="BB84" s="45">
        <f>AQ84*'Inflation indexes'!I176</f>
        <v>4114.68774826965</v>
      </c>
      <c r="BC84" s="45">
        <f>AR84*'Inflation indexes'!I176</f>
        <v>3228.9695195244694</v>
      </c>
      <c r="BD84" s="45">
        <f>AS84*'Inflation indexes'!I176</f>
        <v>2515.188758435519</v>
      </c>
      <c r="BE84" s="45">
        <f>AT84*'Inflation indexes'!I176</f>
        <v>4519.0202568378963</v>
      </c>
      <c r="BF84" s="44">
        <v>0.42956299889999999</v>
      </c>
      <c r="BG84" s="45">
        <f>Y84*'Inflation indexes'!I176</f>
        <v>5202.1385373096236</v>
      </c>
      <c r="BH84" s="45">
        <f t="shared" si="14"/>
        <v>4265.753600593891</v>
      </c>
      <c r="BI84" s="41">
        <f>Z84*'Inflation indexes'!I176</f>
        <v>3508.1462927067519</v>
      </c>
    </row>
    <row r="85" spans="1:61">
      <c r="A85">
        <f t="shared" si="8"/>
        <v>2035</v>
      </c>
      <c r="B85" s="47">
        <v>6351.5261252497003</v>
      </c>
      <c r="C85" s="44">
        <v>6363.1948146306004</v>
      </c>
      <c r="D85" s="44">
        <v>4044.8113889789001</v>
      </c>
      <c r="E85" s="44">
        <v>3154.0688839442</v>
      </c>
      <c r="F85" s="44">
        <v>2528.5839777165002</v>
      </c>
      <c r="G85" s="44">
        <v>4322.0366934422</v>
      </c>
      <c r="H85" s="44">
        <v>5096.7366234137999</v>
      </c>
      <c r="I85" s="40">
        <f t="shared" si="9"/>
        <v>2035</v>
      </c>
      <c r="J85" s="47">
        <f>B85*'Inflation indexes'!I177</f>
        <v>5891.4223918747693</v>
      </c>
      <c r="K85" s="45">
        <f>H85*'Inflation indexes'!I177</f>
        <v>4727.5296797252486</v>
      </c>
      <c r="L85" s="45">
        <f>C85*'Inflation indexes'!I177</f>
        <v>5902.2458029017953</v>
      </c>
      <c r="M85" s="45">
        <f>D85*'Inflation indexes'!I177</f>
        <v>3751.8057736090245</v>
      </c>
      <c r="N85" s="45">
        <f>E85*'Inflation indexes'!I177</f>
        <v>2925.5885407625246</v>
      </c>
      <c r="O85" s="45">
        <f>F85*'Inflation indexes'!I177</f>
        <v>2345.4136804749601</v>
      </c>
      <c r="P85" s="45">
        <f>G85*'Inflation indexes'!I177</f>
        <v>4008.9489127699576</v>
      </c>
      <c r="Q85" s="44">
        <v>0.57753239420000002</v>
      </c>
      <c r="R85" s="32">
        <v>7495.3134022672002</v>
      </c>
      <c r="S85" s="38">
        <v>6663.6563740942001</v>
      </c>
      <c r="T85" s="38">
        <v>4275.2338696936004</v>
      </c>
      <c r="U85" s="38">
        <v>3288.350692555</v>
      </c>
      <c r="V85" s="38">
        <v>2617.4233882802</v>
      </c>
      <c r="W85" s="38">
        <v>4557.9461406101</v>
      </c>
      <c r="X85" s="38">
        <v>5390.9088291593998</v>
      </c>
      <c r="Y85" s="37">
        <v>5636.2452757926003</v>
      </c>
      <c r="Z85" s="37">
        <v>3787.7539040178999</v>
      </c>
      <c r="AA85" s="34"/>
      <c r="AB85" s="34">
        <f t="shared" si="10"/>
        <v>2035</v>
      </c>
      <c r="AC85" s="35">
        <f>R85*'Inflation indexes'!I177</f>
        <v>6952.3538660560953</v>
      </c>
      <c r="AD85" s="35">
        <f>X85*'Inflation indexes'!I177</f>
        <v>5000.3920888251851</v>
      </c>
      <c r="AE85" s="39">
        <f>S85*'Inflation indexes'!I177</f>
        <v>6180.9419657475191</v>
      </c>
      <c r="AF85" s="39">
        <f>T85*'Inflation indexes'!I177</f>
        <v>3965.53647953768</v>
      </c>
      <c r="AG85" s="39">
        <f>U85*'Inflation indexes'!I177</f>
        <v>3050.1429924754993</v>
      </c>
      <c r="AH85" s="39">
        <f>V85*'Inflation indexes'!I177</f>
        <v>2427.8175755947905</v>
      </c>
      <c r="AI85" s="39">
        <f>W85*'Inflation indexes'!I177</f>
        <v>4227.7691100095817</v>
      </c>
      <c r="AJ85" s="39">
        <f>Y85*'Inflation indexes'!I177</f>
        <v>5227.9563949046169</v>
      </c>
      <c r="AK85" s="39">
        <f t="shared" si="13"/>
        <v>4286.9242438217852</v>
      </c>
      <c r="AL85" s="35">
        <f>Z85*'Inflation indexes'!I177</f>
        <v>3513.3694997066304</v>
      </c>
      <c r="AM85" s="38">
        <v>0.49512590340000001</v>
      </c>
      <c r="AN85" s="40">
        <f t="shared" si="11"/>
        <v>2035</v>
      </c>
      <c r="AO85" s="43">
        <v>8748.1525262387004</v>
      </c>
      <c r="AP85" s="44">
        <v>7164.4495665974</v>
      </c>
      <c r="AQ85" s="44">
        <v>4455.0424602641997</v>
      </c>
      <c r="AR85" s="44">
        <v>3488.8944300249</v>
      </c>
      <c r="AS85" s="44">
        <v>2714.6914194648998</v>
      </c>
      <c r="AT85" s="44">
        <v>4870.5905191057</v>
      </c>
      <c r="AU85" s="44">
        <v>5680.2371506191002</v>
      </c>
      <c r="AV85" s="40"/>
      <c r="AW85" s="40"/>
      <c r="AX85" s="40">
        <f t="shared" si="12"/>
        <v>2035</v>
      </c>
      <c r="AY85" s="41">
        <f>AO85*'Inflation indexes'!I177</f>
        <v>8114.4374854621783</v>
      </c>
      <c r="AZ85" s="41">
        <f>AU85*'Inflation indexes'!I177</f>
        <v>5268.7615039921911</v>
      </c>
      <c r="BA85" s="45">
        <f>AP85*'Inflation indexes'!I177</f>
        <v>6645.4577639716535</v>
      </c>
      <c r="BB85" s="45">
        <f>AQ85*'Inflation indexes'!I177</f>
        <v>4132.3197589967449</v>
      </c>
      <c r="BC85" s="45">
        <f>AR85*'Inflation indexes'!I177</f>
        <v>3236.1593674666319</v>
      </c>
      <c r="BD85" s="45">
        <f>AS85*'Inflation indexes'!I177</f>
        <v>2518.0395231448501</v>
      </c>
      <c r="BE85" s="45">
        <f>AT85*'Inflation indexes'!I177</f>
        <v>4517.7655700478117</v>
      </c>
      <c r="BF85" s="44">
        <v>0.43167371129999998</v>
      </c>
      <c r="BG85" s="45">
        <f>Y85*'Inflation indexes'!I177</f>
        <v>5227.9563949046169</v>
      </c>
      <c r="BH85" s="45">
        <f t="shared" si="14"/>
        <v>4286.9242438217852</v>
      </c>
      <c r="BI85" s="41">
        <f>Z85*'Inflation indexes'!I177</f>
        <v>3513.3694997066304</v>
      </c>
    </row>
    <row r="86" spans="1:61">
      <c r="A86">
        <f t="shared" si="8"/>
        <v>2035</v>
      </c>
      <c r="B86" s="47">
        <v>6356.1266646658996</v>
      </c>
      <c r="C86" s="44">
        <v>6386.3674426027001</v>
      </c>
      <c r="D86" s="44">
        <v>4043.8665327686999</v>
      </c>
      <c r="E86" s="44">
        <v>3150.6558498262002</v>
      </c>
      <c r="F86" s="44">
        <v>2528.7690687321001</v>
      </c>
      <c r="G86" s="44">
        <v>4317.8982004008003</v>
      </c>
      <c r="H86" s="44">
        <v>5096.2208656792</v>
      </c>
      <c r="I86" s="40">
        <f t="shared" si="9"/>
        <v>2035</v>
      </c>
      <c r="J86" s="47">
        <f>B86*'Inflation indexes'!I178</f>
        <v>5895.6896688089782</v>
      </c>
      <c r="K86" s="45">
        <f>H86*'Inflation indexes'!I178</f>
        <v>4727.0512834144274</v>
      </c>
      <c r="L86" s="45">
        <f>C86*'Inflation indexes'!I178</f>
        <v>5923.739808692103</v>
      </c>
      <c r="M86" s="45">
        <f>D86*'Inflation indexes'!I178</f>
        <v>3750.929362660836</v>
      </c>
      <c r="N86" s="45">
        <f>E86*'Inflation indexes'!I178</f>
        <v>2922.4227463958637</v>
      </c>
      <c r="O86" s="45">
        <f>F86*'Inflation indexes'!I178</f>
        <v>2345.5853635212607</v>
      </c>
      <c r="P86" s="45">
        <f>G86*'Inflation indexes'!I178</f>
        <v>4005.110211630747</v>
      </c>
      <c r="Q86" s="44">
        <v>0.57752278720000005</v>
      </c>
      <c r="R86" s="33">
        <v>7498.6666010939998</v>
      </c>
      <c r="S86" s="38">
        <v>6700.7908358349996</v>
      </c>
      <c r="T86" s="38">
        <v>4278.4857156942999</v>
      </c>
      <c r="U86" s="38">
        <v>3291.4078448399</v>
      </c>
      <c r="V86" s="38">
        <v>2619.1376426482002</v>
      </c>
      <c r="W86" s="38">
        <v>4565.4892801359001</v>
      </c>
      <c r="X86" s="38">
        <v>5394.9171734562997</v>
      </c>
      <c r="Y86" s="37">
        <v>5664.2175754261998</v>
      </c>
      <c r="Z86" s="37">
        <v>3793.3934130503999</v>
      </c>
      <c r="AA86" s="34"/>
      <c r="AB86" s="34">
        <f t="shared" si="10"/>
        <v>2035</v>
      </c>
      <c r="AC86" s="35">
        <f>R86*'Inflation indexes'!I178</f>
        <v>6955.464159592334</v>
      </c>
      <c r="AD86" s="35">
        <f>X86*'Inflation indexes'!I178</f>
        <v>5004.110069178163</v>
      </c>
      <c r="AE86" s="39">
        <f>S86*'Inflation indexes'!I178</f>
        <v>6215.3864118689407</v>
      </c>
      <c r="AF86" s="39">
        <f>T86*'Inflation indexes'!I178</f>
        <v>3968.5527622334703</v>
      </c>
      <c r="AG86" s="39">
        <f>U86*'Inflation indexes'!I178</f>
        <v>3052.9786850431533</v>
      </c>
      <c r="AH86" s="39">
        <f>V86*'Inflation indexes'!I178</f>
        <v>2429.407649597455</v>
      </c>
      <c r="AI86" s="39">
        <f>W86*'Inflation indexes'!I178</f>
        <v>4234.7658254809494</v>
      </c>
      <c r="AJ86" s="39">
        <f>Y86*'Inflation indexes'!I178</f>
        <v>5253.9023847602657</v>
      </c>
      <c r="AK86" s="39">
        <f t="shared" si="13"/>
        <v>4308.1999555034172</v>
      </c>
      <c r="AL86" s="35">
        <f>Z86*'Inflation indexes'!I178</f>
        <v>3518.6004834321275</v>
      </c>
      <c r="AM86" s="38">
        <v>0.49285070279999998</v>
      </c>
      <c r="AN86" s="40">
        <f t="shared" si="11"/>
        <v>2035</v>
      </c>
      <c r="AO86" s="46">
        <v>8779.7028414682009</v>
      </c>
      <c r="AP86" s="44">
        <v>7222.4326661491004</v>
      </c>
      <c r="AQ86" s="44">
        <v>4461.4821501369997</v>
      </c>
      <c r="AR86" s="44">
        <v>3496.4772813361001</v>
      </c>
      <c r="AS86" s="44">
        <v>2716.5326590687</v>
      </c>
      <c r="AT86" s="44">
        <v>4891.7450117691997</v>
      </c>
      <c r="AU86" s="44">
        <v>5693.8978380143999</v>
      </c>
      <c r="AV86" s="40"/>
      <c r="AW86" s="40"/>
      <c r="AX86" s="40">
        <f t="shared" si="12"/>
        <v>2035</v>
      </c>
      <c r="AY86" s="41">
        <f>AO86*'Inflation indexes'!I178</f>
        <v>8143.7022999254077</v>
      </c>
      <c r="AZ86" s="41">
        <f>AU86*'Inflation indexes'!I178</f>
        <v>5281.4326129543551</v>
      </c>
      <c r="BA86" s="45">
        <f>AP86*'Inflation indexes'!I178</f>
        <v>6699.2405752697432</v>
      </c>
      <c r="BB86" s="45">
        <f>AQ86*'Inflation indexes'!I178</f>
        <v>4138.2929585656675</v>
      </c>
      <c r="BC86" s="45">
        <f>AR86*'Inflation indexes'!I178</f>
        <v>3243.1929180067873</v>
      </c>
      <c r="BD86" s="45">
        <f>AS86*'Inflation indexes'!I178</f>
        <v>2519.7473835892106</v>
      </c>
      <c r="BE86" s="45">
        <f>AT86*'Inflation indexes'!I178</f>
        <v>4537.3876339910021</v>
      </c>
      <c r="BF86" s="44">
        <v>0.44410395419999998</v>
      </c>
      <c r="BG86" s="45">
        <f>Y86*'Inflation indexes'!I178</f>
        <v>5253.9023847602657</v>
      </c>
      <c r="BH86" s="45">
        <f t="shared" si="14"/>
        <v>4308.1999555034172</v>
      </c>
      <c r="BI86" s="41">
        <f>Z86*'Inflation indexes'!I178</f>
        <v>3518.6004834321275</v>
      </c>
    </row>
    <row r="87" spans="1:61">
      <c r="A87">
        <f t="shared" si="8"/>
        <v>2035</v>
      </c>
      <c r="B87" s="47">
        <v>6338.6502030203001</v>
      </c>
      <c r="C87" s="44">
        <v>6387.3496498536997</v>
      </c>
      <c r="D87" s="44">
        <v>4043.4775075228999</v>
      </c>
      <c r="E87" s="44">
        <v>3150.4836510925002</v>
      </c>
      <c r="F87" s="44">
        <v>2528.894900967</v>
      </c>
      <c r="G87" s="44">
        <v>4303.1591390245003</v>
      </c>
      <c r="H87" s="44">
        <v>5090.2767934621997</v>
      </c>
      <c r="I87" s="40">
        <f t="shared" si="9"/>
        <v>2035</v>
      </c>
      <c r="J87" s="47">
        <f>B87*'Inflation indexes'!I179</f>
        <v>5879.4791997910961</v>
      </c>
      <c r="K87" s="45">
        <f>H87*'Inflation indexes'!I179</f>
        <v>4721.5377990222369</v>
      </c>
      <c r="L87" s="45">
        <f>C87*'Inflation indexes'!I179</f>
        <v>5924.6508649765128</v>
      </c>
      <c r="M87" s="45">
        <f>D87*'Inflation indexes'!I179</f>
        <v>3750.5685183536702</v>
      </c>
      <c r="N87" s="45">
        <f>E87*'Inflation indexes'!I179</f>
        <v>2922.263021716225</v>
      </c>
      <c r="O87" s="45">
        <f>F87*'Inflation indexes'!I179</f>
        <v>2345.7020804852928</v>
      </c>
      <c r="P87" s="45">
        <f>G87*'Inflation indexes'!I179</f>
        <v>3991.4388459596917</v>
      </c>
      <c r="Q87" s="44">
        <v>0.57731571209999999</v>
      </c>
      <c r="R87" s="33">
        <v>7549.9342640779996</v>
      </c>
      <c r="S87" s="38">
        <v>6729.7864686952998</v>
      </c>
      <c r="T87" s="38">
        <v>4292.0465984754001</v>
      </c>
      <c r="U87" s="38">
        <v>3294.7055788334001</v>
      </c>
      <c r="V87" s="38">
        <v>2620.4650002726999</v>
      </c>
      <c r="W87" s="38">
        <v>4566.0950775633</v>
      </c>
      <c r="X87" s="38">
        <v>5409.9993037436998</v>
      </c>
      <c r="Y87" s="37">
        <v>5692.3286996688003</v>
      </c>
      <c r="Z87" s="37">
        <v>3799.0413186321998</v>
      </c>
      <c r="AA87" s="34"/>
      <c r="AB87" s="34">
        <f t="shared" si="10"/>
        <v>2035</v>
      </c>
      <c r="AC87" s="35">
        <f>R87*'Inflation indexes'!I179</f>
        <v>7003.0179996816169</v>
      </c>
      <c r="AD87" s="35">
        <f>X87*'Inflation indexes'!I179</f>
        <v>5018.0996518926431</v>
      </c>
      <c r="AE87" s="39">
        <f>S87*'Inflation indexes'!I179</f>
        <v>6242.2816048243249</v>
      </c>
      <c r="AF87" s="39">
        <f>T87*'Inflation indexes'!I179</f>
        <v>3981.1312964148156</v>
      </c>
      <c r="AG87" s="39">
        <f>U87*'Inflation indexes'!I179</f>
        <v>3056.0375316114637</v>
      </c>
      <c r="AH87" s="39">
        <f>V87*'Inflation indexes'!I179</f>
        <v>2430.6388536068216</v>
      </c>
      <c r="AI87" s="39">
        <f>W87*'Inflation indexes'!I179</f>
        <v>4235.3277390208368</v>
      </c>
      <c r="AJ87" s="39">
        <f>Y87*'Inflation indexes'!I179</f>
        <v>5279.9771427881433</v>
      </c>
      <c r="AK87" s="39">
        <f t="shared" si="13"/>
        <v>4329.5812570862772</v>
      </c>
      <c r="AL87" s="35">
        <f>Z87*'Inflation indexes'!I179</f>
        <v>3523.8392554619759</v>
      </c>
      <c r="AM87" s="38">
        <v>0.49506702819999998</v>
      </c>
      <c r="AN87" s="40">
        <f t="shared" si="11"/>
        <v>2035</v>
      </c>
      <c r="AO87" s="46">
        <v>8796.3005611408007</v>
      </c>
      <c r="AP87" s="44">
        <v>7263.0266870885998</v>
      </c>
      <c r="AQ87" s="44">
        <v>4476.6510272166997</v>
      </c>
      <c r="AR87" s="44">
        <v>3504.3611429624002</v>
      </c>
      <c r="AS87" s="44">
        <v>2719.7355000388002</v>
      </c>
      <c r="AT87" s="44">
        <v>4902.7685060757003</v>
      </c>
      <c r="AU87" s="44">
        <v>5703.0432307056999</v>
      </c>
      <c r="AV87" s="40"/>
      <c r="AW87" s="40"/>
      <c r="AX87" s="40">
        <f t="shared" si="12"/>
        <v>2035</v>
      </c>
      <c r="AY87" s="41">
        <f>AO87*'Inflation indexes'!I179</f>
        <v>8159.0976829254851</v>
      </c>
      <c r="AZ87" s="41">
        <f>AU87*'Inflation indexes'!I179</f>
        <v>5289.9155145785526</v>
      </c>
      <c r="BA87" s="45">
        <f>AP87*'Inflation indexes'!I179</f>
        <v>6736.8939705676794</v>
      </c>
      <c r="BB87" s="45">
        <f>AQ87*'Inflation indexes'!I179</f>
        <v>4152.363004146001</v>
      </c>
      <c r="BC87" s="45">
        <f>AR87*'Inflation indexes'!I179</f>
        <v>3250.5056737136374</v>
      </c>
      <c r="BD87" s="45">
        <f>AS87*'Inflation indexes'!I179</f>
        <v>2522.7182111724978</v>
      </c>
      <c r="BE87" s="45">
        <f>AT87*'Inflation indexes'!I179</f>
        <v>4547.6125877916083</v>
      </c>
      <c r="BF87" s="44">
        <v>0.4406285747</v>
      </c>
      <c r="BG87" s="45">
        <f>Y87*'Inflation indexes'!I179</f>
        <v>5279.9771427881433</v>
      </c>
      <c r="BH87" s="45">
        <f t="shared" si="14"/>
        <v>4329.5812570862772</v>
      </c>
      <c r="BI87" s="41">
        <f>Z87*'Inflation indexes'!I179</f>
        <v>3523.8392554619759</v>
      </c>
    </row>
    <row r="88" spans="1:61">
      <c r="A88">
        <f t="shared" si="8"/>
        <v>2035</v>
      </c>
      <c r="B88" s="47">
        <v>6301.3384029299996</v>
      </c>
      <c r="C88" s="44">
        <v>6404.0925066161999</v>
      </c>
      <c r="D88" s="44">
        <v>4053.3799168859</v>
      </c>
      <c r="E88" s="44">
        <v>3149.6404970604999</v>
      </c>
      <c r="F88" s="44">
        <v>2528.9669712536001</v>
      </c>
      <c r="G88" s="44">
        <v>4293.8989717130999</v>
      </c>
      <c r="H88" s="44">
        <v>5083.7368801045004</v>
      </c>
      <c r="I88" s="40">
        <f t="shared" si="9"/>
        <v>2035</v>
      </c>
      <c r="J88" s="47">
        <f>B88*'Inflation indexes'!I180</f>
        <v>5844.8702616873416</v>
      </c>
      <c r="K88" s="45">
        <f>H88*'Inflation indexes'!I180</f>
        <v>4715.4716361447354</v>
      </c>
      <c r="L88" s="45">
        <f>C88*'Inflation indexes'!I180</f>
        <v>5940.180871354416</v>
      </c>
      <c r="M88" s="45">
        <f>D88*'Inflation indexes'!I180</f>
        <v>3759.7535984594997</v>
      </c>
      <c r="N88" s="45">
        <f>E88*'Inflation indexes'!I180</f>
        <v>2921.4809456535636</v>
      </c>
      <c r="O88" s="45">
        <f>F88*'Inflation indexes'!I180</f>
        <v>2345.7689300096263</v>
      </c>
      <c r="P88" s="45">
        <f>G88*'Inflation indexes'!I180</f>
        <v>3982.849483974072</v>
      </c>
      <c r="Q88" s="44">
        <v>0.5848471435</v>
      </c>
      <c r="R88" s="33">
        <v>7572.4301074327004</v>
      </c>
      <c r="S88" s="38">
        <v>6759.0217034877996</v>
      </c>
      <c r="T88" s="38">
        <v>4301.1983158912999</v>
      </c>
      <c r="U88" s="38">
        <v>3295.1739899514</v>
      </c>
      <c r="V88" s="38">
        <v>2622.2005373329998</v>
      </c>
      <c r="W88" s="38">
        <v>4562.6100151274004</v>
      </c>
      <c r="X88" s="38">
        <v>5404.6332214330996</v>
      </c>
      <c r="Y88" s="37">
        <v>5720.5793374974</v>
      </c>
      <c r="Z88" s="37">
        <v>3804.6976332646</v>
      </c>
      <c r="AA88" s="34"/>
      <c r="AB88" s="34">
        <f t="shared" si="10"/>
        <v>2035</v>
      </c>
      <c r="AC88" s="35">
        <f>R88*'Inflation indexes'!I180</f>
        <v>7023.8842470449281</v>
      </c>
      <c r="AD88" s="35">
        <f>X88*'Inflation indexes'!I180</f>
        <v>5013.1222878925737</v>
      </c>
      <c r="AE88" s="39">
        <f>S88*'Inflation indexes'!I180</f>
        <v>6269.39904297884</v>
      </c>
      <c r="AF88" s="39">
        <f>T88*'Inflation indexes'!I180</f>
        <v>3989.6200646013785</v>
      </c>
      <c r="AG88" s="39">
        <f>U88*'Inflation indexes'!I180</f>
        <v>3056.472011088485</v>
      </c>
      <c r="AH88" s="39">
        <f>V88*'Inflation indexes'!I180</f>
        <v>2432.2486685863005</v>
      </c>
      <c r="AI88" s="39">
        <f>W88*'Inflation indexes'!I180</f>
        <v>4232.0951340583351</v>
      </c>
      <c r="AJ88" s="39">
        <f>Y88*'Inflation indexes'!I180</f>
        <v>5306.1813080558431</v>
      </c>
      <c r="AK88" s="39">
        <f t="shared" si="13"/>
        <v>4351.0686726057911</v>
      </c>
      <c r="AL88" s="35">
        <f>Z88*'Inflation indexes'!I180</f>
        <v>3529.0858273918839</v>
      </c>
      <c r="AM88" s="38">
        <v>0.48947030899999999</v>
      </c>
      <c r="AN88" s="40">
        <f t="shared" si="11"/>
        <v>2035</v>
      </c>
      <c r="AO88" s="46">
        <v>8873.1027321216006</v>
      </c>
      <c r="AP88" s="44">
        <v>7302.1543856418002</v>
      </c>
      <c r="AQ88" s="44">
        <v>4484.3975133995</v>
      </c>
      <c r="AR88" s="44">
        <v>3513.1678389501999</v>
      </c>
      <c r="AS88" s="44">
        <v>2723.0334812197002</v>
      </c>
      <c r="AT88" s="44">
        <v>4914.0399621112001</v>
      </c>
      <c r="AU88" s="44">
        <v>5708.5407646472004</v>
      </c>
      <c r="AV88" s="40"/>
      <c r="AW88" s="40"/>
      <c r="AX88" s="40">
        <f t="shared" si="12"/>
        <v>2035</v>
      </c>
      <c r="AY88" s="41">
        <f>AO88*'Inflation indexes'!I180</f>
        <v>8230.3363145453932</v>
      </c>
      <c r="AZ88" s="41">
        <f>AU88*'Inflation indexes'!I180</f>
        <v>5295.0148078703323</v>
      </c>
      <c r="BA88" s="45">
        <f>AP88*'Inflation indexes'!I180</f>
        <v>6773.1872636838734</v>
      </c>
      <c r="BB88" s="45">
        <f>AQ88*'Inflation indexes'!I180</f>
        <v>4159.5483358687616</v>
      </c>
      <c r="BC88" s="45">
        <f>AR88*'Inflation indexes'!I180</f>
        <v>3258.6744137798551</v>
      </c>
      <c r="BD88" s="45">
        <f>AS88*'Inflation indexes'!I180</f>
        <v>2525.7772870219846</v>
      </c>
      <c r="BE88" s="45">
        <f>AT88*'Inflation indexes'!I180</f>
        <v>4558.0675410055437</v>
      </c>
      <c r="BF88" s="44">
        <v>0.44079148299999998</v>
      </c>
      <c r="BG88" s="45">
        <f>Y88*'Inflation indexes'!I180</f>
        <v>5306.1813080558431</v>
      </c>
      <c r="BH88" s="45">
        <f t="shared" si="14"/>
        <v>4351.0686726057911</v>
      </c>
      <c r="BI88" s="41">
        <f>Z88*'Inflation indexes'!I180</f>
        <v>3529.0858273918839</v>
      </c>
    </row>
    <row r="89" spans="1:61">
      <c r="A89">
        <f t="shared" si="8"/>
        <v>2036</v>
      </c>
      <c r="B89" s="47">
        <v>6301.4027802562996</v>
      </c>
      <c r="C89" s="44">
        <v>6437.4830086250004</v>
      </c>
      <c r="D89" s="44">
        <v>4055.9130899067</v>
      </c>
      <c r="E89" s="44">
        <v>3149.3546336996001</v>
      </c>
      <c r="F89" s="44">
        <v>2528.3222837073999</v>
      </c>
      <c r="G89" s="44">
        <v>4292.9289546841001</v>
      </c>
      <c r="H89" s="44">
        <v>5069.5251194661996</v>
      </c>
      <c r="I89" s="40">
        <f t="shared" si="9"/>
        <v>2036</v>
      </c>
      <c r="J89" s="47">
        <f>B89*'Inflation indexes'!I181</f>
        <v>5844.9299755284264</v>
      </c>
      <c r="K89" s="45">
        <f>H89*'Inflation indexes'!I181</f>
        <v>4702.2893736142232</v>
      </c>
      <c r="L89" s="45">
        <f>C89*'Inflation indexes'!I181</f>
        <v>5971.152569703976</v>
      </c>
      <c r="M89" s="45">
        <f>D89*'Inflation indexes'!I181</f>
        <v>3762.1032687533689</v>
      </c>
      <c r="N89" s="45">
        <f>E89*'Inflation indexes'!I181</f>
        <v>2921.2157901976602</v>
      </c>
      <c r="O89" s="45">
        <f>F89*'Inflation indexes'!I181</f>
        <v>2345.1709435461294</v>
      </c>
      <c r="P89" s="45">
        <f>G89*'Inflation indexes'!I181</f>
        <v>3981.9497348535524</v>
      </c>
      <c r="Q89" s="44">
        <v>0.5848471435</v>
      </c>
      <c r="R89" s="32">
        <v>7593.9830674651002</v>
      </c>
      <c r="S89" s="38">
        <v>6782.9097378963997</v>
      </c>
      <c r="T89" s="38">
        <v>4325.9341623262999</v>
      </c>
      <c r="U89" s="38">
        <v>3297.8392344248</v>
      </c>
      <c r="V89" s="38">
        <v>2623.7717996314</v>
      </c>
      <c r="W89" s="38">
        <v>4560.2562049326998</v>
      </c>
      <c r="X89" s="38">
        <v>5406.1193394865004</v>
      </c>
      <c r="Y89" s="37">
        <v>5748.9701813085003</v>
      </c>
      <c r="Z89" s="37">
        <v>3810.3623694677999</v>
      </c>
      <c r="AA89" s="34"/>
      <c r="AB89" s="34">
        <f t="shared" si="10"/>
        <v>2036</v>
      </c>
      <c r="AC89" s="35">
        <f>R89*'Inflation indexes'!I181</f>
        <v>7043.8759134322045</v>
      </c>
      <c r="AD89" s="35">
        <f>X89*'Inflation indexes'!I181</f>
        <v>5014.5007517458471</v>
      </c>
      <c r="AE89" s="39">
        <f>S89*'Inflation indexes'!I181</f>
        <v>6291.556631255653</v>
      </c>
      <c r="AF89" s="39">
        <f>T89*'Inflation indexes'!I181</f>
        <v>4012.5640495107386</v>
      </c>
      <c r="AG89" s="39">
        <f>U89*'Inflation indexes'!I181</f>
        <v>3058.9441855959612</v>
      </c>
      <c r="AH89" s="39">
        <f>V89*'Inflation indexes'!I181</f>
        <v>2433.7061088464457</v>
      </c>
      <c r="AI89" s="39">
        <f>W89*'Inflation indexes'!I181</f>
        <v>4229.9118335705743</v>
      </c>
      <c r="AJ89" s="39">
        <f>Y89*'Inflation indexes'!I181</f>
        <v>5332.5155228027534</v>
      </c>
      <c r="AK89" s="39">
        <f t="shared" si="13"/>
        <v>4372.6627286982575</v>
      </c>
      <c r="AL89" s="35">
        <f>Z89*'Inflation indexes'!I181</f>
        <v>3534.3402108350888</v>
      </c>
      <c r="AM89" s="38">
        <v>0.48600888260000003</v>
      </c>
      <c r="AN89" s="40">
        <f t="shared" si="11"/>
        <v>2036</v>
      </c>
      <c r="AO89" s="43">
        <v>8946.8531865610003</v>
      </c>
      <c r="AP89" s="44">
        <v>7355.4233461558997</v>
      </c>
      <c r="AQ89" s="44">
        <v>4501.8503329717996</v>
      </c>
      <c r="AR89" s="44">
        <v>3517.9849577702998</v>
      </c>
      <c r="AS89" s="44">
        <v>2726.2526793462998</v>
      </c>
      <c r="AT89" s="44">
        <v>4917.3376225387001</v>
      </c>
      <c r="AU89" s="44">
        <v>5718.1775491516</v>
      </c>
      <c r="AV89" s="40"/>
      <c r="AW89" s="40"/>
      <c r="AX89" s="40">
        <f t="shared" si="12"/>
        <v>2036</v>
      </c>
      <c r="AY89" s="41">
        <f>AO89*'Inflation indexes'!I181</f>
        <v>8298.7442955765873</v>
      </c>
      <c r="AZ89" s="41">
        <f>AU89*'Inflation indexes'!I181</f>
        <v>5303.9535049480619</v>
      </c>
      <c r="BA89" s="45">
        <f>AP89*'Inflation indexes'!I181</f>
        <v>6822.5974275682775</v>
      </c>
      <c r="BB89" s="45">
        <f>AQ89*'Inflation indexes'!I181</f>
        <v>4175.7368754420841</v>
      </c>
      <c r="BC89" s="45">
        <f>AR89*'Inflation indexes'!I181</f>
        <v>3263.1425811338772</v>
      </c>
      <c r="BD89" s="45">
        <f>AS89*'Inflation indexes'!I181</f>
        <v>2528.7632868514643</v>
      </c>
      <c r="BE89" s="45">
        <f>AT89*'Inflation indexes'!I181</f>
        <v>4561.126319336965</v>
      </c>
      <c r="BF89" s="44">
        <v>0.44279474060000001</v>
      </c>
      <c r="BG89" s="45">
        <f>Y89*'Inflation indexes'!I181</f>
        <v>5332.5155228027534</v>
      </c>
      <c r="BH89" s="45">
        <f t="shared" si="14"/>
        <v>4372.6627286982575</v>
      </c>
      <c r="BI89" s="41">
        <f>Z89*'Inflation indexes'!I181</f>
        <v>3534.3402108350888</v>
      </c>
    </row>
    <row r="90" spans="1:61">
      <c r="A90">
        <f t="shared" si="8"/>
        <v>2036</v>
      </c>
      <c r="B90" s="47">
        <v>6300.3247407018998</v>
      </c>
      <c r="C90" s="44">
        <v>6434.0637382414998</v>
      </c>
      <c r="D90" s="44">
        <v>4063.0450065245</v>
      </c>
      <c r="E90" s="44">
        <v>3145.7542273141999</v>
      </c>
      <c r="F90" s="44">
        <v>2528.4064978619999</v>
      </c>
      <c r="G90" s="44">
        <v>4284.8045554671999</v>
      </c>
      <c r="H90" s="44">
        <v>5065.8343354201997</v>
      </c>
      <c r="I90" s="40">
        <f t="shared" si="9"/>
        <v>2036</v>
      </c>
      <c r="J90" s="47">
        <f>B90*'Inflation indexes'!I182</f>
        <v>5843.9300290203155</v>
      </c>
      <c r="K90" s="45">
        <f>H90*'Inflation indexes'!I182</f>
        <v>4698.8659494885251</v>
      </c>
      <c r="L90" s="45">
        <f>C90*'Inflation indexes'!I182</f>
        <v>5967.9809908260831</v>
      </c>
      <c r="M90" s="45">
        <f>D90*'Inflation indexes'!I182</f>
        <v>3768.7185502511584</v>
      </c>
      <c r="N90" s="45">
        <f>E90*'Inflation indexes'!I182</f>
        <v>2917.8761967864843</v>
      </c>
      <c r="O90" s="45">
        <f>F90*'Inflation indexes'!I182</f>
        <v>2345.2490572382308</v>
      </c>
      <c r="P90" s="45">
        <f>G90*'Inflation indexes'!I182</f>
        <v>3974.4138660681442</v>
      </c>
      <c r="Q90" s="44">
        <v>0.57741840550000001</v>
      </c>
      <c r="R90" s="33">
        <v>7628.7770536377002</v>
      </c>
      <c r="S90" s="38">
        <v>6814.9932505212</v>
      </c>
      <c r="T90" s="38">
        <v>4345.8809564011999</v>
      </c>
      <c r="U90" s="38">
        <v>3300.2121988808999</v>
      </c>
      <c r="V90" s="38">
        <v>2625.0809719488002</v>
      </c>
      <c r="W90" s="38">
        <v>4564.5316052607996</v>
      </c>
      <c r="X90" s="38">
        <v>5409.0056061845999</v>
      </c>
      <c r="Y90" s="37">
        <v>5777.5019269347004</v>
      </c>
      <c r="Z90" s="37">
        <v>3816.0355397804001</v>
      </c>
      <c r="AA90" s="34"/>
      <c r="AB90" s="34">
        <f t="shared" si="10"/>
        <v>2036</v>
      </c>
      <c r="AC90" s="35">
        <f>R90*'Inflation indexes'!I182</f>
        <v>7076.1494277337415</v>
      </c>
      <c r="AD90" s="35">
        <f>X90*'Inflation indexes'!I182</f>
        <v>5017.1779376565701</v>
      </c>
      <c r="AE90" s="39">
        <f>S90*'Inflation indexes'!I182</f>
        <v>6321.3160183636319</v>
      </c>
      <c r="AF90" s="39">
        <f>T90*'Inflation indexes'!I182</f>
        <v>4031.0659003953338</v>
      </c>
      <c r="AG90" s="39">
        <f>U90*'Inflation indexes'!I182</f>
        <v>3061.1452528128957</v>
      </c>
      <c r="AH90" s="39">
        <f>V90*'Inflation indexes'!I182</f>
        <v>2434.9204448900136</v>
      </c>
      <c r="AI90" s="39">
        <f>W90*'Inflation indexes'!I182</f>
        <v>4233.8775244502931</v>
      </c>
      <c r="AJ90" s="39">
        <f>Y90*'Inflation indexes'!I182</f>
        <v>5358.9804324554498</v>
      </c>
      <c r="AK90" s="39">
        <f t="shared" si="13"/>
        <v>4394.3639546134682</v>
      </c>
      <c r="AL90" s="35">
        <f>Z90*'Inflation indexes'!I182</f>
        <v>3539.6024174218969</v>
      </c>
      <c r="AM90" s="38">
        <v>0.47588142220000001</v>
      </c>
      <c r="AN90" s="40">
        <f t="shared" si="11"/>
        <v>2036</v>
      </c>
      <c r="AO90" s="46">
        <v>9004.6736353370998</v>
      </c>
      <c r="AP90" s="44">
        <v>7381.403445897</v>
      </c>
      <c r="AQ90" s="44">
        <v>4520.1760677283</v>
      </c>
      <c r="AR90" s="44">
        <v>3522.7477513094</v>
      </c>
      <c r="AS90" s="44">
        <v>2729.2352777279998</v>
      </c>
      <c r="AT90" s="44">
        <v>4919.2324982604996</v>
      </c>
      <c r="AU90" s="44">
        <v>5722.9633839401004</v>
      </c>
      <c r="AV90" s="40"/>
      <c r="AW90" s="40"/>
      <c r="AX90" s="40">
        <f t="shared" si="12"/>
        <v>2036</v>
      </c>
      <c r="AY90" s="41">
        <f>AO90*'Inflation indexes'!I182</f>
        <v>8352.3762385002847</v>
      </c>
      <c r="AZ90" s="41">
        <f>AU90*'Inflation indexes'!I182</f>
        <v>5308.3926544816986</v>
      </c>
      <c r="BA90" s="45">
        <f>AP90*'Inflation indexes'!I182</f>
        <v>6846.6955322347112</v>
      </c>
      <c r="BB90" s="45">
        <f>AQ90*'Inflation indexes'!I182</f>
        <v>4192.7350963362405</v>
      </c>
      <c r="BC90" s="45">
        <f>AR90*'Inflation indexes'!I182</f>
        <v>3267.5603585232489</v>
      </c>
      <c r="BD90" s="45">
        <f>AS90*'Inflation indexes'!I182</f>
        <v>2531.5298261910511</v>
      </c>
      <c r="BE90" s="45">
        <f>AT90*'Inflation indexes'!I182</f>
        <v>4562.8839305058546</v>
      </c>
      <c r="BF90" s="44">
        <v>0.43193987900000003</v>
      </c>
      <c r="BG90" s="45">
        <f>Y90*'Inflation indexes'!I182</f>
        <v>5358.9804324554498</v>
      </c>
      <c r="BH90" s="45">
        <f t="shared" si="14"/>
        <v>4394.3639546134682</v>
      </c>
      <c r="BI90" s="41">
        <f>Z90*'Inflation indexes'!I182</f>
        <v>3539.6024174218969</v>
      </c>
    </row>
    <row r="91" spans="1:61">
      <c r="A91">
        <f t="shared" si="8"/>
        <v>2036</v>
      </c>
      <c r="B91" s="47">
        <v>6297.9535347018</v>
      </c>
      <c r="C91" s="44">
        <v>6435.8494244303001</v>
      </c>
      <c r="D91" s="44">
        <v>4070.9437623120002</v>
      </c>
      <c r="E91" s="44">
        <v>3137.6355243378998</v>
      </c>
      <c r="F91" s="44">
        <v>2528.2710909022999</v>
      </c>
      <c r="G91" s="44">
        <v>4264.3479456470004</v>
      </c>
      <c r="H91" s="44">
        <v>5061.2896795436</v>
      </c>
      <c r="I91" s="40">
        <f t="shared" si="9"/>
        <v>2036</v>
      </c>
      <c r="J91" s="47">
        <f>B91*'Inflation indexes'!I183</f>
        <v>5841.7305928770556</v>
      </c>
      <c r="K91" s="45">
        <f>H91*'Inflation indexes'!I183</f>
        <v>4694.6505078975151</v>
      </c>
      <c r="L91" s="45">
        <f>C91*'Inflation indexes'!I183</f>
        <v>5969.6373221376616</v>
      </c>
      <c r="M91" s="45">
        <f>D91*'Inflation indexes'!I183</f>
        <v>3776.0451211880923</v>
      </c>
      <c r="N91" s="45">
        <f>E91*'Inflation indexes'!I183</f>
        <v>2910.3456116067418</v>
      </c>
      <c r="O91" s="45">
        <f>F91*'Inflation indexes'!I183</f>
        <v>2345.1234591412285</v>
      </c>
      <c r="P91" s="45">
        <f>G91*'Inflation indexes'!I183</f>
        <v>3955.4391304250894</v>
      </c>
      <c r="Q91" s="44">
        <v>0.58386207199999995</v>
      </c>
      <c r="R91" s="33">
        <v>7619.6368089475</v>
      </c>
      <c r="S91" s="38">
        <v>6843.5821149596004</v>
      </c>
      <c r="T91" s="38">
        <v>4349.4408286164999</v>
      </c>
      <c r="U91" s="38">
        <v>3303.3748302776999</v>
      </c>
      <c r="V91" s="38">
        <v>2626.8091578573999</v>
      </c>
      <c r="W91" s="38">
        <v>4558.4529684459003</v>
      </c>
      <c r="X91" s="38">
        <v>5410.7868730262999</v>
      </c>
      <c r="Y91" s="37">
        <v>5806.1752736622002</v>
      </c>
      <c r="Z91" s="37">
        <v>3821.7171567598998</v>
      </c>
      <c r="AA91" s="34"/>
      <c r="AB91" s="34">
        <f t="shared" si="10"/>
        <v>2036</v>
      </c>
      <c r="AC91" s="35">
        <f>R91*'Inflation indexes'!I183</f>
        <v>7067.6713011901084</v>
      </c>
      <c r="AD91" s="35">
        <f>X91*'Inflation indexes'!I183</f>
        <v>5018.8301697579818</v>
      </c>
      <c r="AE91" s="39">
        <f>S91*'Inflation indexes'!I183</f>
        <v>6347.833909149138</v>
      </c>
      <c r="AF91" s="39">
        <f>T91*'Inflation indexes'!I183</f>
        <v>4034.3678959264639</v>
      </c>
      <c r="AG91" s="39">
        <f>U91*'Inflation indexes'!I183</f>
        <v>3064.0787835991869</v>
      </c>
      <c r="AH91" s="39">
        <f>V91*'Inflation indexes'!I183</f>
        <v>2436.5234412342738</v>
      </c>
      <c r="AI91" s="39">
        <f>W91*'Inflation indexes'!I183</f>
        <v>4228.2392233023202</v>
      </c>
      <c r="AJ91" s="39">
        <f>Y91*'Inflation indexes'!I183</f>
        <v>5385.5766856439286</v>
      </c>
      <c r="AK91" s="39">
        <f t="shared" si="13"/>
        <v>4416.1728822280211</v>
      </c>
      <c r="AL91" s="35">
        <f>Z91*'Inflation indexes'!I183</f>
        <v>3544.8724588001437</v>
      </c>
      <c r="AM91" s="38">
        <v>0.49270980879999998</v>
      </c>
      <c r="AN91" s="40">
        <f t="shared" si="11"/>
        <v>2036</v>
      </c>
      <c r="AO91" s="46">
        <v>9003.6199460184998</v>
      </c>
      <c r="AP91" s="44">
        <v>7414.8621005901996</v>
      </c>
      <c r="AQ91" s="44">
        <v>4551.3810745951996</v>
      </c>
      <c r="AR91" s="44">
        <v>3525.8574265827001</v>
      </c>
      <c r="AS91" s="44">
        <v>2732.0061496703001</v>
      </c>
      <c r="AT91" s="44">
        <v>4920.5432374489001</v>
      </c>
      <c r="AU91" s="44">
        <v>5739.6909922362001</v>
      </c>
      <c r="AV91" s="40"/>
      <c r="AW91" s="40"/>
      <c r="AX91" s="40">
        <f t="shared" si="12"/>
        <v>2036</v>
      </c>
      <c r="AY91" s="41">
        <f>AO91*'Inflation indexes'!I183</f>
        <v>8351.3988783000314</v>
      </c>
      <c r="AZ91" s="41">
        <f>AU91*'Inflation indexes'!I183</f>
        <v>5323.90851699014</v>
      </c>
      <c r="BA91" s="45">
        <f>AP91*'Inflation indexes'!I183</f>
        <v>6877.7304462970023</v>
      </c>
      <c r="BB91" s="45">
        <f>AQ91*'Inflation indexes'!I183</f>
        <v>4221.679616530123</v>
      </c>
      <c r="BC91" s="45">
        <f>AR91*'Inflation indexes'!I183</f>
        <v>3270.4447693207971</v>
      </c>
      <c r="BD91" s="45">
        <f>AS91*'Inflation indexes'!I183</f>
        <v>2534.0999765272027</v>
      </c>
      <c r="BE91" s="45">
        <f>AT91*'Inflation indexes'!I183</f>
        <v>4564.0997199164894</v>
      </c>
      <c r="BF91" s="44">
        <v>0.4314506931</v>
      </c>
      <c r="BG91" s="45">
        <f>Y91*'Inflation indexes'!I183</f>
        <v>5385.5766856439286</v>
      </c>
      <c r="BH91" s="45">
        <f t="shared" si="14"/>
        <v>4416.1728822280211</v>
      </c>
      <c r="BI91" s="41">
        <f>Z91*'Inflation indexes'!I183</f>
        <v>3544.8724588001437</v>
      </c>
    </row>
    <row r="92" spans="1:61">
      <c r="A92">
        <f t="shared" si="8"/>
        <v>2036</v>
      </c>
      <c r="B92" s="47">
        <v>6279.0360933593001</v>
      </c>
      <c r="C92" s="44">
        <v>6455.0525208975996</v>
      </c>
      <c r="D92" s="44">
        <v>4063.3818914959002</v>
      </c>
      <c r="E92" s="44">
        <v>3136.7989278644</v>
      </c>
      <c r="F92" s="44">
        <v>2528.3954791644001</v>
      </c>
      <c r="G92" s="44">
        <v>4265.9437225678003</v>
      </c>
      <c r="H92" s="44">
        <v>5060.0119591840003</v>
      </c>
      <c r="I92" s="40">
        <f t="shared" si="9"/>
        <v>2036</v>
      </c>
      <c r="J92" s="47">
        <f>B92*'Inflation indexes'!I184</f>
        <v>5824.1835285456782</v>
      </c>
      <c r="K92" s="45">
        <f>H92*'Inflation indexes'!I184</f>
        <v>4693.4653454359814</v>
      </c>
      <c r="L92" s="45">
        <f>C92*'Inflation indexes'!I184</f>
        <v>5987.449348773438</v>
      </c>
      <c r="M92" s="45">
        <f>D92*'Inflation indexes'!I184</f>
        <v>3769.0310313186774</v>
      </c>
      <c r="N92" s="45">
        <f>E92*'Inflation indexes'!I184</f>
        <v>2909.5696180738887</v>
      </c>
      <c r="O92" s="45">
        <f>F92*'Inflation indexes'!I184</f>
        <v>2345.2388367336644</v>
      </c>
      <c r="P92" s="45">
        <f>G92*'Inflation indexes'!I184</f>
        <v>3956.9193094715492</v>
      </c>
      <c r="Q92" s="44">
        <v>0.58643325840000005</v>
      </c>
      <c r="R92" s="33">
        <v>7618.6964386924001</v>
      </c>
      <c r="S92" s="38">
        <v>6865.3377684324996</v>
      </c>
      <c r="T92" s="38">
        <v>4366.0153609485997</v>
      </c>
      <c r="U92" s="38">
        <v>3306.2836651656999</v>
      </c>
      <c r="V92" s="38">
        <v>2627.4309645077001</v>
      </c>
      <c r="W92" s="38">
        <v>4559.119988679</v>
      </c>
      <c r="X92" s="38">
        <v>5416.6111759113001</v>
      </c>
      <c r="Y92" s="37">
        <v>5834.9909242473996</v>
      </c>
      <c r="Z92" s="37">
        <v>3827.4072329822002</v>
      </c>
      <c r="AA92" s="34"/>
      <c r="AB92" s="34">
        <f t="shared" si="10"/>
        <v>2036</v>
      </c>
      <c r="AC92" s="35">
        <f>R92*'Inflation indexes'!I184</f>
        <v>7066.7990512350116</v>
      </c>
      <c r="AD92" s="35">
        <f>X92*'Inflation indexes'!I184</f>
        <v>5024.232560893136</v>
      </c>
      <c r="AE92" s="39">
        <f>S92*'Inflation indexes'!I184</f>
        <v>6368.0135858902249</v>
      </c>
      <c r="AF92" s="39">
        <f>T92*'Inflation indexes'!I184</f>
        <v>4049.7417712739966</v>
      </c>
      <c r="AG92" s="39">
        <f>U92*'Inflation indexes'!I184</f>
        <v>3066.7769028630441</v>
      </c>
      <c r="AH92" s="39">
        <f>V92*'Inflation indexes'!I184</f>
        <v>2437.1002042910186</v>
      </c>
      <c r="AI92" s="39">
        <f>W92*'Inflation indexes'!I184</f>
        <v>4228.8579246757581</v>
      </c>
      <c r="AJ92" s="39">
        <f>Y92*'Inflation indexes'!I184</f>
        <v>5412.3049342170079</v>
      </c>
      <c r="AK92" s="39">
        <f t="shared" si="13"/>
        <v>4438.090046057946</v>
      </c>
      <c r="AL92" s="35">
        <f>Z92*'Inflation indexes'!I184</f>
        <v>3550.1503466347331</v>
      </c>
      <c r="AM92" s="38">
        <v>0.48453555230000001</v>
      </c>
      <c r="AN92" s="40">
        <f t="shared" si="11"/>
        <v>2036</v>
      </c>
      <c r="AO92" s="46">
        <v>9034.9026918153995</v>
      </c>
      <c r="AP92" s="44">
        <v>7467.7507212067003</v>
      </c>
      <c r="AQ92" s="44">
        <v>4576.3753632140997</v>
      </c>
      <c r="AR92" s="44">
        <v>3533.1641809323</v>
      </c>
      <c r="AS92" s="44">
        <v>2735.3171897471998</v>
      </c>
      <c r="AT92" s="44">
        <v>4931.9791063396997</v>
      </c>
      <c r="AU92" s="44">
        <v>5756.3717525555003</v>
      </c>
      <c r="AV92" s="40"/>
      <c r="AW92" s="40"/>
      <c r="AX92" s="40">
        <f t="shared" si="12"/>
        <v>2036</v>
      </c>
      <c r="AY92" s="41">
        <f>AO92*'Inflation indexes'!I184</f>
        <v>8380.4155060258508</v>
      </c>
      <c r="AZ92" s="41">
        <f>AU92*'Inflation indexes'!I184</f>
        <v>5339.3809251831808</v>
      </c>
      <c r="BA92" s="45">
        <f>AP92*'Inflation indexes'!I184</f>
        <v>6926.7878220569382</v>
      </c>
      <c r="BB92" s="45">
        <f>AQ92*'Inflation indexes'!I184</f>
        <v>4244.8633221049113</v>
      </c>
      <c r="BC92" s="45">
        <f>AR92*'Inflation indexes'!I184</f>
        <v>3277.222223327643</v>
      </c>
      <c r="BD92" s="45">
        <f>AS92*'Inflation indexes'!I184</f>
        <v>2537.1711652879471</v>
      </c>
      <c r="BE92" s="45">
        <f>AT92*'Inflation indexes'!I184</f>
        <v>4574.7071759396904</v>
      </c>
      <c r="BF92" s="44">
        <v>0.43863213000000001</v>
      </c>
      <c r="BG92" s="45">
        <f>Y92*'Inflation indexes'!I184</f>
        <v>5412.3049342170079</v>
      </c>
      <c r="BH92" s="45">
        <f t="shared" si="14"/>
        <v>4438.090046057946</v>
      </c>
      <c r="BI92" s="41">
        <f>Z92*'Inflation indexes'!I184</f>
        <v>3550.1503466347331</v>
      </c>
    </row>
    <row r="93" spans="1:61">
      <c r="A93">
        <f t="shared" si="8"/>
        <v>2037</v>
      </c>
      <c r="B93" s="47">
        <v>6284.6201919471996</v>
      </c>
      <c r="C93" s="44">
        <v>6453.6666550167001</v>
      </c>
      <c r="D93" s="44">
        <v>4059.7215899096</v>
      </c>
      <c r="E93" s="44">
        <v>3136.3266423290002</v>
      </c>
      <c r="F93" s="44">
        <v>2528.260988041</v>
      </c>
      <c r="G93" s="44">
        <v>4247.3953049431002</v>
      </c>
      <c r="H93" s="44">
        <v>5039.2085740462999</v>
      </c>
      <c r="I93" s="40">
        <f t="shared" si="9"/>
        <v>2037</v>
      </c>
      <c r="J93" s="47">
        <f>B93*'Inflation indexes'!I185</f>
        <v>5829.3631157520349</v>
      </c>
      <c r="K93" s="45">
        <f>H93*'Inflation indexes'!I185</f>
        <v>4674.1689548347022</v>
      </c>
      <c r="L93" s="45">
        <f>C93*'Inflation indexes'!I185</f>
        <v>5986.1638748382202</v>
      </c>
      <c r="M93" s="45">
        <f>D93*'Inflation indexes'!I185</f>
        <v>3765.6358815072304</v>
      </c>
      <c r="N93" s="45">
        <f>E93*'Inflation indexes'!I185</f>
        <v>2909.131544841764</v>
      </c>
      <c r="O93" s="45">
        <f>F93*'Inflation indexes'!I185</f>
        <v>2345.1140881298984</v>
      </c>
      <c r="P93" s="45">
        <f>G93*'Inflation indexes'!I185</f>
        <v>3939.714536827446</v>
      </c>
      <c r="Q93" s="44">
        <v>0.57564866609999998</v>
      </c>
      <c r="R93" s="32">
        <v>7655.0315825629004</v>
      </c>
      <c r="S93" s="38">
        <v>6910.1389991427995</v>
      </c>
      <c r="T93" s="38">
        <v>4367.0840384089997</v>
      </c>
      <c r="U93" s="38">
        <v>3309.0226640954002</v>
      </c>
      <c r="V93" s="38">
        <v>2628.7998817271</v>
      </c>
      <c r="W93" s="38">
        <v>4558.0839011377002</v>
      </c>
      <c r="X93" s="38">
        <v>5417.3631140129</v>
      </c>
      <c r="Y93" s="37">
        <v>5863.9495849347004</v>
      </c>
      <c r="Z93" s="37">
        <v>3833.1057810421999</v>
      </c>
      <c r="AA93" s="34"/>
      <c r="AB93" s="34">
        <f t="shared" si="10"/>
        <v>2037</v>
      </c>
      <c r="AC93" s="35">
        <f>R93*'Inflation indexes'!I185</f>
        <v>7100.5020819695719</v>
      </c>
      <c r="AD93" s="35">
        <f>X93*'Inflation indexes'!I185</f>
        <v>5024.9300286956313</v>
      </c>
      <c r="AE93" s="39">
        <f>S93*'Inflation indexes'!I185</f>
        <v>6409.5694212257577</v>
      </c>
      <c r="AF93" s="39">
        <f>T93*'Inflation indexes'!I185</f>
        <v>4050.7330338769893</v>
      </c>
      <c r="AG93" s="39">
        <f>U93*'Inflation indexes'!I185</f>
        <v>3069.3174890635178</v>
      </c>
      <c r="AH93" s="39">
        <f>V93*'Inflation indexes'!I185</f>
        <v>2438.3699573235908</v>
      </c>
      <c r="AI93" s="39">
        <f>W93*'Inflation indexes'!I185</f>
        <v>4227.8968911823285</v>
      </c>
      <c r="AJ93" s="39">
        <f>Y93*'Inflation indexes'!I185</f>
        <v>5439.1658332588368</v>
      </c>
      <c r="AK93" s="39">
        <f t="shared" si="13"/>
        <v>4460.115983272246</v>
      </c>
      <c r="AL93" s="35">
        <f>Z93*'Inflation indexes'!I185</f>
        <v>3555.4360926081922</v>
      </c>
      <c r="AM93" s="38">
        <v>0.4819154242</v>
      </c>
      <c r="AN93" s="40">
        <f t="shared" si="11"/>
        <v>2037</v>
      </c>
      <c r="AO93" s="43">
        <v>9103.1408866779002</v>
      </c>
      <c r="AP93" s="44">
        <v>7532.2232075154998</v>
      </c>
      <c r="AQ93" s="44">
        <v>4592.8851030136002</v>
      </c>
      <c r="AR93" s="44">
        <v>3539.7572401466</v>
      </c>
      <c r="AS93" s="44">
        <v>2738.6606959249998</v>
      </c>
      <c r="AT93" s="44">
        <v>4940.9684680930004</v>
      </c>
      <c r="AU93" s="44">
        <v>5774.5407904535996</v>
      </c>
      <c r="AV93" s="40"/>
      <c r="AW93" s="40"/>
      <c r="AX93" s="40">
        <f t="shared" si="12"/>
        <v>2037</v>
      </c>
      <c r="AY93" s="41">
        <f>AO93*'Inflation indexes'!I185</f>
        <v>8443.7105348529967</v>
      </c>
      <c r="AZ93" s="41">
        <f>AU93*'Inflation indexes'!I185</f>
        <v>5356.2338003191499</v>
      </c>
      <c r="BA93" s="45">
        <f>AP93*'Inflation indexes'!I185</f>
        <v>6986.5899297723599</v>
      </c>
      <c r="BB93" s="45">
        <f>AQ93*'Inflation indexes'!I185</f>
        <v>4260.1770984825498</v>
      </c>
      <c r="BC93" s="45">
        <f>AR93*'Inflation indexes'!I185</f>
        <v>3283.3376821827469</v>
      </c>
      <c r="BD93" s="45">
        <f>AS93*'Inflation indexes'!I185</f>
        <v>2540.2724683094298</v>
      </c>
      <c r="BE93" s="45">
        <f>AT93*'Inflation indexes'!I185</f>
        <v>4583.0453494869143</v>
      </c>
      <c r="BF93" s="44">
        <v>0.44036490989999999</v>
      </c>
      <c r="BG93" s="45">
        <f>Y93*'Inflation indexes'!I185</f>
        <v>5439.1658332588368</v>
      </c>
      <c r="BH93" s="45">
        <f t="shared" si="14"/>
        <v>4460.115983272246</v>
      </c>
      <c r="BI93" s="41">
        <f>Z93*'Inflation indexes'!I185</f>
        <v>3555.4360926081922</v>
      </c>
    </row>
    <row r="94" spans="1:61">
      <c r="A94">
        <f t="shared" si="8"/>
        <v>2037</v>
      </c>
      <c r="B94" s="47">
        <v>6274.5387325139</v>
      </c>
      <c r="C94" s="44">
        <v>6469.2096108073001</v>
      </c>
      <c r="D94" s="44">
        <v>4059.9797301357999</v>
      </c>
      <c r="E94" s="44">
        <v>3135.2788120354999</v>
      </c>
      <c r="F94" s="44">
        <v>2528.3572796346002</v>
      </c>
      <c r="G94" s="44">
        <v>4246.4934728278004</v>
      </c>
      <c r="H94" s="44">
        <v>5036.2681425217997</v>
      </c>
      <c r="I94" s="40">
        <f t="shared" si="9"/>
        <v>2037</v>
      </c>
      <c r="J94" s="47">
        <f>B94*'Inflation indexes'!I186</f>
        <v>5820.0119559399072</v>
      </c>
      <c r="K94" s="45">
        <f>H94*'Inflation indexes'!I186</f>
        <v>4671.4415277906182</v>
      </c>
      <c r="L94" s="45">
        <f>C94*'Inflation indexes'!I186</f>
        <v>6000.5809009158793</v>
      </c>
      <c r="M94" s="45">
        <f>D94*'Inflation indexes'!I186</f>
        <v>3765.8753220887361</v>
      </c>
      <c r="N94" s="45">
        <f>E94*'Inflation indexes'!I186</f>
        <v>2908.1596192395891</v>
      </c>
      <c r="O94" s="45">
        <f>F94*'Inflation indexes'!I186</f>
        <v>2345.2034043728763</v>
      </c>
      <c r="P94" s="45">
        <f>G94*'Inflation indexes'!I186</f>
        <v>3938.8780333142718</v>
      </c>
      <c r="Q94" s="44">
        <v>0.58076727620000002</v>
      </c>
      <c r="R94" s="33">
        <v>7688.1473179758004</v>
      </c>
      <c r="S94" s="38">
        <v>6937.9929309353001</v>
      </c>
      <c r="T94" s="38">
        <v>4371.5587836340001</v>
      </c>
      <c r="U94" s="38">
        <v>3312.260009091</v>
      </c>
      <c r="V94" s="38">
        <v>2630.5418653885999</v>
      </c>
      <c r="W94" s="38">
        <v>4552.5796436994997</v>
      </c>
      <c r="X94" s="38">
        <v>5412.0972582436998</v>
      </c>
      <c r="Y94" s="37">
        <v>5893.0519654733998</v>
      </c>
      <c r="Z94" s="37">
        <v>3838.8128135534998</v>
      </c>
      <c r="AA94" s="34"/>
      <c r="AB94" s="34">
        <f t="shared" si="10"/>
        <v>2037</v>
      </c>
      <c r="AC94" s="35">
        <f>R94*'Inflation indexes'!I186</f>
        <v>7131.2189177800037</v>
      </c>
      <c r="AD94" s="35">
        <f>X94*'Inflation indexes'!I186</f>
        <v>5020.0456308392295</v>
      </c>
      <c r="AE94" s="39">
        <f>S94*'Inflation indexes'!I186</f>
        <v>6435.4056177914508</v>
      </c>
      <c r="AF94" s="39">
        <f>T94*'Inflation indexes'!I186</f>
        <v>4054.8836291349858</v>
      </c>
      <c r="AG94" s="39">
        <f>U94*'Inflation indexes'!I186</f>
        <v>3072.3203212051476</v>
      </c>
      <c r="AH94" s="39">
        <f>V94*'Inflation indexes'!I186</f>
        <v>2439.9857519133102</v>
      </c>
      <c r="AI94" s="39">
        <f>W94*'Inflation indexes'!I186</f>
        <v>4222.7913614430836</v>
      </c>
      <c r="AJ94" s="39">
        <f>Y94*'Inflation indexes'!I186</f>
        <v>5466.1600411045638</v>
      </c>
      <c r="AK94" s="39">
        <f t="shared" si="13"/>
        <v>4482.2512337057424</v>
      </c>
      <c r="AL94" s="35">
        <f>Z94*'Inflation indexes'!I186</f>
        <v>3560.7297084203933</v>
      </c>
      <c r="AM94" s="38">
        <v>0.47765324409999999</v>
      </c>
      <c r="AN94" s="40">
        <f t="shared" si="11"/>
        <v>2037</v>
      </c>
      <c r="AO94" s="46">
        <v>9111.3091717049992</v>
      </c>
      <c r="AP94" s="44">
        <v>7568.7649560606997</v>
      </c>
      <c r="AQ94" s="44">
        <v>4606.2682129696996</v>
      </c>
      <c r="AR94" s="44">
        <v>3545.9556106189998</v>
      </c>
      <c r="AS94" s="44">
        <v>2741.9808762646999</v>
      </c>
      <c r="AT94" s="44">
        <v>4933.9474029498997</v>
      </c>
      <c r="AU94" s="44">
        <v>5772.5434954287002</v>
      </c>
      <c r="AV94" s="40"/>
      <c r="AW94" s="40"/>
      <c r="AX94" s="40">
        <f t="shared" si="12"/>
        <v>2037</v>
      </c>
      <c r="AY94" s="41">
        <f>AO94*'Inflation indexes'!I186</f>
        <v>8451.2871103661728</v>
      </c>
      <c r="AZ94" s="41">
        <f>AU94*'Inflation indexes'!I186</f>
        <v>5354.3811890882689</v>
      </c>
      <c r="BA94" s="45">
        <f>AP94*'Inflation indexes'!I186</f>
        <v>7020.4845987656308</v>
      </c>
      <c r="BB94" s="45">
        <f>AQ94*'Inflation indexes'!I186</f>
        <v>4272.5907376794112</v>
      </c>
      <c r="BC94" s="45">
        <f>AR94*'Inflation indexes'!I186</f>
        <v>3289.0870434975122</v>
      </c>
      <c r="BD94" s="45">
        <f>AS94*'Inflation indexes'!I186</f>
        <v>2543.3521352135158</v>
      </c>
      <c r="BE94" s="45">
        <f>AT94*'Inflation indexes'!I186</f>
        <v>4576.5328893972937</v>
      </c>
      <c r="BF94" s="44">
        <v>0.42675496330000001</v>
      </c>
      <c r="BG94" s="45">
        <f>Y94*'Inflation indexes'!I186</f>
        <v>5466.1600411045638</v>
      </c>
      <c r="BH94" s="45">
        <f t="shared" si="14"/>
        <v>4482.2512337057424</v>
      </c>
      <c r="BI94" s="41">
        <f>Z94*'Inflation indexes'!I186</f>
        <v>3560.7297084203933</v>
      </c>
    </row>
    <row r="95" spans="1:61">
      <c r="A95">
        <f t="shared" si="8"/>
        <v>2037</v>
      </c>
      <c r="B95" s="47">
        <v>6251.1852396455997</v>
      </c>
      <c r="C95" s="44">
        <v>6494.4059829874004</v>
      </c>
      <c r="D95" s="44">
        <v>4061.5912567782998</v>
      </c>
      <c r="E95" s="44">
        <v>3134.1380703912</v>
      </c>
      <c r="F95" s="44">
        <v>2528.4837653236</v>
      </c>
      <c r="G95" s="44">
        <v>4245.2537659788004</v>
      </c>
      <c r="H95" s="44">
        <v>5035.4547955421003</v>
      </c>
      <c r="I95" s="40">
        <f t="shared" si="9"/>
        <v>2037</v>
      </c>
      <c r="J95" s="47">
        <f>B95*'Inflation indexes'!I187</f>
        <v>5798.3501870831533</v>
      </c>
      <c r="K95" s="45">
        <f>H95*'Inflation indexes'!I187</f>
        <v>4670.6870995612335</v>
      </c>
      <c r="L95" s="45">
        <f>C95*'Inflation indexes'!I187</f>
        <v>6023.9520511447572</v>
      </c>
      <c r="M95" s="45">
        <f>D95*'Inflation indexes'!I187</f>
        <v>3767.3701099490872</v>
      </c>
      <c r="N95" s="45">
        <f>E95*'Inflation indexes'!I187</f>
        <v>2907.1015127728842</v>
      </c>
      <c r="O95" s="45">
        <f>F95*'Inflation indexes'!I187</f>
        <v>2345.3207274548777</v>
      </c>
      <c r="P95" s="45">
        <f>G95*'Inflation indexes'!I187</f>
        <v>3937.7281306695322</v>
      </c>
      <c r="Q95" s="44">
        <v>0.58643325840000005</v>
      </c>
      <c r="R95" s="33">
        <v>7646.1421954846001</v>
      </c>
      <c r="S95" s="38">
        <v>6971.3519638689004</v>
      </c>
      <c r="T95" s="38">
        <v>4377.6797812144996</v>
      </c>
      <c r="U95" s="38">
        <v>3316.5036537101</v>
      </c>
      <c r="V95" s="38">
        <v>2632.2780995178</v>
      </c>
      <c r="W95" s="38">
        <v>4550.8211302089003</v>
      </c>
      <c r="X95" s="38">
        <v>5406.6960333159996</v>
      </c>
      <c r="Y95" s="37">
        <v>5922.2987791353999</v>
      </c>
      <c r="Z95" s="37">
        <v>3844.5283431482999</v>
      </c>
      <c r="AA95" s="34"/>
      <c r="AB95" s="34">
        <f t="shared" si="10"/>
        <v>2037</v>
      </c>
      <c r="AC95" s="35">
        <f>R95*'Inflation indexes'!I187</f>
        <v>7092.2566409447854</v>
      </c>
      <c r="AD95" s="35">
        <f>X95*'Inflation indexes'!I187</f>
        <v>5015.035669948712</v>
      </c>
      <c r="AE95" s="39">
        <f>S95*'Inflation indexes'!I187</f>
        <v>6466.3481266815606</v>
      </c>
      <c r="AF95" s="39">
        <f>T95*'Inflation indexes'!I187</f>
        <v>4060.5612224401616</v>
      </c>
      <c r="AG95" s="39">
        <f>U95*'Inflation indexes'!I187</f>
        <v>3076.2565567553306</v>
      </c>
      <c r="AH95" s="39">
        <f>V95*'Inflation indexes'!I187</f>
        <v>2441.5962134661081</v>
      </c>
      <c r="AI95" s="39">
        <f>W95*'Inflation indexes'!I187</f>
        <v>4221.1602344429521</v>
      </c>
      <c r="AJ95" s="39">
        <f>Y95*'Inflation indexes'!I187</f>
        <v>5493.2882193567657</v>
      </c>
      <c r="AK95" s="39">
        <f t="shared" si="13"/>
        <v>4504.4963398725477</v>
      </c>
      <c r="AL95" s="35">
        <f>Z95*'Inflation indexes'!I187</f>
        <v>3566.0312057884612</v>
      </c>
      <c r="AM95" s="38">
        <v>0.48839265040000002</v>
      </c>
      <c r="AN95" s="40">
        <f t="shared" si="11"/>
        <v>2037</v>
      </c>
      <c r="AO95" s="46">
        <v>9128.2223357134008</v>
      </c>
      <c r="AP95" s="44">
        <v>7621.3645150491002</v>
      </c>
      <c r="AQ95" s="44">
        <v>4639.5114117892999</v>
      </c>
      <c r="AR95" s="44">
        <v>3551.4539698069998</v>
      </c>
      <c r="AS95" s="44">
        <v>2745.1257206791001</v>
      </c>
      <c r="AT95" s="44">
        <v>4940.6345194174</v>
      </c>
      <c r="AU95" s="44">
        <v>5794.9608067132003</v>
      </c>
      <c r="AV95" s="40"/>
      <c r="AW95" s="40"/>
      <c r="AX95" s="40">
        <f t="shared" si="12"/>
        <v>2037</v>
      </c>
      <c r="AY95" s="41">
        <f>AO95*'Inflation indexes'!I187</f>
        <v>8466.975086955048</v>
      </c>
      <c r="AZ95" s="41">
        <f>AU95*'Inflation indexes'!I187</f>
        <v>5375.1745932344165</v>
      </c>
      <c r="BA95" s="45">
        <f>AP95*'Inflation indexes'!I187</f>
        <v>7069.2738524845263</v>
      </c>
      <c r="BB95" s="45">
        <f>AQ95*'Inflation indexes'!I187</f>
        <v>4303.4258034637996</v>
      </c>
      <c r="BC95" s="45">
        <f>AR95*'Inflation indexes'!I187</f>
        <v>3294.1871022550413</v>
      </c>
      <c r="BD95" s="45">
        <f>AS95*'Inflation indexes'!I187</f>
        <v>2546.2691675041187</v>
      </c>
      <c r="BE95" s="45">
        <f>AT95*'Inflation indexes'!I187</f>
        <v>4582.7355920103064</v>
      </c>
      <c r="BF95" s="44">
        <v>0.42560309089999998</v>
      </c>
      <c r="BG95" s="45">
        <f>Y95*'Inflation indexes'!I187</f>
        <v>5493.2882193567657</v>
      </c>
      <c r="BH95" s="45">
        <f t="shared" si="14"/>
        <v>4504.4963398725477</v>
      </c>
      <c r="BI95" s="41">
        <f>Z95*'Inflation indexes'!I187</f>
        <v>3566.0312057884612</v>
      </c>
    </row>
    <row r="96" spans="1:61">
      <c r="A96">
        <f t="shared" si="8"/>
        <v>2037</v>
      </c>
      <c r="B96" s="47">
        <v>6219.8052323364</v>
      </c>
      <c r="C96" s="44">
        <v>6484.3128664792002</v>
      </c>
      <c r="D96" s="44">
        <v>4069.2104744984999</v>
      </c>
      <c r="E96" s="44">
        <v>3133.5269933335999</v>
      </c>
      <c r="F96" s="44">
        <v>2528.5503917504998</v>
      </c>
      <c r="G96" s="44">
        <v>4219.5641454291999</v>
      </c>
      <c r="H96" s="44">
        <v>5017.9419057631003</v>
      </c>
      <c r="I96" s="40">
        <f t="shared" si="9"/>
        <v>2037</v>
      </c>
      <c r="J96" s="47">
        <f>B96*'Inflation indexes'!I188</f>
        <v>5769.2433434564418</v>
      </c>
      <c r="K96" s="45">
        <f>H96*'Inflation indexes'!I188</f>
        <v>4654.442841259237</v>
      </c>
      <c r="L96" s="45">
        <f>C96*'Inflation indexes'!I188</f>
        <v>6014.5900786947313</v>
      </c>
      <c r="M96" s="45">
        <f>D96*'Inflation indexes'!I188</f>
        <v>3774.4373925202649</v>
      </c>
      <c r="N96" s="45">
        <f>E96*'Inflation indexes'!I188</f>
        <v>2906.5347020585277</v>
      </c>
      <c r="O96" s="45">
        <f>F96*'Inflation indexes'!I188</f>
        <v>2345.3825274720052</v>
      </c>
      <c r="P96" s="45">
        <f>G96*'Inflation indexes'!I188</f>
        <v>3913.8994629194276</v>
      </c>
      <c r="Q96" s="44">
        <v>0.58643325840000005</v>
      </c>
      <c r="R96" s="33">
        <v>7675.1026479438997</v>
      </c>
      <c r="S96" s="38">
        <v>6989.2612903072004</v>
      </c>
      <c r="T96" s="38">
        <v>4387.1794598829001</v>
      </c>
      <c r="U96" s="38">
        <v>3319.4268381417</v>
      </c>
      <c r="V96" s="38">
        <v>2633.5000775624999</v>
      </c>
      <c r="W96" s="38">
        <v>4542.3819011664</v>
      </c>
      <c r="X96" s="38">
        <v>5403.8286306512</v>
      </c>
      <c r="Y96" s="37">
        <v>5951.6907427323004</v>
      </c>
      <c r="Z96" s="37">
        <v>3850.2523824778</v>
      </c>
      <c r="AA96" s="34"/>
      <c r="AB96" s="34">
        <f t="shared" si="10"/>
        <v>2037</v>
      </c>
      <c r="AC96" s="35">
        <f>R96*'Inflation indexes'!I188</f>
        <v>7119.1192019628797</v>
      </c>
      <c r="AD96" s="35">
        <f>X96*'Inflation indexes'!I188</f>
        <v>5012.3759815631493</v>
      </c>
      <c r="AE96" s="39">
        <f>S96*'Inflation indexes'!I188</f>
        <v>6482.9601038223846</v>
      </c>
      <c r="AF96" s="39">
        <f>T96*'Inflation indexes'!I188</f>
        <v>4069.3727456109696</v>
      </c>
      <c r="AG96" s="39">
        <f>U96*'Inflation indexes'!I188</f>
        <v>3078.9679860837005</v>
      </c>
      <c r="AH96" s="39">
        <f>V96*'Inflation indexes'!I188</f>
        <v>2442.7296715788452</v>
      </c>
      <c r="AI96" s="39">
        <f>W96*'Inflation indexes'!I188</f>
        <v>4213.3323420639081</v>
      </c>
      <c r="AJ96" s="39">
        <f>Y96*'Inflation indexes'!I188</f>
        <v>5520.551032901305</v>
      </c>
      <c r="AK96" s="39">
        <f t="shared" si="13"/>
        <v>4526.8518469790697</v>
      </c>
      <c r="AL96" s="35">
        <f>Z96*'Inflation indexes'!I188</f>
        <v>3571.3405964471453</v>
      </c>
      <c r="AM96" s="38">
        <v>0.47561807659999999</v>
      </c>
      <c r="AN96" s="40">
        <f t="shared" si="11"/>
        <v>2037</v>
      </c>
      <c r="AO96" s="46">
        <v>9180.8550903771993</v>
      </c>
      <c r="AP96" s="44">
        <v>7657.9742210826998</v>
      </c>
      <c r="AQ96" s="44">
        <v>4654.4496184169002</v>
      </c>
      <c r="AR96" s="44">
        <v>3561.4733462570998</v>
      </c>
      <c r="AS96" s="44">
        <v>2746.8633607730999</v>
      </c>
      <c r="AT96" s="44">
        <v>4937.2023841007003</v>
      </c>
      <c r="AU96" s="44">
        <v>5802.9875699894001</v>
      </c>
      <c r="AV96" s="40"/>
      <c r="AW96" s="40"/>
      <c r="AX96" s="40">
        <f t="shared" si="12"/>
        <v>2037</v>
      </c>
      <c r="AY96" s="41">
        <f>AO96*'Inflation indexes'!I188</f>
        <v>8515.7951316588969</v>
      </c>
      <c r="AZ96" s="41">
        <f>AU96*'Inflation indexes'!I188</f>
        <v>5382.6198988140768</v>
      </c>
      <c r="BA96" s="45">
        <f>AP96*'Inflation indexes'!I188</f>
        <v>7103.2315561345013</v>
      </c>
      <c r="BB96" s="45">
        <f>AQ96*'Inflation indexes'!I188</f>
        <v>4317.2818883298341</v>
      </c>
      <c r="BC96" s="45">
        <f>AR96*'Inflation indexes'!I188</f>
        <v>3303.4806763672664</v>
      </c>
      <c r="BD96" s="45">
        <f>AS96*'Inflation indexes'!I188</f>
        <v>2547.8809331738075</v>
      </c>
      <c r="BE96" s="45">
        <f>AT96*'Inflation indexes'!I188</f>
        <v>4579.5520801333159</v>
      </c>
      <c r="BF96" s="44">
        <v>0.42495313899999998</v>
      </c>
      <c r="BG96" s="45">
        <f>Y96*'Inflation indexes'!I188</f>
        <v>5520.551032901305</v>
      </c>
      <c r="BH96" s="45">
        <f t="shared" si="14"/>
        <v>4526.8518469790697</v>
      </c>
      <c r="BI96" s="41">
        <f>Z96*'Inflation indexes'!I188</f>
        <v>3571.3405964471453</v>
      </c>
    </row>
    <row r="97" spans="1:61">
      <c r="A97">
        <f t="shared" si="8"/>
        <v>2038</v>
      </c>
      <c r="B97" s="47">
        <v>6228.2912258362003</v>
      </c>
      <c r="C97" s="44">
        <v>6502.5043730548996</v>
      </c>
      <c r="D97" s="44">
        <v>4086.2872130587002</v>
      </c>
      <c r="E97" s="44">
        <v>3133.0502786751999</v>
      </c>
      <c r="F97" s="44">
        <v>2528.7049989735001</v>
      </c>
      <c r="G97" s="44">
        <v>4211.7652710684997</v>
      </c>
      <c r="H97" s="44">
        <v>5018.6604120680004</v>
      </c>
      <c r="I97" s="40">
        <f t="shared" si="9"/>
        <v>2038</v>
      </c>
      <c r="J97" s="47">
        <f>B97*'Inflation indexes'!I189</f>
        <v>5777.1146126815311</v>
      </c>
      <c r="K97" s="45">
        <f>H97*'Inflation indexes'!I189</f>
        <v>4655.1092990600737</v>
      </c>
      <c r="L97" s="45">
        <f>C97*'Inflation indexes'!I189</f>
        <v>6031.4637948801928</v>
      </c>
      <c r="M97" s="45">
        <f>D97*'Inflation indexes'!I189</f>
        <v>3790.2770943415021</v>
      </c>
      <c r="N97" s="45">
        <f>E97*'Inflation indexes'!I189</f>
        <v>2906.0925205485019</v>
      </c>
      <c r="O97" s="45">
        <f>F97*'Inflation indexes'!I189</f>
        <v>2345.5259349677108</v>
      </c>
      <c r="P97" s="45">
        <f>G97*'Inflation indexes'!I189</f>
        <v>3906.6655380116181</v>
      </c>
      <c r="Q97" s="44">
        <v>0.58643325840000005</v>
      </c>
      <c r="R97" s="32">
        <v>7677.7119769398996</v>
      </c>
      <c r="S97" s="38">
        <v>7013.9398268867999</v>
      </c>
      <c r="T97" s="38">
        <v>4404.8571994483</v>
      </c>
      <c r="U97" s="38">
        <v>3320.7307758628999</v>
      </c>
      <c r="V97" s="38">
        <v>2634.9098463696</v>
      </c>
      <c r="W97" s="38">
        <v>4538.6060282562003</v>
      </c>
      <c r="X97" s="38">
        <v>5401.7818583794997</v>
      </c>
      <c r="Y97" s="37">
        <v>5981.2285766333998</v>
      </c>
      <c r="Z97" s="37">
        <v>3855.9849442118998</v>
      </c>
      <c r="AA97" s="34"/>
      <c r="AB97" s="34">
        <f t="shared" si="10"/>
        <v>2038</v>
      </c>
      <c r="AC97" s="35">
        <f>R97*'Inflation indexes'!I189</f>
        <v>7121.5395115029269</v>
      </c>
      <c r="AD97" s="35">
        <f>X97*'Inflation indexes'!I189</f>
        <v>5010.4774772108449</v>
      </c>
      <c r="AE97" s="39">
        <f>S97*'Inflation indexes'!I189</f>
        <v>6505.8509303948786</v>
      </c>
      <c r="AF97" s="39">
        <f>T97*'Inflation indexes'!I189</f>
        <v>4085.7699120020993</v>
      </c>
      <c r="AG97" s="39">
        <f>U97*'Inflation indexes'!I189</f>
        <v>3080.1774667245418</v>
      </c>
      <c r="AH97" s="39">
        <f>V97*'Inflation indexes'!I189</f>
        <v>2444.0373169153727</v>
      </c>
      <c r="AI97" s="39">
        <f>W97*'Inflation indexes'!I189</f>
        <v>4209.8299929003597</v>
      </c>
      <c r="AJ97" s="39">
        <f>Y97*'Inflation indexes'!I189</f>
        <v>5547.9491499240185</v>
      </c>
      <c r="AK97" s="39">
        <f t="shared" si="13"/>
        <v>4549.3183029376951</v>
      </c>
      <c r="AL97" s="35">
        <f>Z97*'Inflation indexes'!I189</f>
        <v>3576.6578921485393</v>
      </c>
      <c r="AM97" s="38">
        <v>0.48171801730000002</v>
      </c>
      <c r="AN97" s="40">
        <f t="shared" si="11"/>
        <v>2038</v>
      </c>
      <c r="AO97" s="43">
        <v>9201.2230420966007</v>
      </c>
      <c r="AP97" s="44">
        <v>7680.3183079447999</v>
      </c>
      <c r="AQ97" s="44">
        <v>4644.8458284644003</v>
      </c>
      <c r="AR97" s="44">
        <v>3572.2559847789998</v>
      </c>
      <c r="AS97" s="44">
        <v>2749.4672986777</v>
      </c>
      <c r="AT97" s="44">
        <v>4938.1139472190998</v>
      </c>
      <c r="AU97" s="44">
        <v>5801.3757649562003</v>
      </c>
      <c r="AV97" s="40"/>
      <c r="AW97" s="40"/>
      <c r="AX97" s="40">
        <f t="shared" si="12"/>
        <v>2038</v>
      </c>
      <c r="AY97" s="41">
        <f>AO97*'Inflation indexes'!I189</f>
        <v>8534.6876315825411</v>
      </c>
      <c r="AZ97" s="41">
        <f>AU97*'Inflation indexes'!I189</f>
        <v>5381.124852729612</v>
      </c>
      <c r="BA97" s="45">
        <f>AP97*'Inflation indexes'!I189</f>
        <v>7123.9570402259633</v>
      </c>
      <c r="BB97" s="45">
        <f>AQ97*'Inflation indexes'!I189</f>
        <v>4308.37379568292</v>
      </c>
      <c r="BC97" s="45">
        <f>AR97*'Inflation indexes'!I189</f>
        <v>3313.4822219452462</v>
      </c>
      <c r="BD97" s="45">
        <f>AS97*'Inflation indexes'!I189</f>
        <v>2550.2962421524207</v>
      </c>
      <c r="BE97" s="45">
        <f>AT97*'Inflation indexes'!I189</f>
        <v>4580.3976097369796</v>
      </c>
      <c r="BF97" s="44">
        <v>0.42963396450000002</v>
      </c>
      <c r="BG97" s="45">
        <f>Y97*'Inflation indexes'!I189</f>
        <v>5547.9491499240185</v>
      </c>
      <c r="BH97" s="45">
        <f t="shared" si="14"/>
        <v>4549.3183029376951</v>
      </c>
      <c r="BI97" s="41">
        <f>Z97*'Inflation indexes'!I189</f>
        <v>3576.6578921485393</v>
      </c>
    </row>
    <row r="98" spans="1:61">
      <c r="A98">
        <f t="shared" si="8"/>
        <v>2038</v>
      </c>
      <c r="B98" s="47">
        <v>6226.7750842266996</v>
      </c>
      <c r="C98" s="44">
        <v>6491.3030600598004</v>
      </c>
      <c r="D98" s="44">
        <v>4098.0350382386996</v>
      </c>
      <c r="E98" s="44">
        <v>3127.4744837819999</v>
      </c>
      <c r="F98" s="44">
        <v>2528.2934511755002</v>
      </c>
      <c r="G98" s="44">
        <v>4195.1190531225002</v>
      </c>
      <c r="H98" s="44">
        <v>5003.4105367968996</v>
      </c>
      <c r="I98" s="40">
        <f t="shared" si="9"/>
        <v>2038</v>
      </c>
      <c r="J98" s="47">
        <f>B98*'Inflation indexes'!I190</f>
        <v>5775.7083001746905</v>
      </c>
      <c r="K98" s="45">
        <f>H98*'Inflation indexes'!I190</f>
        <v>4640.9641227868788</v>
      </c>
      <c r="L98" s="45">
        <f>C98*'Inflation indexes'!I190</f>
        <v>6021.0739035538572</v>
      </c>
      <c r="M98" s="45">
        <f>D98*'Inflation indexes'!I190</f>
        <v>3801.1739085805457</v>
      </c>
      <c r="N98" s="45">
        <f>E98*'Inflation indexes'!I190</f>
        <v>2900.920635518271</v>
      </c>
      <c r="O98" s="45">
        <f>F98*'Inflation indexes'!I190</f>
        <v>2345.1441996391218</v>
      </c>
      <c r="P98" s="45">
        <f>G98*'Inflation indexes'!I190</f>
        <v>3891.2251699468115</v>
      </c>
      <c r="Q98" s="44">
        <v>0.58643325840000005</v>
      </c>
      <c r="R98" s="33">
        <v>7736.4074095196002</v>
      </c>
      <c r="S98" s="38">
        <v>7035.8377013186</v>
      </c>
      <c r="T98" s="38">
        <v>4425.6008742930999</v>
      </c>
      <c r="U98" s="38">
        <v>3323.6194882556001</v>
      </c>
      <c r="V98" s="38">
        <v>2634.7947844748001</v>
      </c>
      <c r="W98" s="38">
        <v>4532.9563247671003</v>
      </c>
      <c r="X98" s="38">
        <v>5398.3858300776001</v>
      </c>
      <c r="Y98" s="37">
        <v>6010.9130047829003</v>
      </c>
      <c r="Z98" s="37">
        <v>3861.7260410395002</v>
      </c>
      <c r="AA98" s="34"/>
      <c r="AB98" s="34">
        <f t="shared" si="10"/>
        <v>2038</v>
      </c>
      <c r="AC98" s="35">
        <f>R98*'Inflation indexes'!I190</f>
        <v>7175.9830545163359</v>
      </c>
      <c r="AD98" s="35">
        <f>X98*'Inflation indexes'!I190</f>
        <v>5007.3274567611588</v>
      </c>
      <c r="AE98" s="39">
        <f>S98*'Inflation indexes'!I190</f>
        <v>6526.1625256269454</v>
      </c>
      <c r="AF98" s="39">
        <f>T98*'Inflation indexes'!I190</f>
        <v>4105.010917716394</v>
      </c>
      <c r="AG98" s="39">
        <f>U98*'Inflation indexes'!I190</f>
        <v>3082.8569211640638</v>
      </c>
      <c r="AH98" s="39">
        <f>V98*'Inflation indexes'!I190</f>
        <v>2443.9305900893928</v>
      </c>
      <c r="AI98" s="39">
        <f>W98*'Inflation indexes'!I190</f>
        <v>4204.5895532033837</v>
      </c>
      <c r="AJ98" s="39">
        <f>Y98*'Inflation indexes'!I190</f>
        <v>5575.483241926685</v>
      </c>
      <c r="AK98" s="39">
        <f t="shared" si="13"/>
        <v>4571.8962583798811</v>
      </c>
      <c r="AL98" s="35">
        <f>Z98*'Inflation indexes'!I190</f>
        <v>3581.9831046623608</v>
      </c>
      <c r="AM98" s="38">
        <v>0.46340573299999999</v>
      </c>
      <c r="AN98" s="40">
        <f t="shared" si="11"/>
        <v>2038</v>
      </c>
      <c r="AO98" s="46">
        <v>9244.6274620822005</v>
      </c>
      <c r="AP98" s="44">
        <v>7722.2830055877002</v>
      </c>
      <c r="AQ98" s="44">
        <v>4648.8086444791998</v>
      </c>
      <c r="AR98" s="44">
        <v>3574.1696458179999</v>
      </c>
      <c r="AS98" s="44">
        <v>2750.6629175183998</v>
      </c>
      <c r="AT98" s="44">
        <v>4936.3140427742001</v>
      </c>
      <c r="AU98" s="44">
        <v>5804.3708139662003</v>
      </c>
      <c r="AV98" s="40"/>
      <c r="AW98" s="40"/>
      <c r="AX98" s="40">
        <f t="shared" si="12"/>
        <v>2038</v>
      </c>
      <c r="AY98" s="41">
        <f>AO98*'Inflation indexes'!I190</f>
        <v>8574.9478409821277</v>
      </c>
      <c r="AZ98" s="41">
        <f>AU98*'Inflation indexes'!I190</f>
        <v>5383.9029407755907</v>
      </c>
      <c r="BA98" s="45">
        <f>AP98*'Inflation indexes'!I190</f>
        <v>7162.8818205836787</v>
      </c>
      <c r="BB98" s="45">
        <f>AQ98*'Inflation indexes'!I190</f>
        <v>4312.0495458166806</v>
      </c>
      <c r="BC98" s="45">
        <f>AR98*'Inflation indexes'!I190</f>
        <v>3315.2572576253806</v>
      </c>
      <c r="BD98" s="45">
        <f>AS98*'Inflation indexes'!I190</f>
        <v>2551.4052505184959</v>
      </c>
      <c r="BE98" s="45">
        <f>AT98*'Inflation indexes'!I190</f>
        <v>4578.7280901379399</v>
      </c>
      <c r="BF98" s="44">
        <v>0.42383768719999998</v>
      </c>
      <c r="BG98" s="45">
        <f>Y98*'Inflation indexes'!I190</f>
        <v>5575.483241926685</v>
      </c>
      <c r="BH98" s="45">
        <f t="shared" si="14"/>
        <v>4571.8962583798811</v>
      </c>
      <c r="BI98" s="41">
        <f>Z98*'Inflation indexes'!I190</f>
        <v>3581.9831046623608</v>
      </c>
    </row>
    <row r="99" spans="1:61">
      <c r="A99">
        <f t="shared" si="8"/>
        <v>2038</v>
      </c>
      <c r="B99" s="47">
        <v>6235.8998245807998</v>
      </c>
      <c r="C99" s="44">
        <v>6503.1321631610999</v>
      </c>
      <c r="D99" s="44">
        <v>4087.1767192879001</v>
      </c>
      <c r="E99" s="44">
        <v>3126.9333872471998</v>
      </c>
      <c r="F99" s="44">
        <v>2528.1995072139998</v>
      </c>
      <c r="G99" s="44">
        <v>4188.0190673951001</v>
      </c>
      <c r="H99" s="44">
        <v>4988.8960388652004</v>
      </c>
      <c r="I99" s="40">
        <f t="shared" si="9"/>
        <v>2038</v>
      </c>
      <c r="J99" s="47">
        <f>B99*'Inflation indexes'!I191</f>
        <v>5784.1720455143313</v>
      </c>
      <c r="K99" s="45">
        <f>H99*'Inflation indexes'!I191</f>
        <v>4627.5010532134584</v>
      </c>
      <c r="L99" s="45">
        <f>C99*'Inflation indexes'!I191</f>
        <v>6032.0461079520646</v>
      </c>
      <c r="M99" s="45">
        <f>D99*'Inflation indexes'!I191</f>
        <v>3791.102164854176</v>
      </c>
      <c r="N99" s="45">
        <f>E99*'Inflation indexes'!I191</f>
        <v>2900.4187359466678</v>
      </c>
      <c r="O99" s="45">
        <f>F99*'Inflation indexes'!I191</f>
        <v>2345.0570609660767</v>
      </c>
      <c r="P99" s="45">
        <f>G99*'Inflation indexes'!I191</f>
        <v>3884.6395062698398</v>
      </c>
      <c r="Q99" s="44">
        <v>0.58643325840000005</v>
      </c>
      <c r="R99" s="33">
        <v>7708.4167111794004</v>
      </c>
      <c r="S99" s="38">
        <v>7074.3264228489998</v>
      </c>
      <c r="T99" s="38">
        <v>4425.7344777706003</v>
      </c>
      <c r="U99" s="38">
        <v>3322.5258492374001</v>
      </c>
      <c r="V99" s="38">
        <v>2636.7043194643002</v>
      </c>
      <c r="W99" s="38">
        <v>4539.5132650191999</v>
      </c>
      <c r="X99" s="38">
        <v>5403.6869401192998</v>
      </c>
      <c r="Y99" s="37">
        <v>6040.7447547181</v>
      </c>
      <c r="Z99" s="37">
        <v>3867.4756856683998</v>
      </c>
      <c r="AA99" s="34"/>
      <c r="AB99" s="34">
        <f t="shared" si="10"/>
        <v>2038</v>
      </c>
      <c r="AC99" s="35">
        <f>R99*'Inflation indexes'!I191</f>
        <v>7150.01999875402</v>
      </c>
      <c r="AD99" s="35">
        <f>X99*'Inflation indexes'!I191</f>
        <v>5012.2445550751072</v>
      </c>
      <c r="AE99" s="39">
        <f>S99*'Inflation indexes'!I191</f>
        <v>6561.8631291334632</v>
      </c>
      <c r="AF99" s="39">
        <f>T99*'Inflation indexes'!I191</f>
        <v>4105.1348429752152</v>
      </c>
      <c r="AG99" s="39">
        <f>U99*'Inflation indexes'!I191</f>
        <v>3081.8425052152984</v>
      </c>
      <c r="AH99" s="39">
        <f>V99*'Inflation indexes'!I191</f>
        <v>2445.7017986105207</v>
      </c>
      <c r="AI99" s="39">
        <f>W99*'Inflation indexes'!I191</f>
        <v>4210.6715095492509</v>
      </c>
      <c r="AJ99" s="39">
        <f>Y99*'Inflation indexes'!I191</f>
        <v>5603.1539837438941</v>
      </c>
      <c r="AK99" s="39">
        <f t="shared" si="13"/>
        <v>4594.5862666699932</v>
      </c>
      <c r="AL99" s="35">
        <f>Z99*'Inflation indexes'!I191</f>
        <v>3587.3162457758585</v>
      </c>
      <c r="AM99" s="38">
        <v>0.47554722620000001</v>
      </c>
      <c r="AN99" s="40">
        <f t="shared" si="11"/>
        <v>2038</v>
      </c>
      <c r="AO99" s="46">
        <v>9349.2827877635991</v>
      </c>
      <c r="AP99" s="44">
        <v>7765.2006292248998</v>
      </c>
      <c r="AQ99" s="44">
        <v>4654.7853506949004</v>
      </c>
      <c r="AR99" s="44">
        <v>3588.2944588415999</v>
      </c>
      <c r="AS99" s="44">
        <v>2752.2584597769001</v>
      </c>
      <c r="AT99" s="44">
        <v>4937.3386911091002</v>
      </c>
      <c r="AU99" s="44">
        <v>5803.2354062995</v>
      </c>
      <c r="AV99" s="40"/>
      <c r="AW99" s="40"/>
      <c r="AX99" s="40">
        <f t="shared" si="12"/>
        <v>2038</v>
      </c>
      <c r="AY99" s="41">
        <f>AO99*'Inflation indexes'!I191</f>
        <v>8672.0219483682649</v>
      </c>
      <c r="AZ99" s="41">
        <f>AU99*'Inflation indexes'!I191</f>
        <v>5382.8497818938358</v>
      </c>
      <c r="BA99" s="45">
        <f>AP99*'Inflation indexes'!I191</f>
        <v>7202.6904970995629</v>
      </c>
      <c r="BB99" s="45">
        <f>AQ99*'Inflation indexes'!I191</f>
        <v>4317.5933002049151</v>
      </c>
      <c r="BC99" s="45">
        <f>AR99*'Inflation indexes'!I191</f>
        <v>3328.3588710151876</v>
      </c>
      <c r="BD99" s="45">
        <f>AS99*'Inflation indexes'!I191</f>
        <v>2552.8852119015628</v>
      </c>
      <c r="BE99" s="45">
        <f>AT99*'Inflation indexes'!I191</f>
        <v>4579.6785130796061</v>
      </c>
      <c r="BF99" s="44">
        <v>0.40985399789999999</v>
      </c>
      <c r="BG99" s="45">
        <f>Y99*'Inflation indexes'!I191</f>
        <v>5603.1539837438941</v>
      </c>
      <c r="BH99" s="45">
        <f t="shared" si="14"/>
        <v>4594.5862666699932</v>
      </c>
      <c r="BI99" s="41">
        <f>Z99*'Inflation indexes'!I191</f>
        <v>3587.3162457758585</v>
      </c>
    </row>
    <row r="100" spans="1:61">
      <c r="A100">
        <f t="shared" si="8"/>
        <v>2038</v>
      </c>
      <c r="B100" s="47">
        <v>6237.5759324167002</v>
      </c>
      <c r="C100" s="44">
        <v>6519.3957163226996</v>
      </c>
      <c r="D100" s="44">
        <v>4107.7812739019</v>
      </c>
      <c r="E100" s="44">
        <v>3110.7893044297002</v>
      </c>
      <c r="F100" s="44">
        <v>2526.6419347797</v>
      </c>
      <c r="G100" s="44">
        <v>4190.0317374615997</v>
      </c>
      <c r="H100" s="44">
        <v>5004.7195809727</v>
      </c>
      <c r="I100" s="40">
        <f t="shared" si="9"/>
        <v>2038</v>
      </c>
      <c r="J100" s="47">
        <f>B100*'Inflation indexes'!I192</f>
        <v>5785.7267363147621</v>
      </c>
      <c r="K100" s="45">
        <f>H100*'Inflation indexes'!I192</f>
        <v>4642.1783399714077</v>
      </c>
      <c r="L100" s="45">
        <f>C100*'Inflation indexes'!I192</f>
        <v>6047.131531420102</v>
      </c>
      <c r="M100" s="45">
        <f>D100*'Inflation indexes'!I192</f>
        <v>3810.2141281892482</v>
      </c>
      <c r="N100" s="45">
        <f>E100*'Inflation indexes'!I192</f>
        <v>2885.4441284064119</v>
      </c>
      <c r="O100" s="45">
        <f>F100*'Inflation indexes'!I192</f>
        <v>2343.6123188780421</v>
      </c>
      <c r="P100" s="45">
        <f>G100*'Inflation indexes'!I192</f>
        <v>3886.5063787762901</v>
      </c>
      <c r="Q100" s="44">
        <v>0.58643325840000005</v>
      </c>
      <c r="R100" s="33">
        <v>7712.9616856435996</v>
      </c>
      <c r="S100" s="38">
        <v>7109.4869878865002</v>
      </c>
      <c r="T100" s="38">
        <v>4429.8150793016002</v>
      </c>
      <c r="U100" s="38">
        <v>3322.6417211593998</v>
      </c>
      <c r="V100" s="38">
        <v>2637.5935212026002</v>
      </c>
      <c r="W100" s="38">
        <v>4545.8030906428003</v>
      </c>
      <c r="X100" s="38">
        <v>5408.4164317200002</v>
      </c>
      <c r="Y100" s="37">
        <v>6070.7245575870002</v>
      </c>
      <c r="Z100" s="37">
        <v>3873.2338908250999</v>
      </c>
      <c r="AA100" s="34"/>
      <c r="AB100" s="34">
        <f t="shared" si="10"/>
        <v>2038</v>
      </c>
      <c r="AC100" s="35">
        <f>R100*'Inflation indexes'!I192</f>
        <v>7154.2357358541849</v>
      </c>
      <c r="AD100" s="35">
        <f>X100*'Inflation indexes'!I192</f>
        <v>5016.6314429142012</v>
      </c>
      <c r="AE100" s="39">
        <f>S100*'Inflation indexes'!I192</f>
        <v>6594.4766673742042</v>
      </c>
      <c r="AF100" s="39">
        <f>T100*'Inflation indexes'!I192</f>
        <v>4108.9198462575732</v>
      </c>
      <c r="AG100" s="39">
        <f>U100*'Inflation indexes'!I192</f>
        <v>3081.9499833902123</v>
      </c>
      <c r="AH100" s="39">
        <f>V100*'Inflation indexes'!I192</f>
        <v>2446.5265866895761</v>
      </c>
      <c r="AI100" s="39">
        <f>W100*'Inflation indexes'!I192</f>
        <v>4216.5057010158589</v>
      </c>
      <c r="AJ100" s="39">
        <f>Y100*'Inflation indexes'!I192</f>
        <v>5630.9620535593804</v>
      </c>
      <c r="AK100" s="39">
        <f t="shared" si="13"/>
        <v>4617.388883918692</v>
      </c>
      <c r="AL100" s="35">
        <f>Z100*'Inflation indexes'!I192</f>
        <v>3592.6573272936262</v>
      </c>
      <c r="AM100" s="38">
        <v>0.47485847549999999</v>
      </c>
      <c r="AN100" s="40">
        <f t="shared" si="11"/>
        <v>2038</v>
      </c>
      <c r="AO100" s="46">
        <v>9390.1764048025998</v>
      </c>
      <c r="AP100" s="44">
        <v>7817.2000671776004</v>
      </c>
      <c r="AQ100" s="44">
        <v>4666.5592798650996</v>
      </c>
      <c r="AR100" s="44">
        <v>3592.6926131122</v>
      </c>
      <c r="AS100" s="44">
        <v>2753.6487422196001</v>
      </c>
      <c r="AT100" s="44">
        <v>4955.2409818174001</v>
      </c>
      <c r="AU100" s="44">
        <v>5826.7094205916001</v>
      </c>
      <c r="AV100" s="40"/>
      <c r="AW100" s="40"/>
      <c r="AX100" s="40">
        <f t="shared" si="12"/>
        <v>2038</v>
      </c>
      <c r="AY100" s="41">
        <f>AO100*'Inflation indexes'!I192</f>
        <v>8709.9532370628931</v>
      </c>
      <c r="AZ100" s="41">
        <f>AU100*'Inflation indexes'!I192</f>
        <v>5404.623341617993</v>
      </c>
      <c r="BA100" s="45">
        <f>AP100*'Inflation indexes'!I192</f>
        <v>7250.9231024731889</v>
      </c>
      <c r="BB100" s="45">
        <f>AQ100*'Inflation indexes'!I192</f>
        <v>4328.5143274644752</v>
      </c>
      <c r="BC100" s="45">
        <f>AR100*'Inflation indexes'!I192</f>
        <v>3332.4384235576426</v>
      </c>
      <c r="BD100" s="45">
        <f>AS100*'Inflation indexes'!I192</f>
        <v>2554.1747824634144</v>
      </c>
      <c r="BE100" s="45">
        <f>AT100*'Inflation indexes'!I192</f>
        <v>4596.2839641578039</v>
      </c>
      <c r="BF100" s="44">
        <v>0.41551665789999997</v>
      </c>
      <c r="BG100" s="45">
        <f>Y100*'Inflation indexes'!I192</f>
        <v>5630.9620535593804</v>
      </c>
      <c r="BH100" s="45">
        <f t="shared" si="14"/>
        <v>4617.388883918692</v>
      </c>
      <c r="BI100" s="41">
        <f>Z100*'Inflation indexes'!I192</f>
        <v>3592.6573272936262</v>
      </c>
    </row>
    <row r="101" spans="1:61">
      <c r="A101">
        <f t="shared" si="8"/>
        <v>2039</v>
      </c>
      <c r="B101" s="47">
        <v>6249.8422032857998</v>
      </c>
      <c r="C101" s="44">
        <v>6530.2071223966996</v>
      </c>
      <c r="D101" s="44">
        <v>4116.6597075667996</v>
      </c>
      <c r="E101" s="44">
        <v>3108.6596543523001</v>
      </c>
      <c r="F101" s="44">
        <v>2525.7151645824001</v>
      </c>
      <c r="G101" s="44">
        <v>4181.1703327282003</v>
      </c>
      <c r="H101" s="44">
        <v>4994.9475915442999</v>
      </c>
      <c r="I101" s="40">
        <f t="shared" si="9"/>
        <v>2039</v>
      </c>
      <c r="J101" s="47">
        <f>B101*'Inflation indexes'!I193</f>
        <v>5797.1044401040499</v>
      </c>
      <c r="K101" s="45">
        <f>H101*'Inflation indexes'!I193</f>
        <v>4633.1142321969355</v>
      </c>
      <c r="L101" s="45">
        <f>C101*'Inflation indexes'!I193</f>
        <v>6057.1597606324176</v>
      </c>
      <c r="M101" s="45">
        <f>D101*'Inflation indexes'!I193</f>
        <v>3818.4494092644886</v>
      </c>
      <c r="N101" s="45">
        <f>E101*'Inflation indexes'!I193</f>
        <v>2883.4687499059637</v>
      </c>
      <c r="O101" s="45">
        <f>F101*'Inflation indexes'!I193</f>
        <v>2342.7526837943119</v>
      </c>
      <c r="P101" s="45">
        <f>G101*'Inflation indexes'!I193</f>
        <v>3878.2868930589484</v>
      </c>
      <c r="Q101" s="44">
        <v>0.58643325840000005</v>
      </c>
      <c r="R101" s="32">
        <v>7701.8294280500004</v>
      </c>
      <c r="S101" s="38">
        <v>7156.8891908390997</v>
      </c>
      <c r="T101" s="38">
        <v>4440.1487213787004</v>
      </c>
      <c r="U101" s="38">
        <v>3321.1773195182</v>
      </c>
      <c r="V101" s="38">
        <v>2639.3739558897</v>
      </c>
      <c r="W101" s="38">
        <v>4552.8244849304001</v>
      </c>
      <c r="X101" s="38">
        <v>5411.1493179073996</v>
      </c>
      <c r="Y101" s="37">
        <v>6100.8531481660002</v>
      </c>
      <c r="Z101" s="37">
        <v>3879.0006692552001</v>
      </c>
      <c r="AA101" s="34"/>
      <c r="AB101" s="34">
        <f t="shared" si="10"/>
        <v>2039</v>
      </c>
      <c r="AC101" s="35">
        <f>R101*'Inflation indexes'!I193</f>
        <v>7143.9098975649713</v>
      </c>
      <c r="AD101" s="35">
        <f>X101*'Inflation indexes'!I193</f>
        <v>5019.1663591786382</v>
      </c>
      <c r="AE101" s="39">
        <f>S101*'Inflation indexes'!I193</f>
        <v>6638.4450608582438</v>
      </c>
      <c r="AF101" s="39">
        <f>T101*'Inflation indexes'!I193</f>
        <v>4118.5049206353078</v>
      </c>
      <c r="AG101" s="39">
        <f>U101*'Inflation indexes'!I193</f>
        <v>3080.5916628150412</v>
      </c>
      <c r="AH101" s="39">
        <f>V101*'Inflation indexes'!I193</f>
        <v>2448.1780469175601</v>
      </c>
      <c r="AI101" s="39">
        <f>W101*'Inflation indexes'!I193</f>
        <v>4223.0184664067938</v>
      </c>
      <c r="AJ101" s="39">
        <f>Y101*'Inflation indexes'!I193</f>
        <v>5658.9081329224364</v>
      </c>
      <c r="AK101" s="39">
        <f t="shared" si="13"/>
        <v>4640.3046689963976</v>
      </c>
      <c r="AL101" s="35">
        <f>Z101*'Inflation indexes'!I193</f>
        <v>3598.0063610379752</v>
      </c>
      <c r="AM101" s="38">
        <v>0.48621837239999999</v>
      </c>
      <c r="AN101" s="40">
        <f t="shared" si="11"/>
        <v>2039</v>
      </c>
      <c r="AO101" s="43">
        <v>9397.0952085961999</v>
      </c>
      <c r="AP101" s="44">
        <v>7875.9559937473996</v>
      </c>
      <c r="AQ101" s="44">
        <v>4659.8357891109999</v>
      </c>
      <c r="AR101" s="44">
        <v>3596.1054956336998</v>
      </c>
      <c r="AS101" s="44">
        <v>2757.0564673396998</v>
      </c>
      <c r="AT101" s="44">
        <v>4973.9115403852002</v>
      </c>
      <c r="AU101" s="44">
        <v>5835.6134411930998</v>
      </c>
      <c r="AV101" s="40"/>
      <c r="AW101" s="40"/>
      <c r="AX101" s="40">
        <f t="shared" si="12"/>
        <v>2039</v>
      </c>
      <c r="AY101" s="41">
        <f>AO101*'Inflation indexes'!I193</f>
        <v>8716.3708436019824</v>
      </c>
      <c r="AZ101" s="41">
        <f>AU101*'Inflation indexes'!I193</f>
        <v>5412.8823561154459</v>
      </c>
      <c r="BA101" s="45">
        <f>AP101*'Inflation indexes'!I193</f>
        <v>7305.4227572998552</v>
      </c>
      <c r="BB101" s="45">
        <f>AQ101*'Inflation indexes'!I193</f>
        <v>4322.2778855134929</v>
      </c>
      <c r="BC101" s="45">
        <f>AR101*'Inflation indexes'!I193</f>
        <v>3335.6040773094346</v>
      </c>
      <c r="BD101" s="45">
        <f>AS101*'Inflation indexes'!I193</f>
        <v>2557.3356524152987</v>
      </c>
      <c r="BE101" s="45">
        <f>AT101*'Inflation indexes'!I193</f>
        <v>4613.6020298708409</v>
      </c>
      <c r="BF101" s="44">
        <v>0.41979350650000002</v>
      </c>
      <c r="BG101" s="45">
        <f>Y101*'Inflation indexes'!I193</f>
        <v>5658.9081329224364</v>
      </c>
      <c r="BH101" s="45">
        <f t="shared" si="14"/>
        <v>4640.3046689963976</v>
      </c>
      <c r="BI101" s="41">
        <f>Z101*'Inflation indexes'!I193</f>
        <v>3598.0063610379752</v>
      </c>
    </row>
    <row r="102" spans="1:61">
      <c r="A102">
        <f t="shared" si="8"/>
        <v>2039</v>
      </c>
      <c r="B102" s="47">
        <v>6234.2675486714998</v>
      </c>
      <c r="C102" s="44">
        <v>6540.5763929658997</v>
      </c>
      <c r="D102" s="44">
        <v>4107.0295863642996</v>
      </c>
      <c r="E102" s="44">
        <v>3110.9823445285001</v>
      </c>
      <c r="F102" s="44">
        <v>2524.6454643259999</v>
      </c>
      <c r="G102" s="44">
        <v>4167.9171376656004</v>
      </c>
      <c r="H102" s="44">
        <v>4981.0793555091996</v>
      </c>
      <c r="I102" s="40">
        <f t="shared" si="9"/>
        <v>2039</v>
      </c>
      <c r="J102" s="47">
        <f>B102*'Inflation indexes'!I194</f>
        <v>5782.6580114613907</v>
      </c>
      <c r="K102" s="45">
        <f>H102*'Inflation indexes'!I194</f>
        <v>4620.2506093916709</v>
      </c>
      <c r="L102" s="45">
        <f>C102*'Inflation indexes'!I194</f>
        <v>6066.7778825788801</v>
      </c>
      <c r="M102" s="45">
        <f>D102*'Inflation indexes'!I194</f>
        <v>3809.5168927999284</v>
      </c>
      <c r="N102" s="45">
        <f>E102*'Inflation indexes'!I194</f>
        <v>2885.6231847053505</v>
      </c>
      <c r="O102" s="45">
        <f>F102*'Inflation indexes'!I194</f>
        <v>2341.7604724865291</v>
      </c>
      <c r="P102" s="45">
        <f>G102*'Inflation indexes'!I194</f>
        <v>3865.9937577374567</v>
      </c>
      <c r="Q102" s="44">
        <v>0.58705168490000004</v>
      </c>
      <c r="R102" s="33">
        <v>7707.8001934204003</v>
      </c>
      <c r="S102" s="38">
        <v>7164.2561150581996</v>
      </c>
      <c r="T102" s="38">
        <v>4458.7388868119997</v>
      </c>
      <c r="U102" s="38">
        <v>3324.4270227239999</v>
      </c>
      <c r="V102" s="38">
        <v>2640.8454461118999</v>
      </c>
      <c r="W102" s="38">
        <v>4541.0880021343</v>
      </c>
      <c r="X102" s="38">
        <v>5412.6175155330002</v>
      </c>
      <c r="Y102" s="37">
        <v>6131.1312648785997</v>
      </c>
      <c r="Z102" s="37">
        <v>3884.7760337233999</v>
      </c>
      <c r="AA102" s="34"/>
      <c r="AB102" s="34">
        <f t="shared" si="10"/>
        <v>2039</v>
      </c>
      <c r="AC102" s="35">
        <f>R102*'Inflation indexes'!I194</f>
        <v>7149.4481414619713</v>
      </c>
      <c r="AD102" s="35">
        <f>X102*'Inflation indexes'!I194</f>
        <v>5020.5282007575897</v>
      </c>
      <c r="AE102" s="39">
        <f>S102*'Inflation indexes'!I194</f>
        <v>6645.2783260370034</v>
      </c>
      <c r="AF102" s="39">
        <f>T102*'Inflation indexes'!I194</f>
        <v>4135.7484168821402</v>
      </c>
      <c r="AG102" s="39">
        <f>U102*'Inflation indexes'!I194</f>
        <v>3083.6059579397179</v>
      </c>
      <c r="AH102" s="39">
        <f>V102*'Inflation indexes'!I194</f>
        <v>2449.5429425778379</v>
      </c>
      <c r="AI102" s="39">
        <f>W102*'Inflation indexes'!I194</f>
        <v>4212.1321729108222</v>
      </c>
      <c r="AJ102" s="39">
        <f>Y102*'Inflation indexes'!I194</f>
        <v>5686.9929067652565</v>
      </c>
      <c r="AK102" s="39">
        <f t="shared" si="13"/>
        <v>4663.3341835475103</v>
      </c>
      <c r="AL102" s="35">
        <f>Z102*'Inflation indexes'!I194</f>
        <v>3603.3633588489306</v>
      </c>
      <c r="AM102" s="38">
        <v>0.4902000118</v>
      </c>
      <c r="AN102" s="40">
        <f t="shared" si="11"/>
        <v>2039</v>
      </c>
      <c r="AO102" s="46">
        <v>9404.1233154491001</v>
      </c>
      <c r="AP102" s="44">
        <v>7934.5890589479995</v>
      </c>
      <c r="AQ102" s="44">
        <v>4673.6089454559997</v>
      </c>
      <c r="AR102" s="44">
        <v>3605.3884315567002</v>
      </c>
      <c r="AS102" s="44">
        <v>2760.3894884696001</v>
      </c>
      <c r="AT102" s="44">
        <v>4980.5316848617003</v>
      </c>
      <c r="AU102" s="44">
        <v>5845.8983449138996</v>
      </c>
      <c r="AV102" s="40"/>
      <c r="AW102" s="40"/>
      <c r="AX102" s="40">
        <f t="shared" si="12"/>
        <v>2039</v>
      </c>
      <c r="AY102" s="41">
        <f>AO102*'Inflation indexes'!I194</f>
        <v>8722.8898353008535</v>
      </c>
      <c r="AZ102" s="41">
        <f>AU102*'Inflation indexes'!I194</f>
        <v>5422.4222227371256</v>
      </c>
      <c r="BA102" s="45">
        <f>AP102*'Inflation indexes'!I194</f>
        <v>7359.8084508190632</v>
      </c>
      <c r="BB102" s="45">
        <f>AQ102*'Inflation indexes'!I194</f>
        <v>4335.0533161891453</v>
      </c>
      <c r="BC102" s="45">
        <f>AR102*'Inflation indexes'!I194</f>
        <v>3344.2145585513667</v>
      </c>
      <c r="BD102" s="45">
        <f>AS102*'Inflation indexes'!I194</f>
        <v>2560.4272299243994</v>
      </c>
      <c r="BE102" s="45">
        <f>AT102*'Inflation indexes'!I194</f>
        <v>4619.7426119352449</v>
      </c>
      <c r="BF102" s="44">
        <v>0.41778715440000003</v>
      </c>
      <c r="BG102" s="45">
        <f>Y102*'Inflation indexes'!I194</f>
        <v>5686.9929067652565</v>
      </c>
      <c r="BH102" s="45">
        <f t="shared" si="14"/>
        <v>4663.3341835475103</v>
      </c>
      <c r="BI102" s="41">
        <f>Z102*'Inflation indexes'!I194</f>
        <v>3603.3633588489306</v>
      </c>
    </row>
    <row r="103" spans="1:61">
      <c r="A103">
        <f t="shared" si="8"/>
        <v>2039</v>
      </c>
      <c r="B103" s="47">
        <v>6213.6134418801003</v>
      </c>
      <c r="C103" s="44">
        <v>6563.1585760716998</v>
      </c>
      <c r="D103" s="44">
        <v>4112.2487528347001</v>
      </c>
      <c r="E103" s="44">
        <v>3098.8552046076002</v>
      </c>
      <c r="F103" s="44">
        <v>2524.0234875793999</v>
      </c>
      <c r="G103" s="44">
        <v>4162.1748755906001</v>
      </c>
      <c r="H103" s="44">
        <v>4985.2223828608003</v>
      </c>
      <c r="I103" s="40">
        <f t="shared" si="9"/>
        <v>2039</v>
      </c>
      <c r="J103" s="47">
        <f>B103*'Inflation indexes'!I195</f>
        <v>5763.500085502259</v>
      </c>
      <c r="K103" s="45">
        <f>H103*'Inflation indexes'!I195</f>
        <v>4624.093516376236</v>
      </c>
      <c r="L103" s="45">
        <f>C103*'Inflation indexes'!I195</f>
        <v>6087.7242152528552</v>
      </c>
      <c r="M103" s="45">
        <f>D103*'Inflation indexes'!I195</f>
        <v>3814.357983524314</v>
      </c>
      <c r="N103" s="45">
        <f>E103*'Inflation indexes'!I195</f>
        <v>2874.3745332363178</v>
      </c>
      <c r="O103" s="45">
        <f>F103*'Inflation indexes'!I195</f>
        <v>2341.1835516552383</v>
      </c>
      <c r="P103" s="45">
        <f>G103*'Inflation indexes'!I195</f>
        <v>3860.6674643866058</v>
      </c>
      <c r="Q103" s="44">
        <v>0.58705168490000004</v>
      </c>
      <c r="R103" s="33">
        <v>7698.5224893035002</v>
      </c>
      <c r="S103" s="38">
        <v>7195.8057230379</v>
      </c>
      <c r="T103" s="38">
        <v>4474.3556209210001</v>
      </c>
      <c r="U103" s="38">
        <v>3317.5884853455</v>
      </c>
      <c r="V103" s="38">
        <v>2641.0150719223998</v>
      </c>
      <c r="W103" s="38">
        <v>4537.7745345581998</v>
      </c>
      <c r="X103" s="38">
        <v>5418.7387909568997</v>
      </c>
      <c r="Y103" s="37">
        <v>6161.5596498124996</v>
      </c>
      <c r="Z103" s="37">
        <v>3890.5599970131998</v>
      </c>
      <c r="AA103" s="34"/>
      <c r="AB103" s="34">
        <f t="shared" si="10"/>
        <v>2039</v>
      </c>
      <c r="AC103" s="35">
        <f>R103*'Inflation indexes'!I195</f>
        <v>7140.8425130347805</v>
      </c>
      <c r="AD103" s="35">
        <f>X103*'Inflation indexes'!I195</f>
        <v>5026.2060517792252</v>
      </c>
      <c r="AE103" s="39">
        <f>S103*'Inflation indexes'!I195</f>
        <v>6674.542484483517</v>
      </c>
      <c r="AF103" s="39">
        <f>T103*'Inflation indexes'!I195</f>
        <v>4150.2338767863293</v>
      </c>
      <c r="AG103" s="39">
        <f>U103*'Inflation indexes'!I195</f>
        <v>3077.2628033269698</v>
      </c>
      <c r="AH103" s="39">
        <f>V103*'Inflation indexes'!I195</f>
        <v>2449.7002807165013</v>
      </c>
      <c r="AI103" s="39">
        <f>W103*'Inflation indexes'!I195</f>
        <v>4209.0587324986063</v>
      </c>
      <c r="AJ103" s="39">
        <f>Y103*'Inflation indexes'!I195</f>
        <v>5715.2170634188069</v>
      </c>
      <c r="AK103" s="39">
        <f t="shared" si="13"/>
        <v>4686.4779920034216</v>
      </c>
      <c r="AL103" s="35">
        <f>Z103*'Inflation indexes'!I195</f>
        <v>3608.7283325839585</v>
      </c>
      <c r="AM103" s="38">
        <v>0.48519958769999999</v>
      </c>
      <c r="AN103" s="40">
        <f t="shared" si="11"/>
        <v>2039</v>
      </c>
      <c r="AO103" s="46">
        <v>9454.1947037619993</v>
      </c>
      <c r="AP103" s="44">
        <v>8000.0030444370996</v>
      </c>
      <c r="AQ103" s="44">
        <v>4683.1531769685998</v>
      </c>
      <c r="AR103" s="44">
        <v>3615.3388909373002</v>
      </c>
      <c r="AS103" s="44">
        <v>2763.4050572185001</v>
      </c>
      <c r="AT103" s="44">
        <v>4996.7731147840004</v>
      </c>
      <c r="AU103" s="44">
        <v>5869.0362051191996</v>
      </c>
      <c r="AV103" s="40"/>
      <c r="AW103" s="40"/>
      <c r="AX103" s="40">
        <f t="shared" si="12"/>
        <v>2039</v>
      </c>
      <c r="AY103" s="41">
        <f>AO103*'Inflation indexes'!I195</f>
        <v>8769.3340587019302</v>
      </c>
      <c r="AZ103" s="41">
        <f>AU103*'Inflation indexes'!I195</f>
        <v>5443.8839793331772</v>
      </c>
      <c r="BA103" s="45">
        <f>AP103*'Inflation indexes'!I195</f>
        <v>7420.4838556355871</v>
      </c>
      <c r="BB103" s="45">
        <f>AQ103*'Inflation indexes'!I195</f>
        <v>4343.9061648018651</v>
      </c>
      <c r="BC103" s="45">
        <f>AR103*'Inflation indexes'!I195</f>
        <v>3353.4442079377181</v>
      </c>
      <c r="BD103" s="45">
        <f>AS103*'Inflation indexes'!I195</f>
        <v>2563.2243512620385</v>
      </c>
      <c r="BE103" s="45">
        <f>AT103*'Inflation indexes'!I195</f>
        <v>4634.807514768584</v>
      </c>
      <c r="BF103" s="44">
        <v>0.41789378570000002</v>
      </c>
      <c r="BG103" s="45">
        <f>Y103*'Inflation indexes'!I195</f>
        <v>5715.2170634188069</v>
      </c>
      <c r="BH103" s="45">
        <f t="shared" si="14"/>
        <v>4686.4779920034216</v>
      </c>
      <c r="BI103" s="41">
        <f>Z103*'Inflation indexes'!I195</f>
        <v>3608.7283325839585</v>
      </c>
    </row>
    <row r="104" spans="1:61">
      <c r="A104">
        <f t="shared" si="8"/>
        <v>2039</v>
      </c>
      <c r="B104" s="47">
        <v>6208.7455621605004</v>
      </c>
      <c r="C104" s="44">
        <v>6591.0647509848995</v>
      </c>
      <c r="D104" s="44">
        <v>4116.3434088014001</v>
      </c>
      <c r="E104" s="44">
        <v>3086.0375707007001</v>
      </c>
      <c r="F104" s="44">
        <v>2524.1168971839002</v>
      </c>
      <c r="G104" s="44">
        <v>4163.0028895961004</v>
      </c>
      <c r="H104" s="44">
        <v>4986.3578692887004</v>
      </c>
      <c r="I104" s="40">
        <f t="shared" si="9"/>
        <v>2039</v>
      </c>
      <c r="J104" s="47">
        <f>B104*'Inflation indexes'!I196</f>
        <v>5758.9848343617505</v>
      </c>
      <c r="K104" s="45">
        <f>H104*'Inflation indexes'!I196</f>
        <v>4625.1467483137394</v>
      </c>
      <c r="L104" s="45">
        <f>C104*'Inflation indexes'!I196</f>
        <v>6113.6088704543226</v>
      </c>
      <c r="M104" s="45">
        <f>D104*'Inflation indexes'!I196</f>
        <v>3818.1560231408625</v>
      </c>
      <c r="N104" s="45">
        <f>E104*'Inflation indexes'!I196</f>
        <v>2862.48540707658</v>
      </c>
      <c r="O104" s="45">
        <f>F104*'Inflation indexes'!I196</f>
        <v>2341.2701946800353</v>
      </c>
      <c r="P104" s="45">
        <f>G104*'Inflation indexes'!I196</f>
        <v>3861.4354971643347</v>
      </c>
      <c r="Q104" s="44">
        <v>0.58913063499999996</v>
      </c>
      <c r="R104" s="33">
        <v>7712.3552717375997</v>
      </c>
      <c r="S104" s="38">
        <v>7246.3256534743996</v>
      </c>
      <c r="T104" s="38">
        <v>4483.4006850380001</v>
      </c>
      <c r="U104" s="38">
        <v>3322.0956121958002</v>
      </c>
      <c r="V104" s="38">
        <v>2639.5467593746998</v>
      </c>
      <c r="W104" s="38">
        <v>4538.2138339508001</v>
      </c>
      <c r="X104" s="38">
        <v>5421.5433833703</v>
      </c>
      <c r="Y104" s="37">
        <v>6192.1390487386998</v>
      </c>
      <c r="Z104" s="37">
        <v>3896.3525719272002</v>
      </c>
      <c r="AA104" s="34"/>
      <c r="AB104" s="34">
        <f t="shared" si="10"/>
        <v>2039</v>
      </c>
      <c r="AC104" s="35">
        <f>R104*'Inflation indexes'!I196</f>
        <v>7153.6732504933289</v>
      </c>
      <c r="AD104" s="35">
        <f>X104*'Inflation indexes'!I196</f>
        <v>5028.8074798798989</v>
      </c>
      <c r="AE104" s="39">
        <f>S104*'Inflation indexes'!I196</f>
        <v>6721.4027576746075</v>
      </c>
      <c r="AF104" s="39">
        <f>T104*'Inflation indexes'!I196</f>
        <v>4158.6237176252107</v>
      </c>
      <c r="AG104" s="39">
        <f>U104*'Inflation indexes'!I196</f>
        <v>3081.4434344895058</v>
      </c>
      <c r="AH104" s="39">
        <f>V104*'Inflation indexes'!I196</f>
        <v>2448.3383325403925</v>
      </c>
      <c r="AI104" s="39">
        <f>W104*'Inflation indexes'!I196</f>
        <v>4209.4662090998618</v>
      </c>
      <c r="AJ104" s="39">
        <f>Y104*'Inflation indexes'!I196</f>
        <v>5743.5812946305305</v>
      </c>
      <c r="AK104" s="39">
        <f t="shared" si="13"/>
        <v>4709.736661597035</v>
      </c>
      <c r="AL104" s="35">
        <f>Z104*'Inflation indexes'!I196</f>
        <v>3614.1012941182407</v>
      </c>
      <c r="AM104" s="38">
        <v>0.4764600095</v>
      </c>
      <c r="AN104" s="40">
        <f t="shared" si="11"/>
        <v>2039</v>
      </c>
      <c r="AO104" s="46">
        <v>9457.2204000581005</v>
      </c>
      <c r="AP104" s="44">
        <v>8011.8777811208001</v>
      </c>
      <c r="AQ104" s="44">
        <v>4690.0555243127001</v>
      </c>
      <c r="AR104" s="44">
        <v>3621.8840689049998</v>
      </c>
      <c r="AS104" s="44">
        <v>2766.9479017488002</v>
      </c>
      <c r="AT104" s="44">
        <v>4992.7382414177</v>
      </c>
      <c r="AU104" s="44">
        <v>5864.9271032651995</v>
      </c>
      <c r="AV104" s="40"/>
      <c r="AW104" s="40"/>
      <c r="AX104" s="40">
        <f t="shared" si="12"/>
        <v>2039</v>
      </c>
      <c r="AY104" s="41">
        <f>AO104*'Inflation indexes'!I196</f>
        <v>8772.1405739485563</v>
      </c>
      <c r="AZ104" s="41">
        <f>AU104*'Inflation indexes'!I196</f>
        <v>5440.0725402875423</v>
      </c>
      <c r="BA104" s="45">
        <f>AP104*'Inflation indexes'!I196</f>
        <v>7431.4983879253714</v>
      </c>
      <c r="BB104" s="45">
        <f>AQ104*'Inflation indexes'!I196</f>
        <v>4350.3085069945346</v>
      </c>
      <c r="BC104" s="45">
        <f>AR104*'Inflation indexes'!I196</f>
        <v>3359.5152540575505</v>
      </c>
      <c r="BD104" s="45">
        <f>AS104*'Inflation indexes'!I196</f>
        <v>2566.5105525914742</v>
      </c>
      <c r="BE104" s="45">
        <f>AT104*'Inflation indexes'!I196</f>
        <v>4631.0649271085722</v>
      </c>
      <c r="BF104" s="44">
        <v>0.42177389170000001</v>
      </c>
      <c r="BG104" s="45">
        <f>Y104*'Inflation indexes'!I196</f>
        <v>5743.5812946305305</v>
      </c>
      <c r="BH104" s="45">
        <f t="shared" si="14"/>
        <v>4709.736661597035</v>
      </c>
      <c r="BI104" s="41">
        <f>Z104*'Inflation indexes'!I196</f>
        <v>3614.1012941182407</v>
      </c>
    </row>
    <row r="105" spans="1:61">
      <c r="A105">
        <f t="shared" ref="A105:A108" si="15">A101+1</f>
        <v>2040</v>
      </c>
      <c r="B105" s="47">
        <v>6225.9387043139996</v>
      </c>
      <c r="C105" s="44">
        <v>6591.0971129279997</v>
      </c>
      <c r="D105" s="44">
        <v>4108.9810152075997</v>
      </c>
      <c r="E105" s="44">
        <v>3083.4577596406002</v>
      </c>
      <c r="F105" s="44">
        <v>2523.4026184050999</v>
      </c>
      <c r="G105" s="44">
        <v>4147.7577930547004</v>
      </c>
      <c r="H105" s="44">
        <v>4966.9838305089997</v>
      </c>
      <c r="I105" s="40">
        <f t="shared" si="9"/>
        <v>2040</v>
      </c>
      <c r="J105" s="47">
        <f>B105*'Inflation indexes'!I197</f>
        <v>5774.9325075150009</v>
      </c>
      <c r="K105" s="45">
        <f>H105*'Inflation indexes'!I197</f>
        <v>4607.1761624046258</v>
      </c>
      <c r="L105" s="45">
        <f>C105*'Inflation indexes'!I197</f>
        <v>6113.6388881024377</v>
      </c>
      <c r="M105" s="45">
        <f>D105*'Inflation indexes'!I197</f>
        <v>3811.3269603894901</v>
      </c>
      <c r="N105" s="45">
        <f>E105*'Inflation indexes'!I197</f>
        <v>2860.092477196963</v>
      </c>
      <c r="O105" s="45">
        <f>F105*'Inflation indexes'!I197</f>
        <v>2340.6076581638526</v>
      </c>
      <c r="P105" s="45">
        <f>G105*'Inflation indexes'!I197</f>
        <v>3847.2947534502769</v>
      </c>
      <c r="Q105" s="44">
        <v>0.57962056210000001</v>
      </c>
      <c r="R105" s="32">
        <v>7719.0581578437996</v>
      </c>
      <c r="S105" s="38">
        <v>7275.2493247928996</v>
      </c>
      <c r="T105" s="38">
        <v>4500.1543352770004</v>
      </c>
      <c r="U105" s="38">
        <v>3310.5869899106001</v>
      </c>
      <c r="V105" s="38">
        <v>2639.2751204597998</v>
      </c>
      <c r="W105" s="38">
        <v>4528.0085492465996</v>
      </c>
      <c r="X105" s="38">
        <v>5420.2141329489004</v>
      </c>
      <c r="Y105" s="37">
        <v>6222.8702111293996</v>
      </c>
      <c r="Z105" s="37">
        <v>3902.1537712871</v>
      </c>
      <c r="AA105" s="34"/>
      <c r="AB105" s="34">
        <f t="shared" si="10"/>
        <v>2040</v>
      </c>
      <c r="AC105" s="35">
        <f>R105*'Inflation indexes'!I197</f>
        <v>7159.8905803944472</v>
      </c>
      <c r="AD105" s="35">
        <f>X105*'Inflation indexes'!I197</f>
        <v>5027.5745201875961</v>
      </c>
      <c r="AE105" s="39">
        <f>S105*'Inflation indexes'!I197</f>
        <v>6748.2312019729989</v>
      </c>
      <c r="AF105" s="39">
        <f>T105*'Inflation indexes'!I197</f>
        <v>4174.1637356015681</v>
      </c>
      <c r="AG105" s="39">
        <f>U105*'Inflation indexes'!I197</f>
        <v>3070.7684953184112</v>
      </c>
      <c r="AH105" s="39">
        <f>V105*'Inflation indexes'!I197</f>
        <v>2448.0863711134552</v>
      </c>
      <c r="AI105" s="39">
        <f>W105*'Inflation indexes'!I197</f>
        <v>4200.0001939034873</v>
      </c>
      <c r="AJ105" s="39">
        <f>Y105*'Inflation indexes'!I197</f>
        <v>5772.086295580958</v>
      </c>
      <c r="AK105" s="39">
        <f t="shared" si="13"/>
        <v>4733.1107623763855</v>
      </c>
      <c r="AL105" s="35">
        <f>Z105*'Inflation indexes'!I197</f>
        <v>3619.4822553446734</v>
      </c>
      <c r="AM105" s="38">
        <v>0.47417085250000002</v>
      </c>
      <c r="AN105" s="40">
        <f t="shared" si="11"/>
        <v>2040</v>
      </c>
      <c r="AO105" s="43">
        <v>9544.4976654456004</v>
      </c>
      <c r="AP105" s="44">
        <v>8034.0556529239002</v>
      </c>
      <c r="AQ105" s="44">
        <v>4718.0657114899996</v>
      </c>
      <c r="AR105" s="44">
        <v>3631.7803331007999</v>
      </c>
      <c r="AS105" s="44">
        <v>2771.5526544610002</v>
      </c>
      <c r="AT105" s="44">
        <v>4998.9803372672995</v>
      </c>
      <c r="AU105" s="44">
        <v>5871.6477375020004</v>
      </c>
      <c r="AV105" s="40"/>
      <c r="AW105" s="40"/>
      <c r="AX105" s="40">
        <f t="shared" si="12"/>
        <v>2040</v>
      </c>
      <c r="AY105" s="41">
        <f>AO105*'Inflation indexes'!I197</f>
        <v>8853.0954854872853</v>
      </c>
      <c r="AZ105" s="41">
        <f>AU105*'Inflation indexes'!I197</f>
        <v>5446.3063326469701</v>
      </c>
      <c r="BA105" s="45">
        <f>AP105*'Inflation indexes'!I197</f>
        <v>7452.069697555271</v>
      </c>
      <c r="BB105" s="45">
        <f>AQ105*'Inflation indexes'!I197</f>
        <v>4376.2896398251041</v>
      </c>
      <c r="BC105" s="45">
        <f>AR105*'Inflation indexes'!I197</f>
        <v>3368.6946341512999</v>
      </c>
      <c r="BD105" s="45">
        <f>AS105*'Inflation indexes'!I197</f>
        <v>2570.7817376110638</v>
      </c>
      <c r="BE105" s="45">
        <f>AT105*'Inflation indexes'!I197</f>
        <v>4636.854846339852</v>
      </c>
      <c r="BF105" s="44">
        <v>0.41535926740000001</v>
      </c>
      <c r="BG105" s="45">
        <f>Y105*'Inflation indexes'!I197</f>
        <v>5772.086295580958</v>
      </c>
      <c r="BH105" s="45">
        <f t="shared" si="14"/>
        <v>4733.1107623763855</v>
      </c>
      <c r="BI105" s="41">
        <f>Z105*'Inflation indexes'!I197</f>
        <v>3619.4822553446734</v>
      </c>
    </row>
    <row r="106" spans="1:61">
      <c r="A106">
        <f t="shared" si="15"/>
        <v>2040</v>
      </c>
      <c r="B106" s="47">
        <v>6240.5870063625998</v>
      </c>
      <c r="C106" s="44">
        <v>6606.1127570765002</v>
      </c>
      <c r="D106" s="44">
        <v>4117.2150887100997</v>
      </c>
      <c r="E106" s="44">
        <v>3081.7332708549002</v>
      </c>
      <c r="F106" s="44">
        <v>2524.3932733455999</v>
      </c>
      <c r="G106" s="44">
        <v>4141.3035272720999</v>
      </c>
      <c r="H106" s="44">
        <v>4963.5261178569999</v>
      </c>
      <c r="I106" s="40">
        <f t="shared" si="9"/>
        <v>2040</v>
      </c>
      <c r="J106" s="47">
        <f>B106*'Inflation indexes'!I198</f>
        <v>5788.5196884523502</v>
      </c>
      <c r="K106" s="45">
        <f>H106*'Inflation indexes'!I198</f>
        <v>4603.9689260112054</v>
      </c>
      <c r="L106" s="45">
        <f>C106*'Inflation indexes'!I198</f>
        <v>6127.5668009253459</v>
      </c>
      <c r="M106" s="45">
        <f>D106*'Inflation indexes'!I198</f>
        <v>3818.9645586693941</v>
      </c>
      <c r="N106" s="45">
        <f>E106*'Inflation indexes'!I198</f>
        <v>2858.4929101564967</v>
      </c>
      <c r="O106" s="45">
        <f>F106*'Inflation indexes'!I198</f>
        <v>2341.526550188225</v>
      </c>
      <c r="P106" s="45">
        <f>G106*'Inflation indexes'!I198</f>
        <v>3841.3080338485797</v>
      </c>
      <c r="Q106" s="44">
        <v>0.57889842660000002</v>
      </c>
      <c r="R106" s="33">
        <v>7744.2032945942001</v>
      </c>
      <c r="S106" s="38">
        <v>7297.5534139539004</v>
      </c>
      <c r="T106" s="38">
        <v>4510.2359133497002</v>
      </c>
      <c r="U106" s="38">
        <v>3312.6789661931998</v>
      </c>
      <c r="V106" s="38">
        <v>2641.0416117698001</v>
      </c>
      <c r="W106" s="38">
        <v>4516.3694702858002</v>
      </c>
      <c r="X106" s="38">
        <v>5425.8013752336001</v>
      </c>
      <c r="Y106" s="37">
        <v>6253.7538901761</v>
      </c>
      <c r="Z106" s="37">
        <v>3907.9636079336001</v>
      </c>
      <c r="AA106" s="34"/>
      <c r="AB106" s="34">
        <f t="shared" si="10"/>
        <v>2040</v>
      </c>
      <c r="AC106" s="35">
        <f>R106*'Inflation indexes'!I198</f>
        <v>7183.214206681545</v>
      </c>
      <c r="AD106" s="35">
        <f>X106*'Inflation indexes'!I198</f>
        <v>5032.7570233617625</v>
      </c>
      <c r="AE106" s="39">
        <f>S106*'Inflation indexes'!I198</f>
        <v>6768.9195857916711</v>
      </c>
      <c r="AF106" s="39">
        <f>T106*'Inflation indexes'!I198</f>
        <v>4183.5150054588739</v>
      </c>
      <c r="AG106" s="39">
        <f>U106*'Inflation indexes'!I198</f>
        <v>3072.708929108896</v>
      </c>
      <c r="AH106" s="39">
        <f>V106*'Inflation indexes'!I198</f>
        <v>2449.7248980207787</v>
      </c>
      <c r="AI106" s="39">
        <f>W106*'Inflation indexes'!I198</f>
        <v>4189.20424832155</v>
      </c>
      <c r="AJ106" s="39">
        <f>Y106*'Inflation indexes'!I198</f>
        <v>5800.7327649004956</v>
      </c>
      <c r="AK106" s="39">
        <f t="shared" si="13"/>
        <v>4756.6008672184062</v>
      </c>
      <c r="AL106" s="35">
        <f>Z106*'Inflation indexes'!I198</f>
        <v>3624.8712281737789</v>
      </c>
      <c r="AM106" s="38">
        <v>0.46716901030000002</v>
      </c>
      <c r="AN106" s="40">
        <f t="shared" si="11"/>
        <v>2040</v>
      </c>
      <c r="AO106" s="46">
        <v>9573.5443482694009</v>
      </c>
      <c r="AP106" s="44">
        <v>8081.6352712006001</v>
      </c>
      <c r="AQ106" s="44">
        <v>4748.9937791316997</v>
      </c>
      <c r="AR106" s="44">
        <v>3640.7891735539001</v>
      </c>
      <c r="AS106" s="44">
        <v>2774.3881946085999</v>
      </c>
      <c r="AT106" s="44">
        <v>5009.7811423884996</v>
      </c>
      <c r="AU106" s="44">
        <v>5886.2213665578001</v>
      </c>
      <c r="AV106" s="40"/>
      <c r="AW106" s="40"/>
      <c r="AX106" s="40">
        <f t="shared" si="12"/>
        <v>2040</v>
      </c>
      <c r="AY106" s="41">
        <f>AO106*'Inflation indexes'!I198</f>
        <v>8880.0380303533984</v>
      </c>
      <c r="AZ106" s="41">
        <f>AU106*'Inflation indexes'!I198</f>
        <v>5459.8242498934869</v>
      </c>
      <c r="BA106" s="45">
        <f>AP106*'Inflation indexes'!I198</f>
        <v>7496.2026544202145</v>
      </c>
      <c r="BB106" s="45">
        <f>AQ106*'Inflation indexes'!I198</f>
        <v>4404.9772822355444</v>
      </c>
      <c r="BC106" s="45">
        <f>AR106*'Inflation indexes'!I198</f>
        <v>3377.0508753638219</v>
      </c>
      <c r="BD106" s="45">
        <f>AS106*'Inflation indexes'!I198</f>
        <v>2573.4118715960631</v>
      </c>
      <c r="BE106" s="45">
        <f>AT106*'Inflation indexes'!I198</f>
        <v>4646.8732425310218</v>
      </c>
      <c r="BF106" s="44">
        <v>0.41427905739999998</v>
      </c>
      <c r="BG106" s="45">
        <f>Y106*'Inflation indexes'!I198</f>
        <v>5800.7327649004956</v>
      </c>
      <c r="BH106" s="45">
        <f t="shared" si="14"/>
        <v>4756.6008672184062</v>
      </c>
      <c r="BI106" s="41">
        <f>Z106*'Inflation indexes'!I198</f>
        <v>3624.8712281737789</v>
      </c>
    </row>
    <row r="107" spans="1:61">
      <c r="A107">
        <f t="shared" si="15"/>
        <v>2040</v>
      </c>
      <c r="B107" s="47">
        <v>6228.8943460744003</v>
      </c>
      <c r="C107" s="44">
        <v>6632.3141628783997</v>
      </c>
      <c r="D107" s="44">
        <v>4116.7942954442997</v>
      </c>
      <c r="E107" s="44">
        <v>3076.6480245956</v>
      </c>
      <c r="F107" s="44">
        <v>2522.9358400921001</v>
      </c>
      <c r="G107" s="44">
        <v>4144.3835476193999</v>
      </c>
      <c r="H107" s="44">
        <v>4969.0247268246003</v>
      </c>
      <c r="I107" s="40">
        <f t="shared" si="9"/>
        <v>2040</v>
      </c>
      <c r="J107" s="47">
        <f>B107*'Inflation indexes'!I199</f>
        <v>5777.6740429674583</v>
      </c>
      <c r="K107" s="45">
        <f>H107*'Inflation indexes'!I199</f>
        <v>4609.0692164543325</v>
      </c>
      <c r="L107" s="45">
        <f>C107*'Inflation indexes'!I199</f>
        <v>6151.8701802700762</v>
      </c>
      <c r="M107" s="45">
        <f>D107*'Inflation indexes'!I199</f>
        <v>3818.5742476135001</v>
      </c>
      <c r="N107" s="45">
        <f>E107*'Inflation indexes'!I199</f>
        <v>2853.7760384803905</v>
      </c>
      <c r="O107" s="45">
        <f>F107*'Inflation indexes'!I199</f>
        <v>2340.1746932116475</v>
      </c>
      <c r="P107" s="45">
        <f>G107*'Inflation indexes'!I199</f>
        <v>3844.1649379191431</v>
      </c>
      <c r="Q107" s="44">
        <v>0.57889842660000002</v>
      </c>
      <c r="R107" s="33">
        <v>7767.9239008786999</v>
      </c>
      <c r="S107" s="38">
        <v>7326.1917738417997</v>
      </c>
      <c r="T107" s="38">
        <v>4537.597636509</v>
      </c>
      <c r="U107" s="38">
        <v>3315.2222516725001</v>
      </c>
      <c r="V107" s="38">
        <v>2642.7158234003</v>
      </c>
      <c r="W107" s="38">
        <v>4527.7935543874</v>
      </c>
      <c r="X107" s="38">
        <v>5437.9098462397997</v>
      </c>
      <c r="Y107" s="37">
        <v>6284.7908428087003</v>
      </c>
      <c r="Z107" s="37">
        <v>3913.7820947266</v>
      </c>
      <c r="AA107" s="34"/>
      <c r="AB107" s="34">
        <f t="shared" si="10"/>
        <v>2040</v>
      </c>
      <c r="AC107" s="35">
        <f>R107*'Inflation indexes'!I199</f>
        <v>7205.2164953059746</v>
      </c>
      <c r="AD107" s="35">
        <f>X107*'Inflation indexes'!I199</f>
        <v>5043.9883582898683</v>
      </c>
      <c r="AE107" s="39">
        <f>S107*'Inflation indexes'!I199</f>
        <v>6795.4833865826986</v>
      </c>
      <c r="AF107" s="39">
        <f>T107*'Inflation indexes'!I199</f>
        <v>4208.8946489212767</v>
      </c>
      <c r="AG107" s="39">
        <f>U107*'Inflation indexes'!I199</f>
        <v>3075.0679793160757</v>
      </c>
      <c r="AH107" s="39">
        <f>V107*'Inflation indexes'!I199</f>
        <v>2451.2778299766833</v>
      </c>
      <c r="AI107" s="39">
        <f>W107*'Inflation indexes'!I199</f>
        <v>4199.8007732441611</v>
      </c>
      <c r="AJ107" s="39">
        <f>Y107*'Inflation indexes'!I199</f>
        <v>5829.521404687137</v>
      </c>
      <c r="AK107" s="39">
        <f t="shared" si="13"/>
        <v>4780.2075518434522</v>
      </c>
      <c r="AL107" s="35">
        <f>Z107*'Inflation indexes'!I199</f>
        <v>3630.2682245338879</v>
      </c>
      <c r="AM107" s="38">
        <v>0.46660500890000001</v>
      </c>
      <c r="AN107" s="40">
        <f>AN103+1</f>
        <v>2040</v>
      </c>
      <c r="AO107" s="46">
        <v>9582.2529877342004</v>
      </c>
      <c r="AP107" s="44">
        <v>8115.0933184693004</v>
      </c>
      <c r="AQ107" s="44">
        <v>4749.7891743136997</v>
      </c>
      <c r="AR107" s="44">
        <v>3646.0149811913998</v>
      </c>
      <c r="AS107" s="44">
        <v>2775.4776400176002</v>
      </c>
      <c r="AT107" s="44">
        <v>5031.0476520073998</v>
      </c>
      <c r="AU107" s="44">
        <v>5908.3887350621999</v>
      </c>
      <c r="AV107" s="40"/>
      <c r="AW107" s="40"/>
      <c r="AX107" s="40">
        <f>AX103+1</f>
        <v>2040</v>
      </c>
      <c r="AY107" s="41">
        <f>AO107*'Inflation indexes'!I199</f>
        <v>8888.1158170984963</v>
      </c>
      <c r="AZ107" s="41">
        <f>AU107*'Inflation indexes'!I199</f>
        <v>5480.3858170822905</v>
      </c>
      <c r="BA107" s="45">
        <f>AP107*'Inflation indexes'!I199</f>
        <v>7527.2370050597583</v>
      </c>
      <c r="BB107" s="45">
        <f>AQ107*'Inflation indexes'!I199</f>
        <v>4405.7150590931396</v>
      </c>
      <c r="BC107" s="45">
        <f>AR107*'Inflation indexes'!I199</f>
        <v>3381.8981261700187</v>
      </c>
      <c r="BD107" s="45">
        <f>AS107*'Inflation indexes'!I199</f>
        <v>2574.4223977201382</v>
      </c>
      <c r="BE107" s="45">
        <f>AT107*'Inflation indexes'!I199</f>
        <v>4666.5992089358097</v>
      </c>
      <c r="BF107" s="44">
        <v>0.41607731840000001</v>
      </c>
      <c r="BG107" s="45">
        <f>Y107*'Inflation indexes'!I199</f>
        <v>5829.521404687137</v>
      </c>
      <c r="BH107" s="45">
        <f t="shared" si="14"/>
        <v>4780.2075518434522</v>
      </c>
      <c r="BI107" s="41">
        <f>Z107*'Inflation indexes'!I199</f>
        <v>3630.2682245338879</v>
      </c>
    </row>
    <row r="108" spans="1:61">
      <c r="A108">
        <f t="shared" si="15"/>
        <v>2040</v>
      </c>
      <c r="B108" s="47">
        <v>6224.1441365612</v>
      </c>
      <c r="C108" s="44">
        <v>6631.4233611281998</v>
      </c>
      <c r="D108" s="44">
        <v>4136.5929509222997</v>
      </c>
      <c r="E108" s="44">
        <v>3070.670692655</v>
      </c>
      <c r="F108" s="44">
        <v>2522.3165910179</v>
      </c>
      <c r="G108" s="44">
        <v>4138.9724282589004</v>
      </c>
      <c r="H108" s="44">
        <v>4972.1285509828003</v>
      </c>
      <c r="I108" s="40">
        <f t="shared" si="9"/>
        <v>2040</v>
      </c>
      <c r="J108" s="47">
        <f>B108*'Inflation indexes'!I200</f>
        <v>5773.2679380187737</v>
      </c>
      <c r="K108" s="45">
        <f>H108*'Inflation indexes'!I200</f>
        <v>4611.9481999908039</v>
      </c>
      <c r="L108" s="45">
        <f>C108*'Inflation indexes'!I200</f>
        <v>6151.0439080837768</v>
      </c>
      <c r="M108" s="45">
        <f>D108*'Inflation indexes'!I200</f>
        <v>3836.9386910420499</v>
      </c>
      <c r="N108" s="45">
        <f>E108*'Inflation indexes'!I200</f>
        <v>2848.2317036946883</v>
      </c>
      <c r="O108" s="45">
        <f>F108*'Inflation indexes'!I200</f>
        <v>2339.6003024605197</v>
      </c>
      <c r="P108" s="45">
        <f>G108*'Inflation indexes'!I200</f>
        <v>3839.1457993472613</v>
      </c>
      <c r="Q108" s="44">
        <v>0.57889842660000002</v>
      </c>
      <c r="R108" s="33">
        <v>7791.4382001431004</v>
      </c>
      <c r="S108" s="38">
        <v>7367.2108955514996</v>
      </c>
      <c r="T108" s="38">
        <v>4552.7378829723002</v>
      </c>
      <c r="U108" s="38">
        <v>3315.9268937339002</v>
      </c>
      <c r="V108" s="38">
        <v>2644.4004151004001</v>
      </c>
      <c r="W108" s="38">
        <v>4528.1924339364004</v>
      </c>
      <c r="X108" s="38">
        <v>5436.5629550536996</v>
      </c>
      <c r="Y108" s="37">
        <v>6315.9818297134998</v>
      </c>
      <c r="Z108" s="37">
        <v>3919.6092445451</v>
      </c>
      <c r="AA108" s="34"/>
      <c r="AB108" s="34">
        <f t="shared" si="10"/>
        <v>2040</v>
      </c>
      <c r="AC108" s="35">
        <f>R108*'Inflation indexes'!I200</f>
        <v>7227.0274217642336</v>
      </c>
      <c r="AD108" s="35">
        <f>X108*'Inflation indexes'!I200</f>
        <v>5042.7390357275845</v>
      </c>
      <c r="AE108" s="39">
        <f>S108*'Inflation indexes'!I200</f>
        <v>6833.5310884058663</v>
      </c>
      <c r="AF108" s="39">
        <f>T108*'Inflation indexes'!I200</f>
        <v>4222.9381378833696</v>
      </c>
      <c r="AG108" s="39">
        <f>U108*'Inflation indexes'!I200</f>
        <v>3075.7215771974238</v>
      </c>
      <c r="AH108" s="39">
        <f>V108*'Inflation indexes'!I200</f>
        <v>2452.8403900712851</v>
      </c>
      <c r="AI108" s="39">
        <f>W108*'Inflation indexes'!I200</f>
        <v>4200.1707580100747</v>
      </c>
      <c r="AJ108" s="39">
        <f>Y108*'Inflation indexes'!I200</f>
        <v>5858.4529205231656</v>
      </c>
      <c r="AK108" s="39">
        <f t="shared" si="13"/>
        <v>4803.9313948289955</v>
      </c>
      <c r="AL108" s="35">
        <f>Z108*'Inflation indexes'!I200</f>
        <v>3635.6732563710461</v>
      </c>
      <c r="AM108" s="38">
        <v>0.46342910079999999</v>
      </c>
      <c r="AN108" s="40">
        <f>AN104+1</f>
        <v>2040</v>
      </c>
      <c r="AO108" s="46">
        <v>9629.7536827576005</v>
      </c>
      <c r="AP108" s="44">
        <v>8185.4771099154996</v>
      </c>
      <c r="AQ108" s="44">
        <v>4765.3745963947003</v>
      </c>
      <c r="AR108" s="44">
        <v>3648.0845941327002</v>
      </c>
      <c r="AS108" s="44">
        <v>2778.2694319154998</v>
      </c>
      <c r="AT108" s="44">
        <v>5051.9530154370996</v>
      </c>
      <c r="AU108" s="44">
        <v>5931.0892026080001</v>
      </c>
      <c r="AV108" s="40"/>
      <c r="AW108" s="40"/>
      <c r="AX108" s="40">
        <f>AX104+1</f>
        <v>2040</v>
      </c>
      <c r="AY108" s="41">
        <f>AO108*'Inflation indexes'!I200</f>
        <v>8932.1755679004291</v>
      </c>
      <c r="AZ108" s="41">
        <f>AU108*'Inflation indexes'!I200</f>
        <v>5501.4418656866865</v>
      </c>
      <c r="BA108" s="45">
        <f>AP108*'Inflation indexes'!I200</f>
        <v>7592.5222037307913</v>
      </c>
      <c r="BB108" s="45">
        <f>AQ108*'Inflation indexes'!I200</f>
        <v>4420.1714752086</v>
      </c>
      <c r="BC108" s="45">
        <f>AR108*'Inflation indexes'!I200</f>
        <v>3383.8178166167631</v>
      </c>
      <c r="BD108" s="45">
        <f>AS108*'Inflation indexes'!I200</f>
        <v>2577.0119525730033</v>
      </c>
      <c r="BE108" s="45">
        <f>AT108*'Inflation indexes'!I200</f>
        <v>4685.990190534767</v>
      </c>
      <c r="BF108" s="44">
        <v>0.4190769795</v>
      </c>
      <c r="BG108" s="45">
        <f>Y108*'Inflation indexes'!I200</f>
        <v>5858.4529205231656</v>
      </c>
      <c r="BH108" s="45">
        <f t="shared" si="14"/>
        <v>4803.9313948289955</v>
      </c>
      <c r="BI108" s="41">
        <f>Z108*'Inflation indexes'!I200</f>
        <v>3635.6732563710461</v>
      </c>
    </row>
    <row r="109" spans="1:61">
      <c r="Y109" s="28"/>
      <c r="Z109" s="28">
        <v>3925.4450702875001</v>
      </c>
      <c r="AA109" s="28"/>
      <c r="AE109">
        <f>AE108/AH108</f>
        <v>2.78596647220379</v>
      </c>
      <c r="AK109" s="29">
        <f>(AK108-AL108)/AL108</f>
        <v>0.32133199440041221</v>
      </c>
    </row>
    <row r="110" spans="1:61">
      <c r="AK110" s="29">
        <f>(AK108-AL108*0.8)/(AL108*0.8)</f>
        <v>0.65166499300051506</v>
      </c>
      <c r="AL110">
        <f>AL108*0.8</f>
        <v>2908.5386050968373</v>
      </c>
    </row>
    <row r="111" spans="1:61">
      <c r="AE111" s="31">
        <f>AH108/AE108</f>
        <v>0.35894186451173171</v>
      </c>
      <c r="AM111">
        <f>AVERAGE(AM5:AM16)</f>
        <v>0.58045767788333347</v>
      </c>
    </row>
    <row r="112" spans="1:61">
      <c r="AM112">
        <f>AVERAGE(AM105:AM108)</f>
        <v>0.46784349312500001</v>
      </c>
    </row>
    <row r="113" spans="13:39">
      <c r="M113" t="s">
        <v>48</v>
      </c>
      <c r="AM113" s="31">
        <f>(AM112-AM111)/AM111</f>
        <v>-0.19400929481885129</v>
      </c>
    </row>
    <row r="115" spans="13:39">
      <c r="AC115" s="31">
        <f>(AC108-AC18)/AC18</f>
        <v>0.17897801379570139</v>
      </c>
    </row>
  </sheetData>
  <mergeCells count="2">
    <mergeCell ref="B1:Q1"/>
    <mergeCell ref="R2:AM2"/>
  </mergeCells>
  <pageMargins left="0.75" right="0.75" top="1" bottom="1" header="0.51180555555555496" footer="0.51180555555555496"/>
  <pageSetup paperSize="9"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7"/>
  <sheetViews>
    <sheetView tabSelected="1" topLeftCell="AU1" workbookViewId="0">
      <pane ySplit="2" topLeftCell="A3" activePane="bottomLeft" state="frozen"/>
      <selection activeCell="AH1" sqref="AH1"/>
      <selection pane="bottomLeft" activeCell="AX32" sqref="AX32"/>
    </sheetView>
  </sheetViews>
  <sheetFormatPr baseColWidth="10" defaultRowHeight="15" x14ac:dyDescent="0"/>
  <cols>
    <col min="1" max="2" width="10.83203125" style="40"/>
    <col min="3" max="3" width="13" style="40" bestFit="1" customWidth="1"/>
    <col min="4" max="7" width="10.83203125" style="40"/>
    <col min="8" max="8" width="13" style="40" bestFit="1" customWidth="1"/>
    <col min="9" max="9" width="11.83203125" style="40" bestFit="1" customWidth="1"/>
    <col min="10" max="10" width="13" style="40" bestFit="1" customWidth="1"/>
    <col min="11" max="11" width="10.83203125" style="40"/>
  </cols>
  <sheetData>
    <row r="1" spans="1:53">
      <c r="B1" s="40" t="s">
        <v>0</v>
      </c>
      <c r="C1" s="40" t="s">
        <v>45</v>
      </c>
      <c r="H1" s="40" t="s">
        <v>46</v>
      </c>
      <c r="L1" s="40"/>
      <c r="M1" s="40"/>
      <c r="N1" s="40"/>
      <c r="O1" s="40"/>
      <c r="P1" s="40"/>
      <c r="Q1" s="40"/>
      <c r="R1" s="34"/>
      <c r="S1" s="34"/>
      <c r="T1" s="34"/>
      <c r="U1" s="34" t="s">
        <v>45</v>
      </c>
      <c r="V1" s="34"/>
      <c r="W1" s="34" t="s">
        <v>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40"/>
      <c r="AK1" s="40"/>
      <c r="AL1" s="40"/>
      <c r="AM1" s="40" t="s">
        <v>45</v>
      </c>
      <c r="AN1" s="40"/>
      <c r="AO1" s="40" t="s">
        <v>2</v>
      </c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</row>
    <row r="2" spans="1:53" ht="52">
      <c r="A2" s="40" t="s">
        <v>24</v>
      </c>
      <c r="B2" s="42" t="s">
        <v>41</v>
      </c>
      <c r="C2" s="42" t="s">
        <v>42</v>
      </c>
      <c r="D2" s="42" t="s">
        <v>43</v>
      </c>
      <c r="E2" s="42" t="s">
        <v>44</v>
      </c>
      <c r="F2" s="42" t="s">
        <v>47</v>
      </c>
      <c r="G2" s="40" t="s">
        <v>24</v>
      </c>
      <c r="H2" s="42" t="s">
        <v>41</v>
      </c>
      <c r="I2" s="42" t="s">
        <v>43</v>
      </c>
      <c r="J2" s="42" t="s">
        <v>44</v>
      </c>
      <c r="K2" s="42" t="s">
        <v>42</v>
      </c>
      <c r="L2" s="42"/>
      <c r="M2" s="34" t="s">
        <v>24</v>
      </c>
      <c r="N2" s="36" t="s">
        <v>52</v>
      </c>
      <c r="O2" s="36" t="s">
        <v>53</v>
      </c>
      <c r="P2" s="36" t="s">
        <v>54</v>
      </c>
      <c r="Q2" s="36" t="s">
        <v>55</v>
      </c>
      <c r="R2" s="36" t="s">
        <v>47</v>
      </c>
      <c r="S2" s="34" t="s">
        <v>24</v>
      </c>
      <c r="T2" s="36" t="s">
        <v>41</v>
      </c>
      <c r="U2" s="36" t="s">
        <v>42</v>
      </c>
      <c r="V2" s="36" t="s">
        <v>43</v>
      </c>
      <c r="W2" s="36" t="s">
        <v>44</v>
      </c>
      <c r="X2" s="36" t="s">
        <v>47</v>
      </c>
      <c r="Y2" s="34" t="s">
        <v>24</v>
      </c>
      <c r="Z2" s="36" t="s">
        <v>41</v>
      </c>
      <c r="AA2" s="36" t="s">
        <v>43</v>
      </c>
      <c r="AB2" s="36" t="s">
        <v>44</v>
      </c>
      <c r="AC2" s="36" t="s">
        <v>42</v>
      </c>
      <c r="AD2" s="36"/>
      <c r="AE2" s="34" t="s">
        <v>24</v>
      </c>
      <c r="AF2" s="36" t="s">
        <v>52</v>
      </c>
      <c r="AG2" s="36" t="s">
        <v>53</v>
      </c>
      <c r="AH2" s="36" t="s">
        <v>54</v>
      </c>
      <c r="AI2" s="36" t="s">
        <v>55</v>
      </c>
      <c r="AJ2" s="42" t="s">
        <v>47</v>
      </c>
      <c r="AK2" s="40" t="s">
        <v>24</v>
      </c>
      <c r="AL2" s="42" t="s">
        <v>41</v>
      </c>
      <c r="AM2" s="42" t="s">
        <v>42</v>
      </c>
      <c r="AN2" s="42" t="s">
        <v>43</v>
      </c>
      <c r="AO2" s="42" t="s">
        <v>44</v>
      </c>
      <c r="AP2" s="42" t="s">
        <v>47</v>
      </c>
      <c r="AQ2" s="40" t="s">
        <v>24</v>
      </c>
      <c r="AR2" s="42" t="s">
        <v>41</v>
      </c>
      <c r="AS2" s="42" t="s">
        <v>43</v>
      </c>
      <c r="AT2" s="42" t="s">
        <v>44</v>
      </c>
      <c r="AU2" s="42" t="s">
        <v>42</v>
      </c>
      <c r="AV2" s="36"/>
      <c r="AW2" s="34" t="s">
        <v>24</v>
      </c>
      <c r="AX2" s="36" t="s">
        <v>52</v>
      </c>
      <c r="AY2" s="36" t="s">
        <v>53</v>
      </c>
      <c r="AZ2" s="36" t="s">
        <v>54</v>
      </c>
      <c r="BA2" s="36" t="s">
        <v>55</v>
      </c>
    </row>
    <row r="3" spans="1:53">
      <c r="A3" s="40">
        <f>'Retirement benefit values'!B4</f>
        <v>6695.92</v>
      </c>
      <c r="B3" s="42"/>
      <c r="C3" s="42"/>
      <c r="D3" s="42"/>
      <c r="E3" s="42"/>
      <c r="F3" s="42"/>
      <c r="G3" s="42">
        <f>A3*'Inflation indexes'!I96</f>
        <v>6695.92</v>
      </c>
      <c r="H3" s="42"/>
      <c r="I3" s="42"/>
      <c r="K3" s="42"/>
      <c r="L3" s="40"/>
      <c r="M3" s="40"/>
      <c r="N3" s="40"/>
      <c r="O3" s="40"/>
      <c r="P3" s="40"/>
      <c r="Q3" s="40"/>
      <c r="R3" s="36"/>
      <c r="S3" s="34">
        <f>'Retirement benefit values'!R4</f>
        <v>6695.92</v>
      </c>
      <c r="T3" s="36"/>
      <c r="U3" s="36"/>
      <c r="V3" s="36"/>
      <c r="W3" s="36"/>
      <c r="X3" s="36"/>
      <c r="Y3" s="34">
        <f>S3*'Inflation indexes'!I96</f>
        <v>6695.92</v>
      </c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42"/>
      <c r="AK3" s="40">
        <f>'Retirement benefit values'!AO4</f>
        <v>6695.92</v>
      </c>
      <c r="AL3" s="42"/>
      <c r="AM3" s="42"/>
      <c r="AN3" s="42"/>
      <c r="AO3" s="42"/>
      <c r="AP3" s="42"/>
      <c r="AQ3" s="40">
        <f>AK3*'Inflation indexes'!I96</f>
        <v>6695.92</v>
      </c>
      <c r="AR3" s="40"/>
      <c r="AS3" s="40"/>
      <c r="AT3" s="40"/>
      <c r="AU3" s="40"/>
      <c r="AV3" s="40"/>
      <c r="AW3" s="40"/>
      <c r="AX3" s="40"/>
      <c r="AY3" s="40"/>
      <c r="AZ3" s="40"/>
      <c r="BA3" s="40"/>
    </row>
    <row r="4" spans="1:53">
      <c r="A4" s="47">
        <f>'Retirement benefit values'!B5</f>
        <v>6368.9065332603996</v>
      </c>
      <c r="B4" s="44">
        <v>471.19566833200003</v>
      </c>
      <c r="C4" s="44">
        <v>486.98266801170001</v>
      </c>
      <c r="D4" s="44">
        <v>384.49913756490002</v>
      </c>
      <c r="E4" s="44">
        <v>680.13321269139999</v>
      </c>
      <c r="F4" s="44">
        <v>2015</v>
      </c>
      <c r="G4" s="42">
        <f>A4*'Inflation indexes'!I97</f>
        <v>6248.3555212848232</v>
      </c>
      <c r="H4" s="44">
        <f>B4*'Inflation indexes'!I97</f>
        <v>462.27685089304299</v>
      </c>
      <c r="I4" s="44">
        <f>D4*'Inflation indexes'!I97</f>
        <v>377.22131681260578</v>
      </c>
      <c r="J4" s="40">
        <f>E4*'Inflation indexes'!I97</f>
        <v>667.25961395981756</v>
      </c>
      <c r="K4" s="44">
        <f>C4*'Inflation indexes'!I97</f>
        <v>477.7650333774352</v>
      </c>
      <c r="L4" s="40">
        <v>2015</v>
      </c>
      <c r="M4" s="40">
        <f>AVERAGE(G4:G7)</f>
        <v>6417.6382180993323</v>
      </c>
      <c r="N4" s="40">
        <f t="shared" ref="N4" si="0">AVERAGE(H4:H7)</f>
        <v>450.92152473857442</v>
      </c>
      <c r="O4" s="40">
        <f t="shared" ref="O4" si="1">AVERAGE(I4:I7)</f>
        <v>324.94423356067159</v>
      </c>
      <c r="P4" s="40">
        <f t="shared" ref="P4" si="2">AVERAGE(J4:J7)</f>
        <v>734.758324116925</v>
      </c>
      <c r="Q4" s="40">
        <f t="shared" ref="Q4" si="3">AVERAGE(K4:K7)</f>
        <v>471.788389008872</v>
      </c>
      <c r="R4" s="38">
        <v>2015</v>
      </c>
      <c r="S4" s="48">
        <f>'Retirement benefit values'!R5</f>
        <v>6368.9065332603996</v>
      </c>
      <c r="T4" s="38">
        <v>471.19566833200003</v>
      </c>
      <c r="U4" s="38">
        <v>486.98266801170001</v>
      </c>
      <c r="V4" s="38">
        <v>384.49913756490002</v>
      </c>
      <c r="W4" s="38">
        <v>680.13321269139999</v>
      </c>
      <c r="X4" s="38">
        <v>2015</v>
      </c>
      <c r="Y4" s="34">
        <f>S4*'Inflation indexes'!I97</f>
        <v>6248.3555212848232</v>
      </c>
      <c r="Z4" s="34">
        <f>T4*'Inflation indexes'!I97</f>
        <v>462.27685089304299</v>
      </c>
      <c r="AA4" s="34">
        <f>V4*'Inflation indexes'!I97</f>
        <v>377.22131681260578</v>
      </c>
      <c r="AB4" s="34">
        <f>W4*'Inflation indexes'!I97</f>
        <v>667.25961395981756</v>
      </c>
      <c r="AC4" s="34">
        <f>U4*'Inflation indexes'!I97</f>
        <v>477.7650333774352</v>
      </c>
      <c r="AD4" s="34">
        <v>2015</v>
      </c>
      <c r="AE4" s="34">
        <f>AVERAGE(Y4:Y7)</f>
        <v>6417.6382180993323</v>
      </c>
      <c r="AF4" s="34">
        <f t="shared" ref="AF4:AI4" si="4">AVERAGE(Z4:Z7)</f>
        <v>450.92152473857442</v>
      </c>
      <c r="AG4" s="34">
        <f t="shared" si="4"/>
        <v>324.94423356067159</v>
      </c>
      <c r="AH4" s="34">
        <f t="shared" si="4"/>
        <v>734.758324116925</v>
      </c>
      <c r="AI4" s="34">
        <f t="shared" si="4"/>
        <v>471.788389008872</v>
      </c>
      <c r="AJ4" s="44">
        <v>2015</v>
      </c>
      <c r="AK4" s="47">
        <f>'Retirement benefit values'!AO5</f>
        <v>6368.9065332603996</v>
      </c>
      <c r="AL4" s="44">
        <v>471.19566833200003</v>
      </c>
      <c r="AM4" s="44">
        <v>486.98266801170001</v>
      </c>
      <c r="AN4" s="44">
        <v>384.49913756490002</v>
      </c>
      <c r="AO4" s="44">
        <v>680.13321269139999</v>
      </c>
      <c r="AP4" s="44">
        <v>2015</v>
      </c>
      <c r="AQ4" s="40">
        <f>AK4*'Inflation indexes'!I97</f>
        <v>6248.3555212848232</v>
      </c>
      <c r="AR4" s="40">
        <f>AL4*'Inflation indexes'!I97</f>
        <v>462.27685089304299</v>
      </c>
      <c r="AS4" s="40">
        <f>AN4*'Inflation indexes'!I97</f>
        <v>377.22131681260578</v>
      </c>
      <c r="AT4" s="40">
        <f>AO4*'Inflation indexes'!I97</f>
        <v>667.25961395981756</v>
      </c>
      <c r="AU4" s="40">
        <f>AM4*'Inflation indexes'!I97</f>
        <v>477.7650333774352</v>
      </c>
      <c r="AV4" s="40">
        <v>2015</v>
      </c>
      <c r="AW4" s="40">
        <f>AVERAGE(AQ4:AQ7)</f>
        <v>6417.6382180993323</v>
      </c>
      <c r="AX4" s="40">
        <f t="shared" ref="AX4" si="5">AVERAGE(AR4:AR7)</f>
        <v>450.92152473857442</v>
      </c>
      <c r="AY4" s="40">
        <f t="shared" ref="AY4" si="6">AVERAGE(AS4:AS7)</f>
        <v>324.94423356067159</v>
      </c>
      <c r="AZ4" s="40">
        <f t="shared" ref="AZ4" si="7">AVERAGE(AT4:AT7)</f>
        <v>734.758324116925</v>
      </c>
      <c r="BA4" s="40">
        <f t="shared" ref="BA4" si="8">AVERAGE(AU4:AU7)</f>
        <v>471.788389008872</v>
      </c>
    </row>
    <row r="5" spans="1:53">
      <c r="A5" s="47">
        <f>'Retirement benefit values'!B6</f>
        <v>6691.6267211455997</v>
      </c>
      <c r="B5" s="44">
        <v>404.04330077989999</v>
      </c>
      <c r="C5" s="44">
        <v>431.51743205629998</v>
      </c>
      <c r="D5" s="44">
        <v>244.5144041989</v>
      </c>
      <c r="E5" s="44">
        <v>778.56711024430001</v>
      </c>
      <c r="F5" s="44">
        <v>2015</v>
      </c>
      <c r="G5" s="42">
        <f>A5*'Inflation indexes'!I98</f>
        <v>6398.732864689493</v>
      </c>
      <c r="H5" s="44">
        <f>B5*'Inflation indexes'!I98</f>
        <v>386.35824369703579</v>
      </c>
      <c r="I5" s="44">
        <f>D5*'Inflation indexes'!I98</f>
        <v>233.81195921962862</v>
      </c>
      <c r="J5" s="40">
        <f>E5*'Inflation indexes'!I98</f>
        <v>744.48907019034141</v>
      </c>
      <c r="K5" s="44">
        <f>C5*'Inflation indexes'!I98</f>
        <v>412.62982668470687</v>
      </c>
      <c r="L5" s="40">
        <f t="shared" ref="L5:L29" si="9">L4+1</f>
        <v>2016</v>
      </c>
      <c r="M5" s="40">
        <f>AVERAGE(G8:G11)</f>
        <v>5983.611423092997</v>
      </c>
      <c r="N5" s="40">
        <f>AVERAGE(H8:H11)</f>
        <v>492.64219928658656</v>
      </c>
      <c r="O5" s="40">
        <f t="shared" ref="O5" si="10">AVERAGE(I8:I11)</f>
        <v>407.5065743003434</v>
      </c>
      <c r="P5" s="40">
        <f t="shared" ref="P5" si="11">AVERAGE(J8:J11)</f>
        <v>691.61992432035834</v>
      </c>
      <c r="Q5" s="40">
        <f t="shared" ref="Q5" si="12">AVERAGE(K8:K11)</f>
        <v>507.64296997376925</v>
      </c>
      <c r="R5" s="38">
        <v>2015</v>
      </c>
      <c r="S5" s="48">
        <f>'Retirement benefit values'!R6</f>
        <v>6691.6267211455997</v>
      </c>
      <c r="T5" s="38">
        <v>404.04330077989999</v>
      </c>
      <c r="U5" s="38">
        <v>431.51743205629998</v>
      </c>
      <c r="V5" s="38">
        <v>244.5144041989</v>
      </c>
      <c r="W5" s="38">
        <v>778.56711024430001</v>
      </c>
      <c r="X5" s="38">
        <v>2015</v>
      </c>
      <c r="Y5" s="34">
        <f>S5*'Inflation indexes'!I98</f>
        <v>6398.732864689493</v>
      </c>
      <c r="Z5" s="34">
        <f>T5*'Inflation indexes'!I98</f>
        <v>386.35824369703579</v>
      </c>
      <c r="AA5" s="34">
        <f>V5*'Inflation indexes'!I98</f>
        <v>233.81195921962862</v>
      </c>
      <c r="AB5" s="34">
        <f>W5*'Inflation indexes'!I98</f>
        <v>744.48907019034141</v>
      </c>
      <c r="AC5" s="34">
        <f>U5*'Inflation indexes'!I98</f>
        <v>412.62982668470687</v>
      </c>
      <c r="AD5" s="34">
        <f t="shared" ref="AD5:AD29" si="13">AD4+1</f>
        <v>2016</v>
      </c>
      <c r="AE5" s="34">
        <f>AVERAGE(Y8:Y11)</f>
        <v>5983.611423092997</v>
      </c>
      <c r="AF5" s="34">
        <f>AVERAGE(Z8:Z11)</f>
        <v>492.64219928658656</v>
      </c>
      <c r="AG5" s="34">
        <f t="shared" ref="AG5:AI5" si="14">AVERAGE(AA8:AA11)</f>
        <v>407.5065743003434</v>
      </c>
      <c r="AH5" s="34">
        <f t="shared" si="14"/>
        <v>691.61992432035834</v>
      </c>
      <c r="AI5" s="34">
        <f t="shared" si="14"/>
        <v>507.64296997376925</v>
      </c>
      <c r="AJ5" s="44">
        <v>2015</v>
      </c>
      <c r="AK5" s="47">
        <f>'Retirement benefit values'!AO6</f>
        <v>6691.6267211455997</v>
      </c>
      <c r="AL5" s="44">
        <v>404.04330077989999</v>
      </c>
      <c r="AM5" s="44">
        <v>431.51743205629998</v>
      </c>
      <c r="AN5" s="44">
        <v>244.5144041989</v>
      </c>
      <c r="AO5" s="44">
        <v>778.56711024430001</v>
      </c>
      <c r="AP5" s="44">
        <v>2015</v>
      </c>
      <c r="AQ5" s="40">
        <f>AK5*'Inflation indexes'!I98</f>
        <v>6398.732864689493</v>
      </c>
      <c r="AR5" s="40">
        <f>AL5*'Inflation indexes'!I98</f>
        <v>386.35824369703579</v>
      </c>
      <c r="AS5" s="40">
        <f>AN5*'Inflation indexes'!I98</f>
        <v>233.81195921962862</v>
      </c>
      <c r="AT5" s="40">
        <f>AO5*'Inflation indexes'!I98</f>
        <v>744.48907019034141</v>
      </c>
      <c r="AU5" s="40">
        <f>AM5*'Inflation indexes'!I98</f>
        <v>412.62982668470687</v>
      </c>
      <c r="AV5" s="40">
        <f t="shared" ref="AV5:AV29" si="15">AV4+1</f>
        <v>2016</v>
      </c>
      <c r="AW5" s="40">
        <f>AVERAGE(AQ8:AQ11)</f>
        <v>5983.611423092997</v>
      </c>
      <c r="AX5" s="40">
        <f>AVERAGE(AR8:AR11)</f>
        <v>492.64219928658656</v>
      </c>
      <c r="AY5" s="40">
        <f t="shared" ref="AY5" si="16">AVERAGE(AS8:AS11)</f>
        <v>407.5065743003434</v>
      </c>
      <c r="AZ5" s="40">
        <f t="shared" ref="AZ5" si="17">AVERAGE(AT8:AT11)</f>
        <v>691.61992432035834</v>
      </c>
      <c r="BA5" s="40">
        <f t="shared" ref="BA5" si="18">AVERAGE(AU8:AU11)</f>
        <v>507.64296997376925</v>
      </c>
    </row>
    <row r="6" spans="1:53">
      <c r="A6" s="47">
        <f>'Retirement benefit values'!B7</f>
        <v>6984.1911310187998</v>
      </c>
      <c r="B6" s="44">
        <v>517.69406829479999</v>
      </c>
      <c r="C6" s="44">
        <v>541.87944837930002</v>
      </c>
      <c r="D6" s="44">
        <v>376.58679604169998</v>
      </c>
      <c r="E6" s="44">
        <v>823.17858523370001</v>
      </c>
      <c r="F6" s="44">
        <v>2015</v>
      </c>
      <c r="G6" s="42">
        <f>A6*'Inflation indexes'!I99</f>
        <v>6562.1693476677301</v>
      </c>
      <c r="H6" s="44">
        <f>B6*'Inflation indexes'!I99</f>
        <v>486.41225343126945</v>
      </c>
      <c r="I6" s="44">
        <f>D6*'Inflation indexes'!I99</f>
        <v>353.83142920385103</v>
      </c>
      <c r="J6" s="40">
        <f>E6*'Inflation indexes'!I99</f>
        <v>773.43777945680245</v>
      </c>
      <c r="K6" s="44">
        <f>C6*'Inflation indexes'!I99</f>
        <v>509.13622487977824</v>
      </c>
      <c r="L6" s="40">
        <f t="shared" si="9"/>
        <v>2017</v>
      </c>
      <c r="M6" s="40">
        <f>AVERAGE(G12:G15)</f>
        <v>6163.2891179640001</v>
      </c>
      <c r="N6" s="40">
        <f t="shared" ref="N6" si="19">AVERAGE(H12:H15)</f>
        <v>545.81531654667651</v>
      </c>
      <c r="O6" s="40">
        <f t="shared" ref="O6" si="20">AVERAGE(I12:I15)</f>
        <v>500.87343638127118</v>
      </c>
      <c r="P6" s="40">
        <f t="shared" ref="P6" si="21">AVERAGE(J12:J15)</f>
        <v>724.50566991324331</v>
      </c>
      <c r="Q6" s="40">
        <f t="shared" ref="Q6" si="22">AVERAGE(K12:K15)</f>
        <v>557.33864905148903</v>
      </c>
      <c r="R6" s="38">
        <v>2015</v>
      </c>
      <c r="S6" s="48">
        <f>'Retirement benefit values'!R7</f>
        <v>6984.1911310187998</v>
      </c>
      <c r="T6" s="38">
        <v>517.69406829479999</v>
      </c>
      <c r="U6" s="38">
        <v>541.87944837930002</v>
      </c>
      <c r="V6" s="38">
        <v>376.58679604169998</v>
      </c>
      <c r="W6" s="38">
        <v>823.17858523370001</v>
      </c>
      <c r="X6" s="38">
        <v>2015</v>
      </c>
      <c r="Y6" s="34">
        <f>S6*'Inflation indexes'!I99</f>
        <v>6562.1693476677301</v>
      </c>
      <c r="Z6" s="34">
        <f>T6*'Inflation indexes'!I99</f>
        <v>486.41225343126945</v>
      </c>
      <c r="AA6" s="34">
        <f>V6*'Inflation indexes'!I99</f>
        <v>353.83142920385103</v>
      </c>
      <c r="AB6" s="34">
        <f>W6*'Inflation indexes'!I99</f>
        <v>773.43777945680245</v>
      </c>
      <c r="AC6" s="34">
        <f>U6*'Inflation indexes'!I99</f>
        <v>509.13622487977824</v>
      </c>
      <c r="AD6" s="34">
        <f t="shared" si="13"/>
        <v>2017</v>
      </c>
      <c r="AE6" s="34">
        <f>AVERAGE(Y12:Y15)</f>
        <v>6163.2891179640001</v>
      </c>
      <c r="AF6" s="34">
        <f t="shared" ref="AF6:AI6" si="23">AVERAGE(Z12:Z15)</f>
        <v>545.81531654667651</v>
      </c>
      <c r="AG6" s="34">
        <f t="shared" si="23"/>
        <v>500.87343638127118</v>
      </c>
      <c r="AH6" s="34">
        <f t="shared" si="23"/>
        <v>724.50566991324331</v>
      </c>
      <c r="AI6" s="34">
        <f t="shared" si="23"/>
        <v>557.33864905148903</v>
      </c>
      <c r="AJ6" s="44">
        <v>2015</v>
      </c>
      <c r="AK6" s="47">
        <f>'Retirement benefit values'!AO7</f>
        <v>6984.1911310187998</v>
      </c>
      <c r="AL6" s="44">
        <v>517.69406829479999</v>
      </c>
      <c r="AM6" s="44">
        <v>541.87944837930002</v>
      </c>
      <c r="AN6" s="44">
        <v>376.58679604169998</v>
      </c>
      <c r="AO6" s="44">
        <v>823.17858523370001</v>
      </c>
      <c r="AP6" s="44">
        <v>2015</v>
      </c>
      <c r="AQ6" s="40">
        <f>AK6*'Inflation indexes'!I99</f>
        <v>6562.1693476677301</v>
      </c>
      <c r="AR6" s="40">
        <f>AL6*'Inflation indexes'!I99</f>
        <v>486.41225343126945</v>
      </c>
      <c r="AS6" s="40">
        <f>AN6*'Inflation indexes'!I99</f>
        <v>353.83142920385103</v>
      </c>
      <c r="AT6" s="40">
        <f>AO6*'Inflation indexes'!I99</f>
        <v>773.43777945680245</v>
      </c>
      <c r="AU6" s="40">
        <f>AM6*'Inflation indexes'!I99</f>
        <v>509.13622487977824</v>
      </c>
      <c r="AV6" s="40">
        <f t="shared" si="15"/>
        <v>2017</v>
      </c>
      <c r="AW6" s="40">
        <f>AVERAGE(AQ12:AQ15)</f>
        <v>6163.2891179640001</v>
      </c>
      <c r="AX6" s="40">
        <f t="shared" ref="AX6" si="24">AVERAGE(AR12:AR15)</f>
        <v>545.81531654667651</v>
      </c>
      <c r="AY6" s="40">
        <f t="shared" ref="AY6" si="25">AVERAGE(AS12:AS15)</f>
        <v>500.87343638127118</v>
      </c>
      <c r="AZ6" s="40">
        <f t="shared" ref="AZ6" si="26">AVERAGE(AT12:AT15)</f>
        <v>724.50566991324331</v>
      </c>
      <c r="BA6" s="40">
        <f t="shared" ref="BA6" si="27">AVERAGE(AU12:AU15)</f>
        <v>557.33864905148903</v>
      </c>
    </row>
    <row r="7" spans="1:53">
      <c r="A7" s="47">
        <f>'Retirement benefit values'!B8</f>
        <v>6967.8308273950997</v>
      </c>
      <c r="B7" s="44">
        <v>505.37786396360002</v>
      </c>
      <c r="C7" s="44">
        <v>525.84982008279997</v>
      </c>
      <c r="D7" s="44">
        <v>361.16780051519999</v>
      </c>
      <c r="E7" s="44">
        <v>812.94494189490001</v>
      </c>
      <c r="F7" s="44">
        <v>2015</v>
      </c>
      <c r="G7" s="42">
        <f>A7*'Inflation indexes'!I100</f>
        <v>6461.2951387552866</v>
      </c>
      <c r="H7" s="44">
        <f>B7*'Inflation indexes'!I100</f>
        <v>468.63875093294945</v>
      </c>
      <c r="I7" s="44">
        <f>D7*'Inflation indexes'!I100</f>
        <v>334.91222900660085</v>
      </c>
      <c r="J7" s="40">
        <f>E7*'Inflation indexes'!I100</f>
        <v>753.84683286073869</v>
      </c>
      <c r="K7" s="44">
        <f>C7*'Inflation indexes'!I100</f>
        <v>487.62247109356775</v>
      </c>
      <c r="L7" s="40">
        <f t="shared" si="9"/>
        <v>2018</v>
      </c>
      <c r="M7" s="40">
        <f>AVERAGE(G16:G19)</f>
        <v>6170.2794429045898</v>
      </c>
      <c r="N7" s="40">
        <f t="shared" ref="N7" si="28">AVERAGE(H16:H19)</f>
        <v>505.54403287541174</v>
      </c>
      <c r="O7" s="40">
        <f t="shared" ref="O7" si="29">AVERAGE(I16:I19)</f>
        <v>460.77692923896592</v>
      </c>
      <c r="P7" s="40">
        <f t="shared" ref="P7" si="30">AVERAGE(J16:J19)</f>
        <v>670.91360670962888</v>
      </c>
      <c r="Q7" s="40">
        <f t="shared" ref="Q7" si="31">AVERAGE(K16:K19)</f>
        <v>514.58103942841853</v>
      </c>
      <c r="R7" s="38">
        <v>2015</v>
      </c>
      <c r="S7" s="48">
        <f>'Retirement benefit values'!R8</f>
        <v>6967.8308273950997</v>
      </c>
      <c r="T7" s="38">
        <v>505.37786396360002</v>
      </c>
      <c r="U7" s="38">
        <v>525.84982008279997</v>
      </c>
      <c r="V7" s="38">
        <v>361.16780051519999</v>
      </c>
      <c r="W7" s="38">
        <v>812.94494189490001</v>
      </c>
      <c r="X7" s="38">
        <v>2015</v>
      </c>
      <c r="Y7" s="34">
        <f>S7*'Inflation indexes'!I100</f>
        <v>6461.2951387552866</v>
      </c>
      <c r="Z7" s="34">
        <f>T7*'Inflation indexes'!I100</f>
        <v>468.63875093294945</v>
      </c>
      <c r="AA7" s="34">
        <f>V7*'Inflation indexes'!I100</f>
        <v>334.91222900660085</v>
      </c>
      <c r="AB7" s="34">
        <f>W7*'Inflation indexes'!I100</f>
        <v>753.84683286073869</v>
      </c>
      <c r="AC7" s="34">
        <f>U7*'Inflation indexes'!I100</f>
        <v>487.62247109356775</v>
      </c>
      <c r="AD7" s="34">
        <f t="shared" si="13"/>
        <v>2018</v>
      </c>
      <c r="AE7" s="34">
        <f>AVERAGE(Y16:Y19)</f>
        <v>6173.1767410754128</v>
      </c>
      <c r="AF7" s="34">
        <f t="shared" ref="AF7:AI7" si="32">AVERAGE(Z16:Z19)</f>
        <v>505.46634433112132</v>
      </c>
      <c r="AG7" s="34">
        <f t="shared" si="32"/>
        <v>460.67218229536837</v>
      </c>
      <c r="AH7" s="34">
        <f t="shared" si="32"/>
        <v>670.91360670962888</v>
      </c>
      <c r="AI7" s="34">
        <f t="shared" si="32"/>
        <v>514.51612992535934</v>
      </c>
      <c r="AJ7" s="44">
        <v>2015</v>
      </c>
      <c r="AK7" s="47">
        <f>'Retirement benefit values'!AO8</f>
        <v>6967.8308273950997</v>
      </c>
      <c r="AL7" s="44">
        <v>505.37786396360002</v>
      </c>
      <c r="AM7" s="44">
        <v>525.84982008279997</v>
      </c>
      <c r="AN7" s="44">
        <v>361.16780051519999</v>
      </c>
      <c r="AO7" s="44">
        <v>812.94494189490001</v>
      </c>
      <c r="AP7" s="44">
        <v>2015</v>
      </c>
      <c r="AQ7" s="40">
        <f>AK7*'Inflation indexes'!I100</f>
        <v>6461.2951387552866</v>
      </c>
      <c r="AR7" s="40">
        <f>AL7*'Inflation indexes'!I100</f>
        <v>468.63875093294945</v>
      </c>
      <c r="AS7" s="40">
        <f>AN7*'Inflation indexes'!I100</f>
        <v>334.91222900660085</v>
      </c>
      <c r="AT7" s="40">
        <f>AO7*'Inflation indexes'!I100</f>
        <v>753.84683286073869</v>
      </c>
      <c r="AU7" s="40">
        <f>AM7*'Inflation indexes'!I100</f>
        <v>487.62247109356775</v>
      </c>
      <c r="AV7" s="40">
        <f t="shared" si="15"/>
        <v>2018</v>
      </c>
      <c r="AW7" s="40">
        <f>AVERAGE(AQ16:AQ19)</f>
        <v>6176.0579081319538</v>
      </c>
      <c r="AX7" s="40">
        <f t="shared" ref="AX7" si="33">AVERAGE(AR16:AR19)</f>
        <v>505.31214873990155</v>
      </c>
      <c r="AY7" s="40">
        <f t="shared" ref="AY7" si="34">AVERAGE(AS16:AS19)</f>
        <v>460.49628103119807</v>
      </c>
      <c r="AZ7" s="40">
        <f t="shared" ref="AZ7" si="35">AVERAGE(AT16:AT19)</f>
        <v>670.91360670962888</v>
      </c>
      <c r="BA7" s="40">
        <f t="shared" ref="BA7" si="36">AVERAGE(AU16:AU19)</f>
        <v>514.40459022934306</v>
      </c>
    </row>
    <row r="8" spans="1:53">
      <c r="A8" s="47">
        <f>'Retirement benefit values'!B9</f>
        <v>6546.8359095505002</v>
      </c>
      <c r="B8" s="44">
        <v>571.66420591470001</v>
      </c>
      <c r="C8" s="44">
        <v>594.45296141079996</v>
      </c>
      <c r="D8" s="44">
        <v>420.61421821580001</v>
      </c>
      <c r="E8" s="44">
        <v>857.51280729960001</v>
      </c>
      <c r="F8" s="44">
        <f>F4+1</f>
        <v>2016</v>
      </c>
      <c r="G8" s="42">
        <f>A8*'Inflation indexes'!I101</f>
        <v>6070.8239897877856</v>
      </c>
      <c r="H8" s="44">
        <f>B8*'Inflation indexes'!I101</f>
        <v>530.09924539382951</v>
      </c>
      <c r="I8" s="44">
        <f>D8*'Inflation indexes'!I101</f>
        <v>390.03190574324822</v>
      </c>
      <c r="J8" s="40">
        <f>E8*'Inflation indexes'!I101</f>
        <v>795.16416693909605</v>
      </c>
      <c r="K8" s="44">
        <f>C8*'Inflation indexes'!I101</f>
        <v>551.2310601321999</v>
      </c>
      <c r="L8" s="40">
        <f t="shared" si="9"/>
        <v>2019</v>
      </c>
      <c r="M8" s="40">
        <f>AVERAGE(G20:G23)</f>
        <v>6200.6939142053216</v>
      </c>
      <c r="N8" s="40">
        <f t="shared" ref="N8" si="37">AVERAGE(H20:H23)</f>
        <v>476.50089594222032</v>
      </c>
      <c r="O8" s="40">
        <f t="shared" ref="O8" si="38">AVERAGE(I20:I23)</f>
        <v>427.03265988771</v>
      </c>
      <c r="P8" s="40">
        <f t="shared" ref="P8" si="39">AVERAGE(J20:J23)</f>
        <v>626.54896688460792</v>
      </c>
      <c r="Q8" s="40">
        <f t="shared" ref="Q8" si="40">AVERAGE(K20:K23)</f>
        <v>481.26185339806705</v>
      </c>
      <c r="R8" s="38">
        <f>R4+1</f>
        <v>2016</v>
      </c>
      <c r="S8" s="48">
        <f>'Retirement benefit values'!R9</f>
        <v>6546.8359095505002</v>
      </c>
      <c r="T8" s="38">
        <v>571.66420591470001</v>
      </c>
      <c r="U8" s="38">
        <v>594.45296141079996</v>
      </c>
      <c r="V8" s="38">
        <v>420.61421821580001</v>
      </c>
      <c r="W8" s="38">
        <v>857.51280729960001</v>
      </c>
      <c r="X8" s="38">
        <f>X4+1</f>
        <v>2016</v>
      </c>
      <c r="Y8" s="34">
        <f>S8*'Inflation indexes'!I101</f>
        <v>6070.8239897877856</v>
      </c>
      <c r="Z8" s="34">
        <f>T8*'Inflation indexes'!I101</f>
        <v>530.09924539382951</v>
      </c>
      <c r="AA8" s="34">
        <f>V8*'Inflation indexes'!I101</f>
        <v>390.03190574324822</v>
      </c>
      <c r="AB8" s="34">
        <f>W8*'Inflation indexes'!I101</f>
        <v>795.16416693909605</v>
      </c>
      <c r="AC8" s="34">
        <f>U8*'Inflation indexes'!I101</f>
        <v>551.2310601321999</v>
      </c>
      <c r="AD8" s="34">
        <f t="shared" si="13"/>
        <v>2019</v>
      </c>
      <c r="AE8" s="34">
        <f>AVERAGE(Y20:Y23)</f>
        <v>6249.123225584498</v>
      </c>
      <c r="AF8" s="34">
        <f t="shared" ref="AF8:AI8" si="41">AVERAGE(Z20:Z23)</f>
        <v>475.49808659397615</v>
      </c>
      <c r="AG8" s="34">
        <f t="shared" si="41"/>
        <v>425.83601669048562</v>
      </c>
      <c r="AH8" s="34">
        <f t="shared" si="41"/>
        <v>625.52589862662285</v>
      </c>
      <c r="AI8" s="34">
        <f t="shared" si="41"/>
        <v>480.22180971920153</v>
      </c>
      <c r="AJ8" s="44">
        <f>AJ4+1</f>
        <v>2016</v>
      </c>
      <c r="AK8" s="47">
        <f>'Retirement benefit values'!AO9</f>
        <v>6546.8359095505002</v>
      </c>
      <c r="AL8" s="44">
        <v>571.66420591470001</v>
      </c>
      <c r="AM8" s="44">
        <v>594.45296141079996</v>
      </c>
      <c r="AN8" s="44">
        <v>420.61421821580001</v>
      </c>
      <c r="AO8" s="44">
        <v>857.51280729960001</v>
      </c>
      <c r="AP8" s="44">
        <f>AP4+1</f>
        <v>2016</v>
      </c>
      <c r="AQ8" s="40">
        <f>AK8*'Inflation indexes'!I101</f>
        <v>6070.8239897877856</v>
      </c>
      <c r="AR8" s="40">
        <f>AL8*'Inflation indexes'!I101</f>
        <v>530.09924539382951</v>
      </c>
      <c r="AS8" s="40">
        <f>AN8*'Inflation indexes'!I101</f>
        <v>390.03190574324822</v>
      </c>
      <c r="AT8" s="40">
        <f>AO8*'Inflation indexes'!I101</f>
        <v>795.16416693909605</v>
      </c>
      <c r="AU8" s="40">
        <f>AM8*'Inflation indexes'!I101</f>
        <v>551.2310601321999</v>
      </c>
      <c r="AV8" s="40">
        <f t="shared" si="15"/>
        <v>2019</v>
      </c>
      <c r="AW8" s="40">
        <f>AVERAGE(AQ20:AQ23)</f>
        <v>6296.009777147332</v>
      </c>
      <c r="AX8" s="40">
        <f t="shared" ref="AX8" si="42">AVERAGE(AR20:AR23)</f>
        <v>474.71338959853881</v>
      </c>
      <c r="AY8" s="40">
        <f t="shared" ref="AY8" si="43">AVERAGE(AS20:AS23)</f>
        <v>424.86823030052801</v>
      </c>
      <c r="AZ8" s="40">
        <f t="shared" ref="AZ8" si="44">AVERAGE(AT20:AT23)</f>
        <v>626.23217800249927</v>
      </c>
      <c r="BA8" s="40">
        <f t="shared" ref="BA8" si="45">AVERAGE(AU20:AU23)</f>
        <v>479.6557389643844</v>
      </c>
    </row>
    <row r="9" spans="1:53">
      <c r="A9" s="47">
        <f>'Retirement benefit values'!B10</f>
        <v>6356.2046503346</v>
      </c>
      <c r="B9" s="44">
        <v>499.98920253310001</v>
      </c>
      <c r="C9" s="44">
        <v>517.00094174799995</v>
      </c>
      <c r="D9" s="44">
        <v>412.19900406990001</v>
      </c>
      <c r="E9" s="44">
        <v>705.39505047839998</v>
      </c>
      <c r="F9" s="44">
        <f t="shared" ref="F9:F72" si="46">F5+1</f>
        <v>2016</v>
      </c>
      <c r="G9" s="42">
        <f>A9*'Inflation indexes'!I102</f>
        <v>5894.3950141865662</v>
      </c>
      <c r="H9" s="44">
        <f>B9*'Inflation indexes'!I102</f>
        <v>463.66251948843097</v>
      </c>
      <c r="I9" s="44">
        <f>D9*'Inflation indexes'!I102</f>
        <v>382.2507121941685</v>
      </c>
      <c r="J9" s="40">
        <f>E9*'Inflation indexes'!I102</f>
        <v>654.14461888870824</v>
      </c>
      <c r="K9" s="44">
        <f>C9*'Inflation indexes'!I102</f>
        <v>479.4382718952811</v>
      </c>
      <c r="L9" s="40">
        <f t="shared" si="9"/>
        <v>2020</v>
      </c>
      <c r="M9" s="40">
        <f>AVERAGE(G24:G27)</f>
        <v>6166.8162145322058</v>
      </c>
      <c r="N9" s="40">
        <f t="shared" ref="N9" si="47">AVERAGE(H24:H27)</f>
        <v>478.63406501344019</v>
      </c>
      <c r="O9" s="40">
        <f t="shared" ref="O9" si="48">AVERAGE(I24:I27)</f>
        <v>420.76229416434808</v>
      </c>
      <c r="P9" s="40">
        <f t="shared" ref="P9" si="49">AVERAGE(J24:J27)</f>
        <v>648.14551515038033</v>
      </c>
      <c r="Q9" s="40">
        <f t="shared" ref="Q9" si="50">AVERAGE(K24:K27)</f>
        <v>479.68232335057502</v>
      </c>
      <c r="R9" s="38">
        <f t="shared" ref="R9:R72" si="51">R5+1</f>
        <v>2016</v>
      </c>
      <c r="S9" s="48">
        <f>'Retirement benefit values'!R10</f>
        <v>6356.2046503346</v>
      </c>
      <c r="T9" s="38">
        <v>499.98920253310001</v>
      </c>
      <c r="U9" s="38">
        <v>517.00094174799995</v>
      </c>
      <c r="V9" s="38">
        <v>412.19900406990001</v>
      </c>
      <c r="W9" s="38">
        <v>705.39505047839998</v>
      </c>
      <c r="X9" s="38">
        <f t="shared" ref="X9:X72" si="52">X5+1</f>
        <v>2016</v>
      </c>
      <c r="Y9" s="34">
        <f>S9*'Inflation indexes'!I102</f>
        <v>5894.3950141865662</v>
      </c>
      <c r="Z9" s="34">
        <f>T9*'Inflation indexes'!I102</f>
        <v>463.66251948843097</v>
      </c>
      <c r="AA9" s="34">
        <f>V9*'Inflation indexes'!I102</f>
        <v>382.2507121941685</v>
      </c>
      <c r="AB9" s="34">
        <f>W9*'Inflation indexes'!I102</f>
        <v>654.14461888870824</v>
      </c>
      <c r="AC9" s="34">
        <f>U9*'Inflation indexes'!I102</f>
        <v>479.4382718952811</v>
      </c>
      <c r="AD9" s="34">
        <f t="shared" si="13"/>
        <v>2020</v>
      </c>
      <c r="AE9" s="34">
        <f>AVERAGE(Y24:Y27)</f>
        <v>6268.61999165013</v>
      </c>
      <c r="AF9" s="34">
        <f t="shared" ref="AF9:AI9" si="53">AVERAGE(Z24:Z27)</f>
        <v>476.27833517178112</v>
      </c>
      <c r="AG9" s="34">
        <f t="shared" si="53"/>
        <v>419.03981874048861</v>
      </c>
      <c r="AH9" s="34">
        <f t="shared" si="53"/>
        <v>649.43696185376189</v>
      </c>
      <c r="AI9" s="34">
        <f t="shared" si="53"/>
        <v>477.76978488795083</v>
      </c>
      <c r="AJ9" s="44">
        <f t="shared" ref="AJ9:AJ72" si="54">AJ5+1</f>
        <v>2016</v>
      </c>
      <c r="AK9" s="47">
        <f>'Retirement benefit values'!AO10</f>
        <v>6356.2046503346</v>
      </c>
      <c r="AL9" s="44">
        <v>499.98920253310001</v>
      </c>
      <c r="AM9" s="44">
        <v>517.00094174799995</v>
      </c>
      <c r="AN9" s="44">
        <v>412.19900406990001</v>
      </c>
      <c r="AO9" s="44">
        <v>705.39505047839998</v>
      </c>
      <c r="AP9" s="44">
        <f t="shared" ref="AP9:AP72" si="55">AP5+1</f>
        <v>2016</v>
      </c>
      <c r="AQ9" s="40">
        <f>AK9*'Inflation indexes'!I102</f>
        <v>5894.3950141865662</v>
      </c>
      <c r="AR9" s="40">
        <f>AL9*'Inflation indexes'!I102</f>
        <v>463.66251948843097</v>
      </c>
      <c r="AS9" s="40">
        <f>AN9*'Inflation indexes'!I102</f>
        <v>382.2507121941685</v>
      </c>
      <c r="AT9" s="40">
        <f>AO9*'Inflation indexes'!I102</f>
        <v>654.14461888870824</v>
      </c>
      <c r="AU9" s="40">
        <f>AM9*'Inflation indexes'!I102</f>
        <v>479.4382718952811</v>
      </c>
      <c r="AV9" s="40">
        <f t="shared" si="15"/>
        <v>2020</v>
      </c>
      <c r="AW9" s="40">
        <f>AVERAGE(AQ24:AQ27)</f>
        <v>6388.2863711422888</v>
      </c>
      <c r="AX9" s="40">
        <f t="shared" ref="AX9" si="56">AVERAGE(AR24:AR27)</f>
        <v>476.78911020958788</v>
      </c>
      <c r="AY9" s="40">
        <f t="shared" ref="AY9" si="57">AVERAGE(AS24:AS27)</f>
        <v>422.09994760251914</v>
      </c>
      <c r="AZ9" s="40">
        <f t="shared" ref="AZ9" si="58">AVERAGE(AT24:AT27)</f>
        <v>645.03384833699863</v>
      </c>
      <c r="BA9" s="40">
        <f t="shared" ref="BA9" si="59">AVERAGE(AU24:AU27)</f>
        <v>478.39384264070884</v>
      </c>
    </row>
    <row r="10" spans="1:53">
      <c r="A10" s="47">
        <f>'Retirement benefit values'!B11</f>
        <v>6421.7509021330998</v>
      </c>
      <c r="B10" s="44">
        <v>489.97709713289998</v>
      </c>
      <c r="C10" s="44">
        <v>503.0512913467</v>
      </c>
      <c r="D10" s="44">
        <v>397.04121597429997</v>
      </c>
      <c r="E10" s="44">
        <v>683.37250334010002</v>
      </c>
      <c r="F10" s="44">
        <f t="shared" si="46"/>
        <v>2016</v>
      </c>
      <c r="G10" s="42">
        <f>A10*'Inflation indexes'!I103</f>
        <v>5954.937241266558</v>
      </c>
      <c r="H10" s="44">
        <f>B10*'Inflation indexes'!I103</f>
        <v>454.35939630034449</v>
      </c>
      <c r="I10" s="44">
        <f>D10*'Inflation indexes'!I103</f>
        <v>368.17926440244736</v>
      </c>
      <c r="J10" s="40">
        <f>E10*'Inflation indexes'!I103</f>
        <v>633.69639087772453</v>
      </c>
      <c r="K10" s="44">
        <f>C10*'Inflation indexes'!I103</f>
        <v>466.48319356526923</v>
      </c>
      <c r="L10" s="40">
        <f t="shared" si="9"/>
        <v>2021</v>
      </c>
      <c r="M10" s="40">
        <f>AVERAGE(G28:G31)</f>
        <v>6136.1461694499285</v>
      </c>
      <c r="N10" s="40">
        <f t="shared" ref="N10" si="60">AVERAGE(H28:H31)</f>
        <v>481.29431505922389</v>
      </c>
      <c r="O10" s="40">
        <f t="shared" ref="O10" si="61">AVERAGE(I28:I31)</f>
        <v>425.92360282173661</v>
      </c>
      <c r="P10" s="40">
        <f t="shared" ref="P10" si="62">AVERAGE(J28:J31)</f>
        <v>642.88726831586155</v>
      </c>
      <c r="Q10" s="40">
        <f t="shared" ref="Q10" si="63">AVERAGE(K28:K31)</f>
        <v>482.33657266460006</v>
      </c>
      <c r="R10" s="38">
        <f t="shared" si="51"/>
        <v>2016</v>
      </c>
      <c r="S10" s="48">
        <f>'Retirement benefit values'!R11</f>
        <v>6421.7509021330998</v>
      </c>
      <c r="T10" s="38">
        <v>489.97709713289998</v>
      </c>
      <c r="U10" s="38">
        <v>503.0512913467</v>
      </c>
      <c r="V10" s="38">
        <v>397.04121597429997</v>
      </c>
      <c r="W10" s="38">
        <v>683.37250334010002</v>
      </c>
      <c r="X10" s="38">
        <f t="shared" si="52"/>
        <v>2016</v>
      </c>
      <c r="Y10" s="34">
        <f>S10*'Inflation indexes'!I103</f>
        <v>5954.937241266558</v>
      </c>
      <c r="Z10" s="34">
        <f>T10*'Inflation indexes'!I103</f>
        <v>454.35939630034449</v>
      </c>
      <c r="AA10" s="34">
        <f>V10*'Inflation indexes'!I103</f>
        <v>368.17926440244736</v>
      </c>
      <c r="AB10" s="34">
        <f>W10*'Inflation indexes'!I103</f>
        <v>633.69639087772453</v>
      </c>
      <c r="AC10" s="34">
        <f>U10*'Inflation indexes'!I103</f>
        <v>466.48319356526923</v>
      </c>
      <c r="AD10" s="34">
        <f t="shared" si="13"/>
        <v>2021</v>
      </c>
      <c r="AE10" s="34">
        <f>AVERAGE(Y28:Y31)</f>
        <v>6301.0795619668042</v>
      </c>
      <c r="AF10" s="34">
        <f t="shared" ref="AF10:AI10" si="64">AVERAGE(Z28:Z31)</f>
        <v>480.99560778466298</v>
      </c>
      <c r="AG10" s="34">
        <f t="shared" si="64"/>
        <v>424.50271828599909</v>
      </c>
      <c r="AH10" s="34">
        <f t="shared" si="64"/>
        <v>648.58826483244718</v>
      </c>
      <c r="AI10" s="34">
        <f t="shared" si="64"/>
        <v>481.74969098185494</v>
      </c>
      <c r="AJ10" s="44">
        <f t="shared" si="54"/>
        <v>2016</v>
      </c>
      <c r="AK10" s="47">
        <f>'Retirement benefit values'!AO11</f>
        <v>6421.7509021330998</v>
      </c>
      <c r="AL10" s="44">
        <v>489.97709713289998</v>
      </c>
      <c r="AM10" s="44">
        <v>503.0512913467</v>
      </c>
      <c r="AN10" s="44">
        <v>397.04121597429997</v>
      </c>
      <c r="AO10" s="44">
        <v>683.37250334010002</v>
      </c>
      <c r="AP10" s="44">
        <f t="shared" si="55"/>
        <v>2016</v>
      </c>
      <c r="AQ10" s="40">
        <f>AK10*'Inflation indexes'!I103</f>
        <v>5954.937241266558</v>
      </c>
      <c r="AR10" s="40">
        <f>AL10*'Inflation indexes'!I103</f>
        <v>454.35939630034449</v>
      </c>
      <c r="AS10" s="40">
        <f>AN10*'Inflation indexes'!I103</f>
        <v>368.17926440244736</v>
      </c>
      <c r="AT10" s="40">
        <f>AO10*'Inflation indexes'!I103</f>
        <v>633.69639087772453</v>
      </c>
      <c r="AU10" s="40">
        <f>AM10*'Inflation indexes'!I103</f>
        <v>466.48319356526923</v>
      </c>
      <c r="AV10" s="40">
        <f t="shared" si="15"/>
        <v>2021</v>
      </c>
      <c r="AW10" s="40">
        <f>AVERAGE(AQ28:AQ31)</f>
        <v>6476.8299509627886</v>
      </c>
      <c r="AX10" s="40">
        <f t="shared" ref="AX10" si="65">AVERAGE(AR28:AR31)</f>
        <v>474.69965791087424</v>
      </c>
      <c r="AY10" s="40">
        <f t="shared" ref="AY10" si="66">AVERAGE(AS28:AS31)</f>
        <v>422.14738799624541</v>
      </c>
      <c r="AZ10" s="40">
        <f t="shared" ref="AZ10" si="67">AVERAGE(AT28:AT31)</f>
        <v>637.92488557849151</v>
      </c>
      <c r="BA10" s="40">
        <f t="shared" ref="BA10" si="68">AVERAGE(AU28:AU31)</f>
        <v>477.7522159845571</v>
      </c>
    </row>
    <row r="11" spans="1:53">
      <c r="A11" s="47">
        <f>'Retirement benefit values'!B12</f>
        <v>6485.7556979743003</v>
      </c>
      <c r="B11" s="44">
        <v>563.40283613409997</v>
      </c>
      <c r="C11" s="44">
        <v>575.23463860330003</v>
      </c>
      <c r="D11" s="44">
        <v>527.94186597190003</v>
      </c>
      <c r="E11" s="44">
        <v>737.05278158169995</v>
      </c>
      <c r="F11" s="44">
        <f t="shared" si="46"/>
        <v>2016</v>
      </c>
      <c r="G11" s="42">
        <f>A11*'Inflation indexes'!I104</f>
        <v>6014.2894471310792</v>
      </c>
      <c r="H11" s="44">
        <f>B11*'Inflation indexes'!I104</f>
        <v>522.44763596374139</v>
      </c>
      <c r="I11" s="44">
        <f>D11*'Inflation indexes'!I104</f>
        <v>489.56441486150948</v>
      </c>
      <c r="J11" s="40">
        <f>E11*'Inflation indexes'!I104</f>
        <v>683.47452057590465</v>
      </c>
      <c r="K11" s="44">
        <f>C11*'Inflation indexes'!I104</f>
        <v>533.41935430232672</v>
      </c>
      <c r="L11" s="40">
        <f t="shared" si="9"/>
        <v>2022</v>
      </c>
      <c r="M11" s="40">
        <f>AVERAGE(G32:G35)</f>
        <v>6100.0668211673001</v>
      </c>
      <c r="N11" s="40">
        <f t="shared" ref="N11" si="69">AVERAGE(H32:H35)</f>
        <v>474.88238815457635</v>
      </c>
      <c r="O11" s="40">
        <f t="shared" ref="O11" si="70">AVERAGE(I32:I35)</f>
        <v>422.8763423506249</v>
      </c>
      <c r="P11" s="40">
        <f t="shared" ref="P11" si="71">AVERAGE(J32:J35)</f>
        <v>636.11599155873614</v>
      </c>
      <c r="Q11" s="40">
        <f t="shared" ref="Q11" si="72">AVERAGE(K32:K35)</f>
        <v>477.66267248575315</v>
      </c>
      <c r="R11" s="38">
        <f t="shared" si="51"/>
        <v>2016</v>
      </c>
      <c r="S11" s="48">
        <f>'Retirement benefit values'!R12</f>
        <v>6485.7556979743003</v>
      </c>
      <c r="T11" s="38">
        <v>563.40283613409997</v>
      </c>
      <c r="U11" s="38">
        <v>575.23463860330003</v>
      </c>
      <c r="V11" s="38">
        <v>527.94186597190003</v>
      </c>
      <c r="W11" s="38">
        <v>737.05278158169995</v>
      </c>
      <c r="X11" s="38">
        <f t="shared" si="52"/>
        <v>2016</v>
      </c>
      <c r="Y11" s="34">
        <f>S11*'Inflation indexes'!I104</f>
        <v>6014.2894471310792</v>
      </c>
      <c r="Z11" s="34">
        <f>T11*'Inflation indexes'!I104</f>
        <v>522.44763596374139</v>
      </c>
      <c r="AA11" s="34">
        <f>V11*'Inflation indexes'!I104</f>
        <v>489.56441486150948</v>
      </c>
      <c r="AB11" s="34">
        <f>W11*'Inflation indexes'!I104</f>
        <v>683.47452057590465</v>
      </c>
      <c r="AC11" s="34">
        <f>U11*'Inflation indexes'!I104</f>
        <v>533.41935430232672</v>
      </c>
      <c r="AD11" s="34">
        <f t="shared" si="13"/>
        <v>2022</v>
      </c>
      <c r="AE11" s="34">
        <f>AVERAGE(Y32:Y35)</f>
        <v>6340.9232607982221</v>
      </c>
      <c r="AF11" s="34">
        <f t="shared" ref="AF11:AI11" si="73">AVERAGE(Z32:Z35)</f>
        <v>473.68394028875923</v>
      </c>
      <c r="AG11" s="34">
        <f t="shared" si="73"/>
        <v>414.9783059754252</v>
      </c>
      <c r="AH11" s="34">
        <f t="shared" si="73"/>
        <v>645.67660981325116</v>
      </c>
      <c r="AI11" s="34">
        <f t="shared" si="73"/>
        <v>474.55412376833317</v>
      </c>
      <c r="AJ11" s="44">
        <f t="shared" si="54"/>
        <v>2016</v>
      </c>
      <c r="AK11" s="47">
        <f>'Retirement benefit values'!AO12</f>
        <v>6485.7556979743003</v>
      </c>
      <c r="AL11" s="44">
        <v>563.40283613409997</v>
      </c>
      <c r="AM11" s="44">
        <v>575.23463860330003</v>
      </c>
      <c r="AN11" s="44">
        <v>527.94186597190003</v>
      </c>
      <c r="AO11" s="44">
        <v>737.05278158169995</v>
      </c>
      <c r="AP11" s="44">
        <f t="shared" si="55"/>
        <v>2016</v>
      </c>
      <c r="AQ11" s="40">
        <f>AK11*'Inflation indexes'!I104</f>
        <v>6014.2894471310792</v>
      </c>
      <c r="AR11" s="40">
        <f>AL11*'Inflation indexes'!I104</f>
        <v>522.44763596374139</v>
      </c>
      <c r="AS11" s="40">
        <f>AN11*'Inflation indexes'!I104</f>
        <v>489.56441486150948</v>
      </c>
      <c r="AT11" s="40">
        <f>AO11*'Inflation indexes'!I104</f>
        <v>683.47452057590465</v>
      </c>
      <c r="AU11" s="40">
        <f>AM11*'Inflation indexes'!I104</f>
        <v>533.41935430232672</v>
      </c>
      <c r="AV11" s="40">
        <f t="shared" si="15"/>
        <v>2022</v>
      </c>
      <c r="AW11" s="40">
        <f>AVERAGE(AQ32:AQ35)</f>
        <v>6596.7542797521628</v>
      </c>
      <c r="AX11" s="40">
        <f t="shared" ref="AX11" si="74">AVERAGE(AR32:AR35)</f>
        <v>472.93956351246635</v>
      </c>
      <c r="AY11" s="40">
        <f t="shared" ref="AY11" si="75">AVERAGE(AS32:AS35)</f>
        <v>417.07368438185313</v>
      </c>
      <c r="AZ11" s="40">
        <f t="shared" ref="AZ11" si="76">AVERAGE(AT32:AT35)</f>
        <v>650.57780675838433</v>
      </c>
      <c r="BA11" s="40">
        <f t="shared" ref="BA11" si="77">AVERAGE(AU32:AU35)</f>
        <v>473.99281681506505</v>
      </c>
    </row>
    <row r="12" spans="1:53">
      <c r="A12" s="47">
        <f>'Retirement benefit values'!B13</f>
        <v>6583.2437564605998</v>
      </c>
      <c r="B12" s="44">
        <v>661.16721920190002</v>
      </c>
      <c r="C12" s="44">
        <v>674.29309259629997</v>
      </c>
      <c r="D12" s="44">
        <v>610.19065162660002</v>
      </c>
      <c r="E12" s="44">
        <v>854.06013501430004</v>
      </c>
      <c r="F12" s="44">
        <f t="shared" si="46"/>
        <v>2017</v>
      </c>
      <c r="G12" s="42">
        <f>A12*'Inflation indexes'!I105</f>
        <v>6104.2779469763664</v>
      </c>
      <c r="H12" s="44">
        <f>B12*'Inflation indexes'!I105</f>
        <v>613.06380634578318</v>
      </c>
      <c r="I12" s="44">
        <f>D12*'Inflation indexes'!I105</f>
        <v>565.79605373415063</v>
      </c>
      <c r="J12" s="40">
        <f>E12*'Inflation indexes'!I105</f>
        <v>791.92274210462801</v>
      </c>
      <c r="K12" s="44">
        <f>C12*'Inflation indexes'!I105</f>
        <v>625.23470301319094</v>
      </c>
      <c r="L12" s="40">
        <f t="shared" si="9"/>
        <v>2023</v>
      </c>
      <c r="M12" s="40">
        <f>AVERAGE(G36:G39)</f>
        <v>6094.373830039639</v>
      </c>
      <c r="N12" s="40">
        <f t="shared" ref="N12" si="78">AVERAGE(H36:H39)</f>
        <v>473.93046200935981</v>
      </c>
      <c r="O12" s="40">
        <f t="shared" ref="O12" si="79">AVERAGE(I36:I39)</f>
        <v>417.26901800962332</v>
      </c>
      <c r="P12" s="40">
        <f t="shared" ref="P12" si="80">AVERAGE(J36:J39)</f>
        <v>640.28189169936229</v>
      </c>
      <c r="Q12" s="40">
        <f t="shared" ref="Q12" si="81">AVERAGE(K36:K39)</f>
        <v>475.78234379461946</v>
      </c>
      <c r="R12" s="38">
        <f t="shared" si="51"/>
        <v>2017</v>
      </c>
      <c r="S12" s="48">
        <f>'Retirement benefit values'!R13</f>
        <v>6583.2437564605998</v>
      </c>
      <c r="T12" s="38">
        <v>661.16721920190002</v>
      </c>
      <c r="U12" s="38">
        <v>674.29309259629997</v>
      </c>
      <c r="V12" s="38">
        <v>610.19065162660002</v>
      </c>
      <c r="W12" s="38">
        <v>854.06013501430004</v>
      </c>
      <c r="X12" s="38">
        <f t="shared" si="52"/>
        <v>2017</v>
      </c>
      <c r="Y12" s="34">
        <f>S12*'Inflation indexes'!I105</f>
        <v>6104.2779469763664</v>
      </c>
      <c r="Z12" s="34">
        <f>T12*'Inflation indexes'!I105</f>
        <v>613.06380634578318</v>
      </c>
      <c r="AA12" s="34">
        <f>V12*'Inflation indexes'!I105</f>
        <v>565.79605373415063</v>
      </c>
      <c r="AB12" s="34">
        <f>W12*'Inflation indexes'!I105</f>
        <v>791.92274210462801</v>
      </c>
      <c r="AC12" s="34">
        <f>U12*'Inflation indexes'!I105</f>
        <v>625.23470301319094</v>
      </c>
      <c r="AD12" s="34">
        <f t="shared" si="13"/>
        <v>2023</v>
      </c>
      <c r="AE12" s="34">
        <f>AVERAGE(Y36:Y39)</f>
        <v>6390.0637341839711</v>
      </c>
      <c r="AF12" s="34">
        <f t="shared" ref="AF12:AI12" si="82">AVERAGE(Z36:Z39)</f>
        <v>472.47808166568541</v>
      </c>
      <c r="AG12" s="34">
        <f t="shared" si="82"/>
        <v>410.81425828018223</v>
      </c>
      <c r="AH12" s="34">
        <f t="shared" si="82"/>
        <v>649.91969890625876</v>
      </c>
      <c r="AI12" s="34">
        <f t="shared" si="82"/>
        <v>472.73186647942526</v>
      </c>
      <c r="AJ12" s="44">
        <f t="shared" si="54"/>
        <v>2017</v>
      </c>
      <c r="AK12" s="47">
        <f>'Retirement benefit values'!AO13</f>
        <v>6583.2437564605998</v>
      </c>
      <c r="AL12" s="44">
        <v>661.16721920190002</v>
      </c>
      <c r="AM12" s="44">
        <v>674.29309259629997</v>
      </c>
      <c r="AN12" s="44">
        <v>610.19065162660002</v>
      </c>
      <c r="AO12" s="44">
        <v>854.06013501430004</v>
      </c>
      <c r="AP12" s="44">
        <f t="shared" si="55"/>
        <v>2017</v>
      </c>
      <c r="AQ12" s="40">
        <f>AK12*'Inflation indexes'!I105</f>
        <v>6104.2779469763664</v>
      </c>
      <c r="AR12" s="40">
        <f>AL12*'Inflation indexes'!I105</f>
        <v>613.06380634578318</v>
      </c>
      <c r="AS12" s="40">
        <f>AN12*'Inflation indexes'!I105</f>
        <v>565.79605373415063</v>
      </c>
      <c r="AT12" s="40">
        <f>AO12*'Inflation indexes'!I105</f>
        <v>791.92274210462801</v>
      </c>
      <c r="AU12" s="40">
        <f>AM12*'Inflation indexes'!I105</f>
        <v>625.23470301319094</v>
      </c>
      <c r="AV12" s="40">
        <f t="shared" si="15"/>
        <v>2023</v>
      </c>
      <c r="AW12" s="40">
        <f>AVERAGE(AQ36:AQ39)</f>
        <v>6684.6099375333624</v>
      </c>
      <c r="AX12" s="40">
        <f t="shared" ref="AX12" si="83">AVERAGE(AR36:AR39)</f>
        <v>473.63787081230021</v>
      </c>
      <c r="AY12" s="40">
        <f t="shared" ref="AY12" si="84">AVERAGE(AS36:AS39)</f>
        <v>414.51417160662521</v>
      </c>
      <c r="AZ12" s="40">
        <f t="shared" ref="AZ12" si="85">AVERAGE(AT36:AT39)</f>
        <v>651.39021172545802</v>
      </c>
      <c r="BA12" s="40">
        <f t="shared" ref="BA12" si="86">AVERAGE(AU36:AU39)</f>
        <v>475.53952394439449</v>
      </c>
    </row>
    <row r="13" spans="1:53">
      <c r="A13" s="47">
        <f>'Retirement benefit values'!B14</f>
        <v>6550.8123021846995</v>
      </c>
      <c r="B13" s="44">
        <v>559.28562550230004</v>
      </c>
      <c r="C13" s="44">
        <v>570.55740484609998</v>
      </c>
      <c r="D13" s="44">
        <v>511.68473486070002</v>
      </c>
      <c r="E13" s="44">
        <v>739.03915103639997</v>
      </c>
      <c r="F13" s="44">
        <f t="shared" si="46"/>
        <v>2017</v>
      </c>
      <c r="G13" s="42">
        <f>A13*'Inflation indexes'!I106</f>
        <v>6074.4923956728508</v>
      </c>
      <c r="H13" s="44">
        <f>B13*'Inflation indexes'!I106</f>
        <v>518.61908453549006</v>
      </c>
      <c r="I13" s="44">
        <f>D13*'Inflation indexes'!I106</f>
        <v>474.47932981633534</v>
      </c>
      <c r="J13" s="40">
        <f>E13*'Inflation indexes'!I106</f>
        <v>685.30244738930332</v>
      </c>
      <c r="K13" s="44">
        <f>C13*'Inflation indexes'!I106</f>
        <v>529.07127500456829</v>
      </c>
      <c r="L13" s="40">
        <f t="shared" si="9"/>
        <v>2024</v>
      </c>
      <c r="M13" s="40">
        <f>AVERAGE(G40:G43)</f>
        <v>6062.5976495875775</v>
      </c>
      <c r="N13" s="40">
        <f t="shared" ref="N13" si="87">AVERAGE(H40:H43)</f>
        <v>474.35949653854186</v>
      </c>
      <c r="O13" s="40">
        <f t="shared" ref="O13" si="88">AVERAGE(I40:I43)</f>
        <v>409.85530043218199</v>
      </c>
      <c r="P13" s="40">
        <f t="shared" ref="P13" si="89">AVERAGE(J40:J43)</f>
        <v>642.07721683105615</v>
      </c>
      <c r="Q13" s="40">
        <f t="shared" ref="Q13" si="90">AVERAGE(K40:K43)</f>
        <v>470.24869137347594</v>
      </c>
      <c r="R13" s="38">
        <f t="shared" si="51"/>
        <v>2017</v>
      </c>
      <c r="S13" s="48">
        <f>'Retirement benefit values'!R14</f>
        <v>6550.8123021846995</v>
      </c>
      <c r="T13" s="38">
        <v>559.28562550230004</v>
      </c>
      <c r="U13" s="38">
        <v>570.55740484609998</v>
      </c>
      <c r="V13" s="38">
        <v>511.68473486070002</v>
      </c>
      <c r="W13" s="38">
        <v>739.03915103639997</v>
      </c>
      <c r="X13" s="38">
        <f t="shared" si="52"/>
        <v>2017</v>
      </c>
      <c r="Y13" s="34">
        <f>S13*'Inflation indexes'!I106</f>
        <v>6074.4923956728508</v>
      </c>
      <c r="Z13" s="34">
        <f>T13*'Inflation indexes'!I106</f>
        <v>518.61908453549006</v>
      </c>
      <c r="AA13" s="34">
        <f>V13*'Inflation indexes'!I106</f>
        <v>474.47932981633534</v>
      </c>
      <c r="AB13" s="34">
        <f>W13*'Inflation indexes'!I106</f>
        <v>685.30244738930332</v>
      </c>
      <c r="AC13" s="34">
        <f>U13*'Inflation indexes'!I106</f>
        <v>529.07127500456829</v>
      </c>
      <c r="AD13" s="34">
        <f t="shared" si="13"/>
        <v>2024</v>
      </c>
      <c r="AE13" s="34">
        <f>AVERAGE(Y40:Y43)</f>
        <v>6434.5245794070361</v>
      </c>
      <c r="AF13" s="34">
        <f t="shared" ref="AF13:AI13" si="91">AVERAGE(Z40:Z43)</f>
        <v>474.80743543610924</v>
      </c>
      <c r="AG13" s="34">
        <f t="shared" si="91"/>
        <v>411.99716425601105</v>
      </c>
      <c r="AH13" s="34">
        <f t="shared" si="91"/>
        <v>645.28203617788063</v>
      </c>
      <c r="AI13" s="34">
        <f t="shared" si="91"/>
        <v>472.73874056395675</v>
      </c>
      <c r="AJ13" s="44">
        <f t="shared" si="54"/>
        <v>2017</v>
      </c>
      <c r="AK13" s="47">
        <f>'Retirement benefit values'!AO14</f>
        <v>6550.8123021846995</v>
      </c>
      <c r="AL13" s="44">
        <v>559.28562550230004</v>
      </c>
      <c r="AM13" s="44">
        <v>570.55740484609998</v>
      </c>
      <c r="AN13" s="44">
        <v>511.68473486070002</v>
      </c>
      <c r="AO13" s="44">
        <v>739.03915103639997</v>
      </c>
      <c r="AP13" s="44">
        <f t="shared" si="55"/>
        <v>2017</v>
      </c>
      <c r="AQ13" s="40">
        <f>AK13*'Inflation indexes'!I106</f>
        <v>6074.4923956728508</v>
      </c>
      <c r="AR13" s="40">
        <f>AL13*'Inflation indexes'!I106</f>
        <v>518.61908453549006</v>
      </c>
      <c r="AS13" s="40">
        <f>AN13*'Inflation indexes'!I106</f>
        <v>474.47932981633534</v>
      </c>
      <c r="AT13" s="40">
        <f>AO13*'Inflation indexes'!I106</f>
        <v>685.30244738930332</v>
      </c>
      <c r="AU13" s="40">
        <f>AM13*'Inflation indexes'!I106</f>
        <v>529.07127500456829</v>
      </c>
      <c r="AV13" s="40">
        <f t="shared" si="15"/>
        <v>2024</v>
      </c>
      <c r="AW13" s="40">
        <f>AVERAGE(AQ40:AQ43)</f>
        <v>6792.2049163328365</v>
      </c>
      <c r="AX13" s="40">
        <f t="shared" ref="AX13" si="92">AVERAGE(AR40:AR43)</f>
        <v>467.8395331516806</v>
      </c>
      <c r="AY13" s="40">
        <f t="shared" ref="AY13" si="93">AVERAGE(AS40:AS43)</f>
        <v>410.69775129391934</v>
      </c>
      <c r="AZ13" s="40">
        <f t="shared" ref="AZ13" si="94">AVERAGE(AT40:AT43)</f>
        <v>656.01847875734825</v>
      </c>
      <c r="BA13" s="40">
        <f t="shared" ref="BA13" si="95">AVERAGE(AU40:AU43)</f>
        <v>471.78452684583351</v>
      </c>
    </row>
    <row r="14" spans="1:53">
      <c r="A14" s="47">
        <f>'Retirement benefit values'!B15</f>
        <v>6730.5417200480997</v>
      </c>
      <c r="B14" s="44">
        <v>529.80453977330001</v>
      </c>
      <c r="C14" s="44">
        <v>542.56769966189995</v>
      </c>
      <c r="D14" s="44">
        <v>475.73213458229998</v>
      </c>
      <c r="E14" s="44">
        <v>744.48535972260004</v>
      </c>
      <c r="F14" s="44">
        <f t="shared" si="46"/>
        <v>2017</v>
      </c>
      <c r="G14" s="42">
        <f>A14*'Inflation indexes'!I107</f>
        <v>6241.6208725756424</v>
      </c>
      <c r="H14" s="44">
        <f>B14*'Inflation indexes'!I107</f>
        <v>491.31841260033508</v>
      </c>
      <c r="I14" s="44">
        <f>D14*'Inflation indexes'!I107</f>
        <v>441.17394178230097</v>
      </c>
      <c r="J14" s="40">
        <f>E14*'Inflation indexes'!I107</f>
        <v>690.40436176634489</v>
      </c>
      <c r="K14" s="44">
        <f>C14*'Inflation indexes'!I107</f>
        <v>503.15442944329084</v>
      </c>
      <c r="L14" s="40">
        <f t="shared" si="9"/>
        <v>2025</v>
      </c>
      <c r="M14" s="40">
        <f>AVERAGE(G44:G47)</f>
        <v>6046.6779927864291</v>
      </c>
      <c r="N14" s="40">
        <f t="shared" ref="N14" si="96">AVERAGE(H44:H47)</f>
        <v>475.17660735865729</v>
      </c>
      <c r="O14" s="40">
        <f t="shared" ref="O14" si="97">AVERAGE(I44:I47)</f>
        <v>411.88108542807169</v>
      </c>
      <c r="P14" s="40">
        <f t="shared" ref="P14" si="98">AVERAGE(J44:J47)</f>
        <v>639.36440636018187</v>
      </c>
      <c r="Q14" s="40">
        <f t="shared" ref="Q14" si="99">AVERAGE(K44:K47)</f>
        <v>473.11560351410088</v>
      </c>
      <c r="R14" s="38">
        <f t="shared" si="51"/>
        <v>2017</v>
      </c>
      <c r="S14" s="48">
        <f>'Retirement benefit values'!R15</f>
        <v>6730.5417200480997</v>
      </c>
      <c r="T14" s="38">
        <v>529.80453977330001</v>
      </c>
      <c r="U14" s="38">
        <v>542.56769966189995</v>
      </c>
      <c r="V14" s="38">
        <v>475.73213458229998</v>
      </c>
      <c r="W14" s="38">
        <v>744.48535972260004</v>
      </c>
      <c r="X14" s="38">
        <f t="shared" si="52"/>
        <v>2017</v>
      </c>
      <c r="Y14" s="34">
        <f>S14*'Inflation indexes'!I107</f>
        <v>6241.6208725756424</v>
      </c>
      <c r="Z14" s="34">
        <f>T14*'Inflation indexes'!I107</f>
        <v>491.31841260033508</v>
      </c>
      <c r="AA14" s="34">
        <f>V14*'Inflation indexes'!I107</f>
        <v>441.17394178230097</v>
      </c>
      <c r="AB14" s="34">
        <f>W14*'Inflation indexes'!I107</f>
        <v>690.40436176634489</v>
      </c>
      <c r="AC14" s="34">
        <f>U14*'Inflation indexes'!I107</f>
        <v>503.15442944329084</v>
      </c>
      <c r="AD14" s="34">
        <f t="shared" si="13"/>
        <v>2025</v>
      </c>
      <c r="AE14" s="34">
        <f>AVERAGE(Y44:Y47)</f>
        <v>6462.2840167227669</v>
      </c>
      <c r="AF14" s="34">
        <f t="shared" ref="AF14:AI14" si="100">AVERAGE(Z44:Z47)</f>
        <v>476.25813986483831</v>
      </c>
      <c r="AG14" s="34">
        <f t="shared" si="100"/>
        <v>417.69286810527166</v>
      </c>
      <c r="AH14" s="34">
        <f t="shared" si="100"/>
        <v>653.45319364912712</v>
      </c>
      <c r="AI14" s="34">
        <f t="shared" si="100"/>
        <v>475.41432180940791</v>
      </c>
      <c r="AJ14" s="44">
        <f t="shared" si="54"/>
        <v>2017</v>
      </c>
      <c r="AK14" s="47">
        <f>'Retirement benefit values'!AO15</f>
        <v>6730.5417200480997</v>
      </c>
      <c r="AL14" s="44">
        <v>529.80453977330001</v>
      </c>
      <c r="AM14" s="44">
        <v>542.56769966189995</v>
      </c>
      <c r="AN14" s="44">
        <v>475.73213458229998</v>
      </c>
      <c r="AO14" s="44">
        <v>744.48535972260004</v>
      </c>
      <c r="AP14" s="44">
        <f t="shared" si="55"/>
        <v>2017</v>
      </c>
      <c r="AQ14" s="40">
        <f>AK14*'Inflation indexes'!I107</f>
        <v>6241.6208725756424</v>
      </c>
      <c r="AR14" s="40">
        <f>AL14*'Inflation indexes'!I107</f>
        <v>491.31841260033508</v>
      </c>
      <c r="AS14" s="40">
        <f>AN14*'Inflation indexes'!I107</f>
        <v>441.17394178230097</v>
      </c>
      <c r="AT14" s="40">
        <f>AO14*'Inflation indexes'!I107</f>
        <v>690.40436176634489</v>
      </c>
      <c r="AU14" s="40">
        <f>AM14*'Inflation indexes'!I107</f>
        <v>503.15442944329084</v>
      </c>
      <c r="AV14" s="40">
        <f t="shared" si="15"/>
        <v>2025</v>
      </c>
      <c r="AW14" s="40">
        <f>AVERAGE(AQ44:AQ47)</f>
        <v>6924.7886114705643</v>
      </c>
      <c r="AX14" s="40">
        <f t="shared" ref="AX14" si="101">AVERAGE(AR44:AR47)</f>
        <v>469.436369466884</v>
      </c>
      <c r="AY14" s="40">
        <f t="shared" ref="AY14" si="102">AVERAGE(AS44:AS47)</f>
        <v>409.88259110708486</v>
      </c>
      <c r="AZ14" s="40">
        <f t="shared" ref="AZ14" si="103">AVERAGE(AT44:AT47)</f>
        <v>645.98163761929936</v>
      </c>
      <c r="BA14" s="40">
        <f t="shared" ref="BA14" si="104">AVERAGE(AU44:AU47)</f>
        <v>470.60715761394846</v>
      </c>
    </row>
    <row r="15" spans="1:53">
      <c r="A15" s="47">
        <f>'Retirement benefit values'!B16</f>
        <v>6722.1339140824002</v>
      </c>
      <c r="B15" s="44">
        <v>604.24905173440004</v>
      </c>
      <c r="C15" s="44">
        <v>616.79674480580002</v>
      </c>
      <c r="D15" s="44">
        <v>563.03299693480005</v>
      </c>
      <c r="E15" s="44">
        <v>787.74030736320003</v>
      </c>
      <c r="F15" s="44">
        <f t="shared" si="46"/>
        <v>2017</v>
      </c>
      <c r="G15" s="42">
        <f>A15*'Inflation indexes'!I108</f>
        <v>6232.7652566311399</v>
      </c>
      <c r="H15" s="44">
        <f>B15*'Inflation indexes'!I108</f>
        <v>560.25996270509813</v>
      </c>
      <c r="I15" s="44">
        <f>D15*'Inflation indexes'!I108</f>
        <v>522.04442019229793</v>
      </c>
      <c r="J15" s="40">
        <f>E15*'Inflation indexes'!I108</f>
        <v>730.39312839269689</v>
      </c>
      <c r="K15" s="44">
        <f>C15*'Inflation indexes'!I108</f>
        <v>571.89418874490605</v>
      </c>
      <c r="L15" s="40">
        <f t="shared" si="9"/>
        <v>2026</v>
      </c>
      <c r="M15" s="40">
        <f>AVERAGE(G48:G51)</f>
        <v>6013.4900558223198</v>
      </c>
      <c r="N15" s="40">
        <f t="shared" ref="N15" si="105">AVERAGE(H48:H51)</f>
        <v>476.18255099507161</v>
      </c>
      <c r="O15" s="40">
        <f t="shared" ref="O15" si="106">AVERAGE(I48:I51)</f>
        <v>413.32614736093825</v>
      </c>
      <c r="P15" s="40">
        <f t="shared" ref="P15" si="107">AVERAGE(J48:J51)</f>
        <v>628.39853232191228</v>
      </c>
      <c r="Q15" s="40">
        <f t="shared" ref="Q15" si="108">AVERAGE(K48:K51)</f>
        <v>471.76476238039066</v>
      </c>
      <c r="R15" s="38">
        <f t="shared" si="51"/>
        <v>2017</v>
      </c>
      <c r="S15" s="48">
        <f>'Retirement benefit values'!R16</f>
        <v>6722.1339140824002</v>
      </c>
      <c r="T15" s="38">
        <v>604.24905173440004</v>
      </c>
      <c r="U15" s="38">
        <v>616.79674480580002</v>
      </c>
      <c r="V15" s="38">
        <v>563.03299693480005</v>
      </c>
      <c r="W15" s="38">
        <v>787.74030736320003</v>
      </c>
      <c r="X15" s="38">
        <f t="shared" si="52"/>
        <v>2017</v>
      </c>
      <c r="Y15" s="34">
        <f>S15*'Inflation indexes'!I108</f>
        <v>6232.7652566311399</v>
      </c>
      <c r="Z15" s="34">
        <f>T15*'Inflation indexes'!I108</f>
        <v>560.25996270509813</v>
      </c>
      <c r="AA15" s="34">
        <f>V15*'Inflation indexes'!I108</f>
        <v>522.04442019229793</v>
      </c>
      <c r="AB15" s="34">
        <f>W15*'Inflation indexes'!I108</f>
        <v>730.39312839269689</v>
      </c>
      <c r="AC15" s="34">
        <f>U15*'Inflation indexes'!I108</f>
        <v>571.89418874490605</v>
      </c>
      <c r="AD15" s="34">
        <f t="shared" si="13"/>
        <v>2026</v>
      </c>
      <c r="AE15" s="34">
        <f>AVERAGE(Y48:Y51)</f>
        <v>6541.1480044227956</v>
      </c>
      <c r="AF15" s="34">
        <f t="shared" ref="AF15:AI15" si="109">AVERAGE(Z48:Z51)</f>
        <v>472.28624092370666</v>
      </c>
      <c r="AG15" s="34">
        <f t="shared" si="109"/>
        <v>411.75974691890917</v>
      </c>
      <c r="AH15" s="34">
        <f t="shared" si="109"/>
        <v>654.82230466976341</v>
      </c>
      <c r="AI15" s="34">
        <f t="shared" si="109"/>
        <v>471.09216039818654</v>
      </c>
      <c r="AJ15" s="44">
        <f t="shared" si="54"/>
        <v>2017</v>
      </c>
      <c r="AK15" s="47">
        <f>'Retirement benefit values'!AO16</f>
        <v>6722.1339140824002</v>
      </c>
      <c r="AL15" s="44">
        <v>604.24905173440004</v>
      </c>
      <c r="AM15" s="44">
        <v>616.79674480580002</v>
      </c>
      <c r="AN15" s="44">
        <v>563.03299693480005</v>
      </c>
      <c r="AO15" s="44">
        <v>787.74030736320003</v>
      </c>
      <c r="AP15" s="44">
        <f t="shared" si="55"/>
        <v>2017</v>
      </c>
      <c r="AQ15" s="40">
        <f>AK15*'Inflation indexes'!I108</f>
        <v>6232.7652566311399</v>
      </c>
      <c r="AR15" s="40">
        <f>AL15*'Inflation indexes'!I108</f>
        <v>560.25996270509813</v>
      </c>
      <c r="AS15" s="40">
        <f>AN15*'Inflation indexes'!I108</f>
        <v>522.04442019229793</v>
      </c>
      <c r="AT15" s="40">
        <f>AO15*'Inflation indexes'!I108</f>
        <v>730.39312839269689</v>
      </c>
      <c r="AU15" s="40">
        <f>AM15*'Inflation indexes'!I108</f>
        <v>571.89418874490605</v>
      </c>
      <c r="AV15" s="40">
        <f t="shared" si="15"/>
        <v>2026</v>
      </c>
      <c r="AW15" s="40">
        <f>AVERAGE(AQ48:AQ51)</f>
        <v>7041.0058717033335</v>
      </c>
      <c r="AX15" s="40">
        <f t="shared" ref="AX15" si="110">AVERAGE(AR48:AR51)</f>
        <v>470.00815683253978</v>
      </c>
      <c r="AY15" s="40">
        <f t="shared" ref="AY15" si="111">AVERAGE(AS48:AS51)</f>
        <v>409.33303315754279</v>
      </c>
      <c r="AZ15" s="40">
        <f t="shared" ref="AZ15" si="112">AVERAGE(AT48:AT51)</f>
        <v>652.9597820460466</v>
      </c>
      <c r="BA15" s="40">
        <f t="shared" ref="BA15" si="113">AVERAGE(AU48:AU51)</f>
        <v>469.76603041342042</v>
      </c>
    </row>
    <row r="16" spans="1:53">
      <c r="A16" s="47">
        <f>'Retirement benefit values'!B17</f>
        <v>6643.9742604884004</v>
      </c>
      <c r="B16" s="44">
        <v>693.47008147329996</v>
      </c>
      <c r="C16" s="44">
        <v>694.93153910360002</v>
      </c>
      <c r="D16" s="44">
        <v>633.72831964060003</v>
      </c>
      <c r="E16" s="44">
        <v>873.63743435740002</v>
      </c>
      <c r="F16" s="44">
        <f t="shared" si="46"/>
        <v>2018</v>
      </c>
      <c r="G16" s="42">
        <f>A16*'Inflation indexes'!I109</f>
        <v>6162.6856219129777</v>
      </c>
      <c r="H16" s="44">
        <f>B16*'Inflation indexes'!I109</f>
        <v>643.2351982062271</v>
      </c>
      <c r="I16" s="44">
        <f>D16*'Inflation indexes'!I109</f>
        <v>587.82112189596376</v>
      </c>
      <c r="J16" s="40">
        <f>E16*'Inflation indexes'!I109</f>
        <v>810.35125128307106</v>
      </c>
      <c r="K16" s="44">
        <f>C16*'Inflation indexes'!I109</f>
        <v>644.59078803426814</v>
      </c>
      <c r="L16" s="40">
        <f t="shared" si="9"/>
        <v>2027</v>
      </c>
      <c r="M16" s="40">
        <f>AVERAGE(G52:G55)</f>
        <v>6019.0665725957706</v>
      </c>
      <c r="N16" s="40">
        <f t="shared" ref="N16" si="114">AVERAGE(H52:H55)</f>
        <v>478.81330764652455</v>
      </c>
      <c r="O16" s="40">
        <f t="shared" ref="O16" si="115">AVERAGE(I52:I55)</f>
        <v>412.75074689192434</v>
      </c>
      <c r="P16" s="40">
        <f t="shared" ref="P16" si="116">AVERAGE(J52:J55)</f>
        <v>650.31123949847904</v>
      </c>
      <c r="Q16" s="40">
        <f t="shared" ref="Q16" si="117">AVERAGE(K52:K55)</f>
        <v>475.26482325938537</v>
      </c>
      <c r="R16" s="38">
        <f t="shared" si="51"/>
        <v>2018</v>
      </c>
      <c r="S16" s="48">
        <f>'Retirement benefit values'!R17</f>
        <v>6643.9742604884004</v>
      </c>
      <c r="T16" s="38">
        <v>693.47008147329996</v>
      </c>
      <c r="U16" s="38">
        <v>694.93153910360002</v>
      </c>
      <c r="V16" s="38">
        <v>633.72831964060003</v>
      </c>
      <c r="W16" s="38">
        <v>873.63743435740002</v>
      </c>
      <c r="X16" s="38">
        <f t="shared" si="52"/>
        <v>2018</v>
      </c>
      <c r="Y16" s="34">
        <f>S16*'Inflation indexes'!I109</f>
        <v>6162.6856219129777</v>
      </c>
      <c r="Z16" s="34">
        <f>T16*'Inflation indexes'!I109</f>
        <v>643.2351982062271</v>
      </c>
      <c r="AA16" s="34">
        <f>V16*'Inflation indexes'!I109</f>
        <v>587.82112189596376</v>
      </c>
      <c r="AB16" s="34">
        <f>W16*'Inflation indexes'!I109</f>
        <v>810.35125128307106</v>
      </c>
      <c r="AC16" s="34">
        <f>U16*'Inflation indexes'!I109</f>
        <v>644.59078803426814</v>
      </c>
      <c r="AD16" s="34">
        <f t="shared" si="13"/>
        <v>2027</v>
      </c>
      <c r="AE16" s="34">
        <f>AVERAGE(Y52:Y55)</f>
        <v>6596.0562142749995</v>
      </c>
      <c r="AF16" s="34">
        <f t="shared" ref="AF16:AI16" si="118">AVERAGE(Z52:Z55)</f>
        <v>466.6859251640351</v>
      </c>
      <c r="AG16" s="34">
        <f t="shared" si="118"/>
        <v>406.57473473174218</v>
      </c>
      <c r="AH16" s="34">
        <f t="shared" si="118"/>
        <v>656.95133794432093</v>
      </c>
      <c r="AI16" s="34">
        <f t="shared" si="118"/>
        <v>463.99253239671918</v>
      </c>
      <c r="AJ16" s="44">
        <f t="shared" si="54"/>
        <v>2018</v>
      </c>
      <c r="AK16" s="47">
        <f>'Retirement benefit values'!AO17</f>
        <v>6643.9742604884004</v>
      </c>
      <c r="AL16" s="44">
        <v>693.47008147329996</v>
      </c>
      <c r="AM16" s="44">
        <v>694.93153910360002</v>
      </c>
      <c r="AN16" s="44">
        <v>633.72831964060003</v>
      </c>
      <c r="AO16" s="44">
        <v>873.63743435740002</v>
      </c>
      <c r="AP16" s="44">
        <f t="shared" si="55"/>
        <v>2018</v>
      </c>
      <c r="AQ16" s="40">
        <f>AK16*'Inflation indexes'!I109</f>
        <v>6162.6856219129777</v>
      </c>
      <c r="AR16" s="40">
        <f>AL16*'Inflation indexes'!I109</f>
        <v>643.2351982062271</v>
      </c>
      <c r="AS16" s="40">
        <f>AN16*'Inflation indexes'!I109</f>
        <v>587.82112189596376</v>
      </c>
      <c r="AT16" s="40">
        <f>AO16*'Inflation indexes'!I109</f>
        <v>810.35125128307106</v>
      </c>
      <c r="AU16" s="40">
        <f>AM16*'Inflation indexes'!I109</f>
        <v>644.59078803426814</v>
      </c>
      <c r="AV16" s="40">
        <f t="shared" si="15"/>
        <v>2027</v>
      </c>
      <c r="AW16" s="40">
        <f>AVERAGE(AQ52:AQ55)</f>
        <v>7168.4818706138612</v>
      </c>
      <c r="AX16" s="40">
        <f t="shared" ref="AX16" si="119">AVERAGE(AR52:AR55)</f>
        <v>465.90150885223488</v>
      </c>
      <c r="AY16" s="40">
        <f t="shared" ref="AY16" si="120">AVERAGE(AS52:AS55)</f>
        <v>404.40064301461086</v>
      </c>
      <c r="AZ16" s="40">
        <f t="shared" ref="AZ16" si="121">AVERAGE(AT52:AT55)</f>
        <v>652.70723526274185</v>
      </c>
      <c r="BA16" s="40">
        <f t="shared" ref="BA16" si="122">AVERAGE(AU52:AU55)</f>
        <v>464.04556523947662</v>
      </c>
    </row>
    <row r="17" spans="1:53">
      <c r="A17" s="47">
        <f>'Retirement benefit values'!B18</f>
        <v>6608.6374037279002</v>
      </c>
      <c r="B17" s="44">
        <v>501.41233205959998</v>
      </c>
      <c r="C17" s="44">
        <v>512.41151010399994</v>
      </c>
      <c r="D17" s="44">
        <v>458.51992930080002</v>
      </c>
      <c r="E17" s="44">
        <v>668.9392391435</v>
      </c>
      <c r="F17" s="44">
        <f t="shared" si="46"/>
        <v>2018</v>
      </c>
      <c r="G17" s="42">
        <f>A17*'Inflation indexes'!I110</f>
        <v>6129.9085624989148</v>
      </c>
      <c r="H17" s="44">
        <f>B17*'Inflation indexes'!I110</f>
        <v>465.09008739091689</v>
      </c>
      <c r="I17" s="44">
        <f>D17*'Inflation indexes'!I110</f>
        <v>425.30480475625387</v>
      </c>
      <c r="J17" s="40">
        <f>E17*'Inflation indexes'!I110</f>
        <v>620.48136693112519</v>
      </c>
      <c r="K17" s="44">
        <f>C17*'Inflation indexes'!I110</f>
        <v>475.29248639631305</v>
      </c>
      <c r="L17" s="40">
        <f t="shared" si="9"/>
        <v>2028</v>
      </c>
      <c r="M17" s="40">
        <f>AVERAGE(G56:G59)</f>
        <v>6022.3181764114579</v>
      </c>
      <c r="N17" s="40">
        <f t="shared" ref="N17" si="123">AVERAGE(H56:H59)</f>
        <v>481.95781870640957</v>
      </c>
      <c r="O17" s="40">
        <f t="shared" ref="O17" si="124">AVERAGE(I56:I59)</f>
        <v>416.21012277122281</v>
      </c>
      <c r="P17" s="40">
        <f t="shared" ref="P17" si="125">AVERAGE(J56:J59)</f>
        <v>657.73360228633715</v>
      </c>
      <c r="Q17" s="40">
        <f t="shared" ref="Q17" si="126">AVERAGE(K56:K59)</f>
        <v>476.08672272567821</v>
      </c>
      <c r="R17" s="38">
        <f t="shared" si="51"/>
        <v>2018</v>
      </c>
      <c r="S17" s="48">
        <f>'Retirement benefit values'!R18</f>
        <v>6608.6374037279002</v>
      </c>
      <c r="T17" s="38">
        <v>501.41233205959998</v>
      </c>
      <c r="U17" s="38">
        <v>512.41151010399994</v>
      </c>
      <c r="V17" s="38">
        <v>458.51992930080002</v>
      </c>
      <c r="W17" s="38">
        <v>668.9392391435</v>
      </c>
      <c r="X17" s="38">
        <f t="shared" si="52"/>
        <v>2018</v>
      </c>
      <c r="Y17" s="34">
        <f>S17*'Inflation indexes'!I110</f>
        <v>6129.9085624989148</v>
      </c>
      <c r="Z17" s="34">
        <f>T17*'Inflation indexes'!I110</f>
        <v>465.09008739091689</v>
      </c>
      <c r="AA17" s="34">
        <f>V17*'Inflation indexes'!I110</f>
        <v>425.30480475625387</v>
      </c>
      <c r="AB17" s="34">
        <f>W17*'Inflation indexes'!I110</f>
        <v>620.48136693112519</v>
      </c>
      <c r="AC17" s="34">
        <f>U17*'Inflation indexes'!I110</f>
        <v>475.29248639631305</v>
      </c>
      <c r="AD17" s="34">
        <f t="shared" si="13"/>
        <v>2028</v>
      </c>
      <c r="AE17" s="34">
        <f>AVERAGE(Y56:Y59)</f>
        <v>6667.8411648875644</v>
      </c>
      <c r="AF17" s="34">
        <f t="shared" ref="AF17:AI17" si="127">AVERAGE(Z56:Z59)</f>
        <v>463.49313768849083</v>
      </c>
      <c r="AG17" s="34">
        <f t="shared" si="127"/>
        <v>397.74195912994514</v>
      </c>
      <c r="AH17" s="34">
        <f t="shared" si="127"/>
        <v>663.13275883019219</v>
      </c>
      <c r="AI17" s="34">
        <f t="shared" si="127"/>
        <v>459.6771099836273</v>
      </c>
      <c r="AJ17" s="44">
        <f t="shared" si="54"/>
        <v>2018</v>
      </c>
      <c r="AK17" s="47">
        <f>'Retirement benefit values'!AO18</f>
        <v>6608.6374037279002</v>
      </c>
      <c r="AL17" s="44">
        <v>501.41233205959998</v>
      </c>
      <c r="AM17" s="44">
        <v>512.41151010399994</v>
      </c>
      <c r="AN17" s="44">
        <v>458.51992930080002</v>
      </c>
      <c r="AO17" s="44">
        <v>668.9392391435</v>
      </c>
      <c r="AP17" s="44">
        <f t="shared" si="55"/>
        <v>2018</v>
      </c>
      <c r="AQ17" s="40">
        <f>AK17*'Inflation indexes'!I110</f>
        <v>6129.9085624989148</v>
      </c>
      <c r="AR17" s="40">
        <f>AL17*'Inflation indexes'!I110</f>
        <v>465.09008739091689</v>
      </c>
      <c r="AS17" s="40">
        <f>AN17*'Inflation indexes'!I110</f>
        <v>425.30480475625387</v>
      </c>
      <c r="AT17" s="40">
        <f>AO17*'Inflation indexes'!I110</f>
        <v>620.48136693112519</v>
      </c>
      <c r="AU17" s="40">
        <f>AM17*'Inflation indexes'!I110</f>
        <v>475.29248639631305</v>
      </c>
      <c r="AV17" s="40">
        <f t="shared" si="15"/>
        <v>2028</v>
      </c>
      <c r="AW17" s="40">
        <f>AVERAGE(AQ56:AQ59)</f>
        <v>7293.7764005532872</v>
      </c>
      <c r="AX17" s="40">
        <f t="shared" ref="AX17" si="128">AVERAGE(AR56:AR59)</f>
        <v>457.90065227817291</v>
      </c>
      <c r="AY17" s="40">
        <f t="shared" ref="AY17" si="129">AVERAGE(AS56:AS59)</f>
        <v>404.8656158927123</v>
      </c>
      <c r="AZ17" s="40">
        <f t="shared" ref="AZ17" si="130">AVERAGE(AT56:AT59)</f>
        <v>654.92706718338525</v>
      </c>
      <c r="BA17" s="40">
        <f t="shared" ref="BA17" si="131">AVERAGE(AU56:AU59)</f>
        <v>462.06489486295868</v>
      </c>
    </row>
    <row r="18" spans="1:53">
      <c r="A18" s="47">
        <f>'Retirement benefit values'!B19</f>
        <v>6673.7065353159996</v>
      </c>
      <c r="B18" s="44">
        <v>494.93742526829999</v>
      </c>
      <c r="C18" s="44">
        <v>506.9016369556</v>
      </c>
      <c r="D18" s="44">
        <v>446.07484004819997</v>
      </c>
      <c r="E18" s="44">
        <v>685.83427703409996</v>
      </c>
      <c r="F18" s="44">
        <f t="shared" si="46"/>
        <v>2018</v>
      </c>
      <c r="G18" s="42">
        <f>A18*'Inflation indexes'!I111</f>
        <v>6190.2640945865523</v>
      </c>
      <c r="H18" s="44">
        <f>B18*'Inflation indexes'!I111</f>
        <v>459.08422201252847</v>
      </c>
      <c r="I18" s="44">
        <f>D18*'Inflation indexes'!I111</f>
        <v>413.76123616410462</v>
      </c>
      <c r="J18" s="40">
        <f>E18*'Inflation indexes'!I111</f>
        <v>636.15253045583484</v>
      </c>
      <c r="K18" s="44">
        <f>C18*'Inflation indexes'!I111</f>
        <v>470.18174774819062</v>
      </c>
      <c r="L18" s="40">
        <f t="shared" si="9"/>
        <v>2029</v>
      </c>
      <c r="M18" s="40">
        <f>AVERAGE(G60:G63)</f>
        <v>6003.31598636527</v>
      </c>
      <c r="N18" s="40">
        <f t="shared" ref="N18" si="132">AVERAGE(H60:H63)</f>
        <v>479.58280821304766</v>
      </c>
      <c r="O18" s="40">
        <f t="shared" ref="O18" si="133">AVERAGE(I60:I63)</f>
        <v>412.38309159831647</v>
      </c>
      <c r="P18" s="40">
        <f t="shared" ref="P18" si="134">AVERAGE(J60:J63)</f>
        <v>648.91545987093173</v>
      </c>
      <c r="Q18" s="40">
        <f t="shared" ref="Q18" si="135">AVERAGE(K60:K63)</f>
        <v>473.19339968936134</v>
      </c>
      <c r="R18" s="38">
        <f t="shared" si="51"/>
        <v>2018</v>
      </c>
      <c r="S18" s="48">
        <f>'Retirement benefit values'!R19</f>
        <v>6673.7065353159996</v>
      </c>
      <c r="T18" s="38">
        <v>494.93742526829999</v>
      </c>
      <c r="U18" s="38">
        <v>506.9016369556</v>
      </c>
      <c r="V18" s="38">
        <v>446.07484004819997</v>
      </c>
      <c r="W18" s="38">
        <v>685.83427703409996</v>
      </c>
      <c r="X18" s="38">
        <f t="shared" si="52"/>
        <v>2018</v>
      </c>
      <c r="Y18" s="34">
        <f>S18*'Inflation indexes'!I111</f>
        <v>6190.2640945865523</v>
      </c>
      <c r="Z18" s="34">
        <f>T18*'Inflation indexes'!I111</f>
        <v>459.08422201252847</v>
      </c>
      <c r="AA18" s="34">
        <f>V18*'Inflation indexes'!I111</f>
        <v>413.76123616410462</v>
      </c>
      <c r="AB18" s="34">
        <f>W18*'Inflation indexes'!I111</f>
        <v>636.15253045583484</v>
      </c>
      <c r="AC18" s="34">
        <f>U18*'Inflation indexes'!I111</f>
        <v>470.18174774819062</v>
      </c>
      <c r="AD18" s="34">
        <f t="shared" si="13"/>
        <v>2029</v>
      </c>
      <c r="AE18" s="34">
        <f>AVERAGE(Y60:Y63)</f>
        <v>6711.2237480269305</v>
      </c>
      <c r="AF18" s="34">
        <f t="shared" ref="AF18:AI18" si="136">AVERAGE(Z60:Z63)</f>
        <v>462.37838533408319</v>
      </c>
      <c r="AG18" s="34">
        <f t="shared" si="136"/>
        <v>398.65565708310913</v>
      </c>
      <c r="AH18" s="34">
        <f t="shared" si="136"/>
        <v>653.61398927283244</v>
      </c>
      <c r="AI18" s="34">
        <f t="shared" si="136"/>
        <v>457.04638359931943</v>
      </c>
      <c r="AJ18" s="44">
        <f t="shared" si="54"/>
        <v>2018</v>
      </c>
      <c r="AK18" s="47">
        <f>'Retirement benefit values'!AO19</f>
        <v>6673.7065353159996</v>
      </c>
      <c r="AL18" s="44">
        <v>494.93742526829999</v>
      </c>
      <c r="AM18" s="44">
        <v>506.9016369556</v>
      </c>
      <c r="AN18" s="44">
        <v>446.07484004819997</v>
      </c>
      <c r="AO18" s="44">
        <v>685.83427703409996</v>
      </c>
      <c r="AP18" s="44">
        <f t="shared" si="55"/>
        <v>2018</v>
      </c>
      <c r="AQ18" s="40">
        <f>AK18*'Inflation indexes'!I111</f>
        <v>6190.2640945865523</v>
      </c>
      <c r="AR18" s="40">
        <f>AL18*'Inflation indexes'!I111</f>
        <v>459.08422201252847</v>
      </c>
      <c r="AS18" s="40">
        <f>AN18*'Inflation indexes'!I111</f>
        <v>413.76123616410462</v>
      </c>
      <c r="AT18" s="40">
        <f>AO18*'Inflation indexes'!I111</f>
        <v>636.15253045583484</v>
      </c>
      <c r="AU18" s="40">
        <f>AM18*'Inflation indexes'!I111</f>
        <v>470.18174774819062</v>
      </c>
      <c r="AV18" s="40">
        <f t="shared" si="15"/>
        <v>2029</v>
      </c>
      <c r="AW18" s="40">
        <f>AVERAGE(AQ60:AQ63)</f>
        <v>7432.2401311228805</v>
      </c>
      <c r="AX18" s="40">
        <f t="shared" ref="AX18" si="137">AVERAGE(AR60:AR63)</f>
        <v>472.05069238508185</v>
      </c>
      <c r="AY18" s="40">
        <f t="shared" ref="AY18" si="138">AVERAGE(AS60:AS63)</f>
        <v>409.61024866286681</v>
      </c>
      <c r="AZ18" s="40">
        <f t="shared" ref="AZ18" si="139">AVERAGE(AT60:AT63)</f>
        <v>678.47226214767511</v>
      </c>
      <c r="BA18" s="40">
        <f t="shared" ref="BA18" si="140">AVERAGE(AU60:AU63)</f>
        <v>469.26492271001018</v>
      </c>
    </row>
    <row r="19" spans="1:53">
      <c r="A19" s="47">
        <f>'Retirement benefit values'!B20</f>
        <v>6682.3263517393998</v>
      </c>
      <c r="B19" s="44">
        <v>490.28263472079999</v>
      </c>
      <c r="C19" s="44">
        <v>504.82887406589998</v>
      </c>
      <c r="D19" s="44">
        <v>448.72622393009999</v>
      </c>
      <c r="E19" s="44">
        <v>664.82943683140002</v>
      </c>
      <c r="F19" s="44">
        <f t="shared" si="46"/>
        <v>2018</v>
      </c>
      <c r="G19" s="42">
        <f>A19*'Inflation indexes'!I112</f>
        <v>6198.2594926199145</v>
      </c>
      <c r="H19" s="44">
        <f>B19*'Inflation indexes'!I112</f>
        <v>454.76662389197435</v>
      </c>
      <c r="I19" s="44">
        <f>D19*'Inflation indexes'!I112</f>
        <v>416.22055413954121</v>
      </c>
      <c r="J19" s="40">
        <f>E19*'Inflation indexes'!I112</f>
        <v>616.66927816848431</v>
      </c>
      <c r="K19" s="44">
        <f>C19*'Inflation indexes'!I112</f>
        <v>468.25913553490216</v>
      </c>
      <c r="L19" s="40">
        <f t="shared" si="9"/>
        <v>2030</v>
      </c>
      <c r="M19" s="40">
        <f>AVERAGE(G64:G67)</f>
        <v>5986.1843298617196</v>
      </c>
      <c r="N19" s="40">
        <f t="shared" ref="N19" si="141">AVERAGE(H64:H67)</f>
        <v>480.09852383274915</v>
      </c>
      <c r="O19" s="40">
        <f t="shared" ref="O19" si="142">AVERAGE(I64:I67)</f>
        <v>407.08023282121434</v>
      </c>
      <c r="P19" s="40">
        <f t="shared" ref="P19" si="143">AVERAGE(J64:J67)</f>
        <v>654.43593427346946</v>
      </c>
      <c r="Q19" s="40">
        <f t="shared" ref="Q19" si="144">AVERAGE(K64:K67)</f>
        <v>467.74073266873904</v>
      </c>
      <c r="R19" s="38">
        <f t="shared" si="51"/>
        <v>2018</v>
      </c>
      <c r="S19" s="48">
        <f>'Retirement benefit values'!R20</f>
        <v>6694.8206281980001</v>
      </c>
      <c r="T19" s="38">
        <v>489.94761150509999</v>
      </c>
      <c r="U19" s="38">
        <v>504.54895904569997</v>
      </c>
      <c r="V19" s="38">
        <v>448.27451437370001</v>
      </c>
      <c r="W19" s="38">
        <v>664.82943683140002</v>
      </c>
      <c r="X19" s="38">
        <f t="shared" si="52"/>
        <v>2018</v>
      </c>
      <c r="Y19" s="34">
        <f>S19*'Inflation indexes'!I112</f>
        <v>6209.8486853032045</v>
      </c>
      <c r="Z19" s="34">
        <f>T19*'Inflation indexes'!I112</f>
        <v>454.45586971481265</v>
      </c>
      <c r="AA19" s="34">
        <f>V19*'Inflation indexes'!I112</f>
        <v>415.80156636515113</v>
      </c>
      <c r="AB19" s="34">
        <f>W19*'Inflation indexes'!I112</f>
        <v>616.66927816848431</v>
      </c>
      <c r="AC19" s="34">
        <f>U19*'Inflation indexes'!I112</f>
        <v>467.99949752266559</v>
      </c>
      <c r="AD19" s="34">
        <f t="shared" si="13"/>
        <v>2030</v>
      </c>
      <c r="AE19" s="34">
        <f>AVERAGE(Y64:Y67)</f>
        <v>6744.300827914697</v>
      </c>
      <c r="AF19" s="34">
        <f t="shared" ref="AF19:AI19" si="145">AVERAGE(Z64:Z67)</f>
        <v>468.93482228801224</v>
      </c>
      <c r="AG19" s="34">
        <f t="shared" si="145"/>
        <v>394.76983397198751</v>
      </c>
      <c r="AH19" s="34">
        <f t="shared" si="145"/>
        <v>663.94325478437327</v>
      </c>
      <c r="AI19" s="34">
        <f t="shared" si="145"/>
        <v>457.71151826434021</v>
      </c>
      <c r="AJ19" s="44">
        <f t="shared" si="54"/>
        <v>2018</v>
      </c>
      <c r="AK19" s="47">
        <f>'Retirement benefit values'!AO20</f>
        <v>6707.2453410184999</v>
      </c>
      <c r="AL19" s="44">
        <v>489.28266014979999</v>
      </c>
      <c r="AM19" s="44">
        <v>504.06795649920002</v>
      </c>
      <c r="AN19" s="44">
        <v>447.51595971540002</v>
      </c>
      <c r="AO19" s="44">
        <v>664.82943683140002</v>
      </c>
      <c r="AP19" s="44">
        <f t="shared" si="55"/>
        <v>2018</v>
      </c>
      <c r="AQ19" s="40">
        <f>AK19*'Inflation indexes'!I112</f>
        <v>6221.3733535293677</v>
      </c>
      <c r="AR19" s="40">
        <f>AL19*'Inflation indexes'!I112</f>
        <v>453.83908734993372</v>
      </c>
      <c r="AS19" s="40">
        <f>AN19*'Inflation indexes'!I112</f>
        <v>415.09796130846979</v>
      </c>
      <c r="AT19" s="40">
        <f>AO19*'Inflation indexes'!I112</f>
        <v>616.66927816848431</v>
      </c>
      <c r="AU19" s="40">
        <f>AM19*'Inflation indexes'!I112</f>
        <v>467.55333873860059</v>
      </c>
      <c r="AV19" s="40">
        <f t="shared" si="15"/>
        <v>2030</v>
      </c>
      <c r="AW19" s="40">
        <f>AVERAGE(AQ64:AQ67)</f>
        <v>7578.6361696006416</v>
      </c>
      <c r="AX19" s="40">
        <f t="shared" ref="AX19" si="146">AVERAGE(AR64:AR67)</f>
        <v>471.04258171430979</v>
      </c>
      <c r="AY19" s="40">
        <f t="shared" ref="AY19" si="147">AVERAGE(AS64:AS67)</f>
        <v>412.16674322765141</v>
      </c>
      <c r="AZ19" s="40">
        <f t="shared" ref="AZ19" si="148">AVERAGE(AT64:AT67)</f>
        <v>672.41859930943372</v>
      </c>
      <c r="BA19" s="40">
        <f t="shared" ref="BA19" si="149">AVERAGE(AU64:AU67)</f>
        <v>470.88337850403627</v>
      </c>
    </row>
    <row r="20" spans="1:53">
      <c r="A20" s="47">
        <f>'Retirement benefit values'!B21</f>
        <v>6685.0354059833999</v>
      </c>
      <c r="B20" s="44">
        <v>615.58191540309997</v>
      </c>
      <c r="C20" s="44">
        <v>609.26629675380002</v>
      </c>
      <c r="D20" s="44">
        <v>552.19030037829998</v>
      </c>
      <c r="E20" s="44">
        <v>763.13496356580004</v>
      </c>
      <c r="F20" s="44">
        <f t="shared" si="46"/>
        <v>2019</v>
      </c>
      <c r="G20" s="42">
        <f>A20*'Inflation indexes'!I113</f>
        <v>6200.7723033238581</v>
      </c>
      <c r="H20" s="44">
        <f>B20*'Inflation indexes'!I113</f>
        <v>570.98924084113833</v>
      </c>
      <c r="I20" s="44">
        <f>D20*'Inflation indexes'!I113</f>
        <v>512.1897062332996</v>
      </c>
      <c r="J20" s="40">
        <f>E20*'Inflation indexes'!I113</f>
        <v>707.85356522442703</v>
      </c>
      <c r="K20" s="44">
        <f>C20*'Inflation indexes'!I113</f>
        <v>565.13112479228641</v>
      </c>
      <c r="L20" s="40">
        <f t="shared" si="9"/>
        <v>2031</v>
      </c>
      <c r="M20" s="40">
        <f>AVERAGE(G68:G71)</f>
        <v>5965.9597302486936</v>
      </c>
      <c r="N20" s="40">
        <f t="shared" ref="N20" si="150">AVERAGE(H68:H71)</f>
        <v>479.02451548788258</v>
      </c>
      <c r="O20" s="40">
        <f t="shared" ref="O20" si="151">AVERAGE(I68:I71)</f>
        <v>411.0023437838945</v>
      </c>
      <c r="P20" s="40">
        <f t="shared" ref="P20" si="152">AVERAGE(J68:J71)</f>
        <v>651.87984804852681</v>
      </c>
      <c r="Q20" s="40">
        <f t="shared" ref="Q20" si="153">AVERAGE(K68:K71)</f>
        <v>471.53831164512991</v>
      </c>
      <c r="R20" s="38">
        <f t="shared" si="51"/>
        <v>2019</v>
      </c>
      <c r="S20" s="48">
        <f>'Retirement benefit values'!R21</f>
        <v>6710.0574600442997</v>
      </c>
      <c r="T20" s="38">
        <v>614.50407182100003</v>
      </c>
      <c r="U20" s="38">
        <v>608.40451965800003</v>
      </c>
      <c r="V20" s="38">
        <v>550.85058041560001</v>
      </c>
      <c r="W20" s="38">
        <v>763.13496356580004</v>
      </c>
      <c r="X20" s="38">
        <f t="shared" si="52"/>
        <v>2019</v>
      </c>
      <c r="Y20" s="34">
        <f>S20*'Inflation indexes'!I113</f>
        <v>6223.9817630156094</v>
      </c>
      <c r="Z20" s="34">
        <f>T20*'Inflation indexes'!I113</f>
        <v>569.98947610911932</v>
      </c>
      <c r="AA20" s="34">
        <f>V20*'Inflation indexes'!I113</f>
        <v>510.94703541191774</v>
      </c>
      <c r="AB20" s="34">
        <f>W20*'Inflation indexes'!I113</f>
        <v>707.85356522442703</v>
      </c>
      <c r="AC20" s="34">
        <f>U20*'Inflation indexes'!I113</f>
        <v>564.33177471816521</v>
      </c>
      <c r="AD20" s="34">
        <f t="shared" si="13"/>
        <v>2031</v>
      </c>
      <c r="AE20" s="34">
        <f>AVERAGE(Y68:Y71)</f>
        <v>6793.0395989667732</v>
      </c>
      <c r="AF20" s="34">
        <f t="shared" ref="AF20:AI20" si="154">AVERAGE(Z68:Z71)</f>
        <v>467.08042850400602</v>
      </c>
      <c r="AG20" s="34">
        <f t="shared" si="154"/>
        <v>390.86068899429978</v>
      </c>
      <c r="AH20" s="34">
        <f t="shared" si="154"/>
        <v>667.39609106562455</v>
      </c>
      <c r="AI20" s="34">
        <f t="shared" si="154"/>
        <v>449.1713766400905</v>
      </c>
      <c r="AJ20" s="44">
        <f t="shared" si="54"/>
        <v>2019</v>
      </c>
      <c r="AK20" s="47">
        <f>'Retirement benefit values'!AO21</f>
        <v>6734.9865519494997</v>
      </c>
      <c r="AL20" s="44">
        <v>614.31230569750005</v>
      </c>
      <c r="AM20" s="44">
        <v>608.29572585979997</v>
      </c>
      <c r="AN20" s="44">
        <v>550.4872532805</v>
      </c>
      <c r="AO20" s="44">
        <v>763.13496356580004</v>
      </c>
      <c r="AP20" s="44">
        <f t="shared" si="55"/>
        <v>2019</v>
      </c>
      <c r="AQ20" s="40">
        <f>AK20*'Inflation indexes'!I113</f>
        <v>6247.10499471823</v>
      </c>
      <c r="AR20" s="40">
        <f>AL20*'Inflation indexes'!I113</f>
        <v>569.81160149887421</v>
      </c>
      <c r="AS20" s="40">
        <f>AN20*'Inflation indexes'!I113</f>
        <v>510.61002764762713</v>
      </c>
      <c r="AT20" s="40">
        <f>AO20*'Inflation indexes'!I113</f>
        <v>707.85356522442703</v>
      </c>
      <c r="AU20" s="40">
        <f>AM20*'Inflation indexes'!I113</f>
        <v>564.23086192867595</v>
      </c>
      <c r="AV20" s="40">
        <f t="shared" si="15"/>
        <v>2031</v>
      </c>
      <c r="AW20" s="40">
        <f>AVERAGE(AQ68:AQ71)</f>
        <v>7682.7557225866203</v>
      </c>
      <c r="AX20" s="40">
        <f t="shared" ref="AX20" si="155">AVERAGE(AR68:AR71)</f>
        <v>472.57303124547258</v>
      </c>
      <c r="AY20" s="40">
        <f t="shared" ref="AY20" si="156">AVERAGE(AS68:AS71)</f>
        <v>410.29742604149828</v>
      </c>
      <c r="AZ20" s="40">
        <f t="shared" ref="AZ20" si="157">AVERAGE(AT68:AT71)</f>
        <v>675.5997634811165</v>
      </c>
      <c r="BA20" s="40">
        <f t="shared" ref="BA20" si="158">AVERAGE(AU68:AU71)</f>
        <v>472.52579104032418</v>
      </c>
    </row>
    <row r="21" spans="1:53">
      <c r="A21" s="47">
        <f>'Retirement benefit values'!B22</f>
        <v>6694.5371672059</v>
      </c>
      <c r="B21" s="44">
        <v>481.45429441390002</v>
      </c>
      <c r="C21" s="44">
        <v>491.23471299160002</v>
      </c>
      <c r="D21" s="44">
        <v>435.39181940259999</v>
      </c>
      <c r="E21" s="44">
        <v>653.23117761859999</v>
      </c>
      <c r="F21" s="44">
        <f t="shared" si="46"/>
        <v>2019</v>
      </c>
      <c r="G21" s="42">
        <f>A21*'Inflation indexes'!I114</f>
        <v>6209.5857581888149</v>
      </c>
      <c r="H21" s="44">
        <f>B21*'Inflation indexes'!I114</f>
        <v>446.5778074183404</v>
      </c>
      <c r="I21" s="44">
        <f>D21*'Inflation indexes'!I114</f>
        <v>403.85209215631329</v>
      </c>
      <c r="J21" s="40">
        <f>E21*'Inflation indexes'!I114</f>
        <v>605.91119535726523</v>
      </c>
      <c r="K21" s="44">
        <f>C21*'Inflation indexes'!I114</f>
        <v>455.64973373562441</v>
      </c>
      <c r="L21" s="40">
        <f t="shared" si="9"/>
        <v>2032</v>
      </c>
      <c r="M21" s="40">
        <f>AVERAGE(G72:G75)</f>
        <v>5956.9439192027521</v>
      </c>
      <c r="N21" s="40">
        <f t="shared" ref="N21" si="159">AVERAGE(H72:H75)</f>
        <v>467.67665941196651</v>
      </c>
      <c r="O21" s="40">
        <f t="shared" ref="O21" si="160">AVERAGE(I72:I75)</f>
        <v>405.01587890307917</v>
      </c>
      <c r="P21" s="40">
        <f t="shared" ref="P21" si="161">AVERAGE(J72:J75)</f>
        <v>642.96001133041955</v>
      </c>
      <c r="Q21" s="40">
        <f t="shared" ref="Q21" si="162">AVERAGE(K72:K75)</f>
        <v>459.46573176756101</v>
      </c>
      <c r="R21" s="38">
        <f t="shared" si="51"/>
        <v>2019</v>
      </c>
      <c r="S21" s="48">
        <f>'Retirement benefit values'!R22</f>
        <v>6736.8362336478003</v>
      </c>
      <c r="T21" s="38">
        <v>480.79570976679997</v>
      </c>
      <c r="U21" s="38">
        <v>490.40766937500001</v>
      </c>
      <c r="V21" s="38">
        <v>433.90716180589999</v>
      </c>
      <c r="W21" s="38">
        <v>652.72419412470003</v>
      </c>
      <c r="X21" s="38">
        <f t="shared" si="52"/>
        <v>2019</v>
      </c>
      <c r="Y21" s="34">
        <f>S21*'Inflation indexes'!I114</f>
        <v>6248.8206857128544</v>
      </c>
      <c r="Z21" s="34">
        <f>T21*'Inflation indexes'!I114</f>
        <v>445.96693055814052</v>
      </c>
      <c r="AA21" s="34">
        <f>V21*'Inflation indexes'!I114</f>
        <v>402.47498296444621</v>
      </c>
      <c r="AB21" s="34">
        <f>W21*'Inflation indexes'!I114</f>
        <v>605.44093768227913</v>
      </c>
      <c r="AC21" s="34">
        <f>U21*'Inflation indexes'!I114</f>
        <v>454.88260105194945</v>
      </c>
      <c r="AD21" s="34">
        <f t="shared" si="13"/>
        <v>2032</v>
      </c>
      <c r="AE21" s="34">
        <f>AVERAGE(Y72:Y75)</f>
        <v>6837.0694427970893</v>
      </c>
      <c r="AF21" s="34">
        <f t="shared" ref="AF21:AI21" si="163">AVERAGE(Z72:Z75)</f>
        <v>463.98202272604738</v>
      </c>
      <c r="AG21" s="34">
        <f t="shared" si="163"/>
        <v>388.16480564673702</v>
      </c>
      <c r="AH21" s="34">
        <f t="shared" si="163"/>
        <v>678.96476905329109</v>
      </c>
      <c r="AI21" s="34">
        <f t="shared" si="163"/>
        <v>449.25383042819317</v>
      </c>
      <c r="AJ21" s="44">
        <f t="shared" si="54"/>
        <v>2019</v>
      </c>
      <c r="AK21" s="47">
        <f>'Retirement benefit values'!AO22</f>
        <v>6777.5027356153996</v>
      </c>
      <c r="AL21" s="44">
        <v>479.45565052000001</v>
      </c>
      <c r="AM21" s="44">
        <v>489.75860329760002</v>
      </c>
      <c r="AN21" s="44">
        <v>432.83243142470002</v>
      </c>
      <c r="AO21" s="44">
        <v>653.18017508950004</v>
      </c>
      <c r="AP21" s="44">
        <f t="shared" si="55"/>
        <v>2019</v>
      </c>
      <c r="AQ21" s="40">
        <f>AK21*'Inflation indexes'!I114</f>
        <v>6286.5413115225629</v>
      </c>
      <c r="AR21" s="40">
        <f>AL21*'Inflation indexes'!I114</f>
        <v>444.72394503035514</v>
      </c>
      <c r="AS21" s="40">
        <f>AN21*'Inflation indexes'!I114</f>
        <v>401.47810591345547</v>
      </c>
      <c r="AT21" s="40">
        <f>AO21*'Inflation indexes'!I114</f>
        <v>605.86388744479564</v>
      </c>
      <c r="AU21" s="40">
        <f>AM21*'Inflation indexes'!I114</f>
        <v>454.28055323748811</v>
      </c>
      <c r="AV21" s="40">
        <f t="shared" si="15"/>
        <v>2032</v>
      </c>
      <c r="AW21" s="40">
        <f>AVERAGE(AQ72:AQ75)</f>
        <v>7798.8434453708078</v>
      </c>
      <c r="AX21" s="40">
        <f t="shared" ref="AX21" si="164">AVERAGE(AR72:AR75)</f>
        <v>472.81951664773464</v>
      </c>
      <c r="AY21" s="40">
        <f t="shared" ref="AY21" si="165">AVERAGE(AS72:AS75)</f>
        <v>406.8505131717759</v>
      </c>
      <c r="AZ21" s="40">
        <f t="shared" ref="AZ21" si="166">AVERAGE(AT72:AT75)</f>
        <v>677.75083249289651</v>
      </c>
      <c r="BA21" s="40">
        <f t="shared" ref="BA21" si="167">AVERAGE(AU72:AU75)</f>
        <v>467.59604308506971</v>
      </c>
    </row>
    <row r="22" spans="1:53">
      <c r="A22" s="47">
        <f>'Retirement benefit values'!B23</f>
        <v>6675.8821371162003</v>
      </c>
      <c r="B22" s="44">
        <v>477.41127464499999</v>
      </c>
      <c r="C22" s="44">
        <v>488.99748777590003</v>
      </c>
      <c r="D22" s="44">
        <v>428.97759755240003</v>
      </c>
      <c r="E22" s="44">
        <v>650.60692097440005</v>
      </c>
      <c r="F22" s="44">
        <f t="shared" si="46"/>
        <v>2019</v>
      </c>
      <c r="G22" s="42">
        <f>A22*'Inflation indexes'!I115</f>
        <v>6192.2820960729277</v>
      </c>
      <c r="H22" s="44">
        <f>B22*'Inflation indexes'!I115</f>
        <v>442.82766348008278</v>
      </c>
      <c r="I22" s="44">
        <f>D22*'Inflation indexes'!I115</f>
        <v>397.90251570971799</v>
      </c>
      <c r="J22" s="40">
        <f>E22*'Inflation indexes'!I115</f>
        <v>603.47703952592826</v>
      </c>
      <c r="K22" s="44">
        <f>C22*'Inflation indexes'!I115</f>
        <v>453.57457282602121</v>
      </c>
      <c r="L22" s="40">
        <f t="shared" si="9"/>
        <v>2033</v>
      </c>
      <c r="M22" s="40">
        <f>AVERAGE(G76:G79)</f>
        <v>5908.0001640910432</v>
      </c>
      <c r="N22" s="40">
        <f t="shared" ref="N22" si="168">AVERAGE(H76:H79)</f>
        <v>467.23526165595291</v>
      </c>
      <c r="O22" s="40">
        <f t="shared" ref="O22" si="169">AVERAGE(I76:I79)</f>
        <v>403.76944413278324</v>
      </c>
      <c r="P22" s="40">
        <f t="shared" ref="P22" si="170">AVERAGE(J76:J79)</f>
        <v>640.56133747139779</v>
      </c>
      <c r="Q22" s="40">
        <f t="shared" ref="Q22" si="171">AVERAGE(K76:K79)</f>
        <v>459.05857410569956</v>
      </c>
      <c r="R22" s="38">
        <f t="shared" si="51"/>
        <v>2019</v>
      </c>
      <c r="S22" s="48">
        <f>'Retirement benefit values'!R23</f>
        <v>6738.8108736278</v>
      </c>
      <c r="T22" s="38">
        <v>476.25134592310002</v>
      </c>
      <c r="U22" s="38">
        <v>487.66409267149999</v>
      </c>
      <c r="V22" s="38">
        <v>428.51640246459999</v>
      </c>
      <c r="W22" s="38">
        <v>645.12581892469996</v>
      </c>
      <c r="X22" s="38">
        <f t="shared" si="52"/>
        <v>2019</v>
      </c>
      <c r="Y22" s="34">
        <f>S22*'Inflation indexes'!I115</f>
        <v>6250.6522830273661</v>
      </c>
      <c r="Z22" s="34">
        <f>T22*'Inflation indexes'!I115</f>
        <v>441.75175984520456</v>
      </c>
      <c r="AA22" s="34">
        <f>V22*'Inflation indexes'!I115</f>
        <v>397.47472953459913</v>
      </c>
      <c r="AB22" s="34">
        <f>W22*'Inflation indexes'!I115</f>
        <v>598.39298780182639</v>
      </c>
      <c r="AC22" s="34">
        <f>U22*'Inflation indexes'!I115</f>
        <v>452.33776869101973</v>
      </c>
      <c r="AD22" s="34">
        <f t="shared" si="13"/>
        <v>2033</v>
      </c>
      <c r="AE22" s="34">
        <f>AVERAGE(Y76:Y79)</f>
        <v>6905.3906224866905</v>
      </c>
      <c r="AF22" s="34">
        <f t="shared" ref="AF22:AI22" si="172">AVERAGE(Z76:Z79)</f>
        <v>461.63692915426378</v>
      </c>
      <c r="AG22" s="34">
        <f t="shared" si="172"/>
        <v>389.59570739250529</v>
      </c>
      <c r="AH22" s="34">
        <f t="shared" si="172"/>
        <v>674.83665554792697</v>
      </c>
      <c r="AI22" s="34">
        <f t="shared" si="172"/>
        <v>452.08948532104466</v>
      </c>
      <c r="AJ22" s="44">
        <f t="shared" si="54"/>
        <v>2019</v>
      </c>
      <c r="AK22" s="47">
        <f>'Retirement benefit values'!AO23</f>
        <v>6796.6256514434999</v>
      </c>
      <c r="AL22" s="44">
        <v>475.02688728229998</v>
      </c>
      <c r="AM22" s="44">
        <v>486.29386314470003</v>
      </c>
      <c r="AN22" s="44">
        <v>426.27694853629998</v>
      </c>
      <c r="AO22" s="44">
        <v>646.24696087380005</v>
      </c>
      <c r="AP22" s="44">
        <f t="shared" si="55"/>
        <v>2019</v>
      </c>
      <c r="AQ22" s="40">
        <f>AK22*'Inflation indexes'!I115</f>
        <v>6304.2789657943031</v>
      </c>
      <c r="AR22" s="40">
        <f>AL22*'Inflation indexes'!I115</f>
        <v>440.61600083042913</v>
      </c>
      <c r="AS22" s="40">
        <f>AN22*'Inflation indexes'!I115</f>
        <v>395.3975013600492</v>
      </c>
      <c r="AT22" s="40">
        <f>AO22*'Inflation indexes'!I115</f>
        <v>599.4329143727241</v>
      </c>
      <c r="AU22" s="40">
        <f>AM22*'Inflation indexes'!I115</f>
        <v>451.06679841442661</v>
      </c>
      <c r="AV22" s="40">
        <f t="shared" si="15"/>
        <v>2033</v>
      </c>
      <c r="AW22" s="40">
        <f>AVERAGE(AQ76:AQ79)</f>
        <v>7929.8934080878334</v>
      </c>
      <c r="AX22" s="40">
        <f t="shared" ref="AX22" si="173">AVERAGE(AR76:AR79)</f>
        <v>465.92492887124274</v>
      </c>
      <c r="AY22" s="40">
        <f t="shared" ref="AY22" si="174">AVERAGE(AS76:AS79)</f>
        <v>402.92224906979322</v>
      </c>
      <c r="AZ22" s="40">
        <f t="shared" ref="AZ22" si="175">AVERAGE(AT76:AT79)</f>
        <v>686.85021806169323</v>
      </c>
      <c r="BA22" s="40">
        <f t="shared" ref="BA22" si="176">AVERAGE(AU76:AU79)</f>
        <v>463.39435374304202</v>
      </c>
    </row>
    <row r="23" spans="1:53">
      <c r="A23" s="47">
        <f>'Retirement benefit values'!B24</f>
        <v>6684.3488692638002</v>
      </c>
      <c r="B23" s="44">
        <v>480.40968786090002</v>
      </c>
      <c r="C23" s="44">
        <v>485.88977486580001</v>
      </c>
      <c r="D23" s="44">
        <v>424.97118315170002</v>
      </c>
      <c r="E23" s="44">
        <v>634.94974507649999</v>
      </c>
      <c r="F23" s="44">
        <f t="shared" si="46"/>
        <v>2019</v>
      </c>
      <c r="G23" s="42">
        <f>A23*'Inflation indexes'!I116</f>
        <v>6200.1354992356855</v>
      </c>
      <c r="H23" s="44">
        <f>B23*'Inflation indexes'!I116</f>
        <v>445.6088720293198</v>
      </c>
      <c r="I23" s="44">
        <f>D23*'Inflation indexes'!I116</f>
        <v>394.18632545150888</v>
      </c>
      <c r="J23" s="40">
        <f>E23*'Inflation indexes'!I116</f>
        <v>588.95406743081082</v>
      </c>
      <c r="K23" s="44">
        <f>C23*'Inflation indexes'!I116</f>
        <v>450.69198223833598</v>
      </c>
      <c r="L23" s="40">
        <f t="shared" si="9"/>
        <v>2034</v>
      </c>
      <c r="M23" s="40">
        <f>AVERAGE(G80:G83)</f>
        <v>5895.3281575009532</v>
      </c>
      <c r="N23" s="40">
        <f t="shared" ref="N23" si="177">AVERAGE(H80:H83)</f>
        <v>466.4936289599105</v>
      </c>
      <c r="O23" s="40">
        <f t="shared" ref="O23" si="178">AVERAGE(I80:I83)</f>
        <v>391.22607999757184</v>
      </c>
      <c r="P23" s="40">
        <f t="shared" ref="P23" si="179">AVERAGE(J80:J83)</f>
        <v>649.66451120805141</v>
      </c>
      <c r="Q23" s="40">
        <f t="shared" ref="Q23" si="180">AVERAGE(K80:K83)</f>
        <v>449.95789790497355</v>
      </c>
      <c r="R23" s="38">
        <f t="shared" si="51"/>
        <v>2019</v>
      </c>
      <c r="S23" s="48">
        <f>'Retirement benefit values'!R24</f>
        <v>6762.9450368542002</v>
      </c>
      <c r="T23" s="38">
        <v>478.9815409144</v>
      </c>
      <c r="U23" s="38">
        <v>484.42691787109999</v>
      </c>
      <c r="V23" s="38">
        <v>423.09636496339999</v>
      </c>
      <c r="W23" s="38">
        <v>636.52596242510003</v>
      </c>
      <c r="X23" s="38">
        <f t="shared" si="52"/>
        <v>2019</v>
      </c>
      <c r="Y23" s="34">
        <f>S23*'Inflation indexes'!I116</f>
        <v>6273.0381705821601</v>
      </c>
      <c r="Z23" s="34">
        <f>T23*'Inflation indexes'!I116</f>
        <v>444.28417986344022</v>
      </c>
      <c r="AA23" s="34">
        <f>V23*'Inflation indexes'!I116</f>
        <v>392.44731885097934</v>
      </c>
      <c r="AB23" s="34">
        <f>W23*'Inflation indexes'!I116</f>
        <v>590.41610379795861</v>
      </c>
      <c r="AC23" s="34">
        <f>U23*'Inflation indexes'!I116</f>
        <v>449.33509441567156</v>
      </c>
      <c r="AD23" s="34">
        <f t="shared" si="13"/>
        <v>2034</v>
      </c>
      <c r="AE23" s="34">
        <f>AVERAGE(Y80:Y83)</f>
        <v>6923.5457305375894</v>
      </c>
      <c r="AF23" s="34">
        <f t="shared" ref="AF23:AI23" si="181">AVERAGE(Z80:Z83)</f>
        <v>465.82133871601025</v>
      </c>
      <c r="AG23" s="34">
        <f t="shared" si="181"/>
        <v>392.75978304137936</v>
      </c>
      <c r="AH23" s="34">
        <f t="shared" si="181"/>
        <v>671.15557528282648</v>
      </c>
      <c r="AI23" s="34">
        <f t="shared" si="181"/>
        <v>454.80521308579137</v>
      </c>
      <c r="AJ23" s="44">
        <f t="shared" si="54"/>
        <v>2019</v>
      </c>
      <c r="AK23" s="47">
        <f>'Retirement benefit values'!AO24</f>
        <v>6841.7277094702004</v>
      </c>
      <c r="AL23" s="44">
        <v>478.35390631609999</v>
      </c>
      <c r="AM23" s="44">
        <v>484.11389003639999</v>
      </c>
      <c r="AN23" s="44">
        <v>422.60040512680001</v>
      </c>
      <c r="AO23" s="44">
        <v>637.99459084880004</v>
      </c>
      <c r="AP23" s="44">
        <f t="shared" si="55"/>
        <v>2019</v>
      </c>
      <c r="AQ23" s="40">
        <f>AK23*'Inflation indexes'!I116</f>
        <v>6346.1138365542329</v>
      </c>
      <c r="AR23" s="40">
        <f>AL23*'Inflation indexes'!I116</f>
        <v>443.70201103449682</v>
      </c>
      <c r="AS23" s="40">
        <f>AN23*'Inflation indexes'!I116</f>
        <v>391.98728628098013</v>
      </c>
      <c r="AT23" s="40">
        <f>AO23*'Inflation indexes'!I116</f>
        <v>591.77834496805053</v>
      </c>
      <c r="AU23" s="40">
        <f>AM23*'Inflation indexes'!I116</f>
        <v>449.04474227694692</v>
      </c>
      <c r="AV23" s="40">
        <f t="shared" si="15"/>
        <v>2034</v>
      </c>
      <c r="AW23" s="40">
        <f>AVERAGE(AQ80:AQ83)</f>
        <v>8071.835061745347</v>
      </c>
      <c r="AX23" s="40">
        <f t="shared" ref="AX23" si="182">AVERAGE(AR80:AR83)</f>
        <v>453.16557022605394</v>
      </c>
      <c r="AY23" s="40">
        <f t="shared" ref="AY23" si="183">AVERAGE(AS80:AS83)</f>
        <v>385.73051911461823</v>
      </c>
      <c r="AZ23" s="40">
        <f t="shared" ref="AZ23" si="184">AVERAGE(AT80:AT83)</f>
        <v>704.05782692567277</v>
      </c>
      <c r="BA23" s="40">
        <f t="shared" ref="BA23" si="185">AVERAGE(AU80:AU83)</f>
        <v>445.31369229716495</v>
      </c>
    </row>
    <row r="24" spans="1:53">
      <c r="A24" s="47">
        <f>'Retirement benefit values'!B25</f>
        <v>6652.9859011558001</v>
      </c>
      <c r="B24" s="44">
        <v>616.29109792199995</v>
      </c>
      <c r="C24" s="44">
        <v>604.85956667120001</v>
      </c>
      <c r="D24" s="44">
        <v>537.87251017810001</v>
      </c>
      <c r="E24" s="44">
        <v>788.14664977430004</v>
      </c>
      <c r="F24" s="44">
        <f t="shared" si="46"/>
        <v>2020</v>
      </c>
      <c r="G24" s="42">
        <f>A24*'Inflation indexes'!I117</f>
        <v>6171.044460492637</v>
      </c>
      <c r="H24" s="44">
        <f>B24*'Inflation indexes'!I117</f>
        <v>571.6470502698304</v>
      </c>
      <c r="I24" s="44">
        <f>D24*'Inflation indexes'!I117</f>
        <v>498.90909490867767</v>
      </c>
      <c r="J24" s="40">
        <f>E24*'Inflation indexes'!I117</f>
        <v>731.05340810966891</v>
      </c>
      <c r="K24" s="44">
        <f>C24*'Inflation indexes'!I117</f>
        <v>561.04361766854663</v>
      </c>
      <c r="L24" s="40">
        <f t="shared" si="9"/>
        <v>2035</v>
      </c>
      <c r="M24" s="40">
        <f>AVERAGE(G84:G87)</f>
        <v>5877.8653805405465</v>
      </c>
      <c r="N24" s="40">
        <f t="shared" ref="N24" si="186">AVERAGE(H84:H87)</f>
        <v>463.93381871457234</v>
      </c>
      <c r="O24" s="40">
        <f t="shared" ref="O24" si="187">AVERAGE(I84:I87)</f>
        <v>395.64577856147116</v>
      </c>
      <c r="P24" s="40">
        <f t="shared" ref="P24" si="188">AVERAGE(J84:J87)</f>
        <v>644.01502226183698</v>
      </c>
      <c r="Q24" s="40">
        <f t="shared" ref="Q24" si="189">AVERAGE(K84:K87)</f>
        <v>450.660788963573</v>
      </c>
      <c r="R24" s="38">
        <f t="shared" si="51"/>
        <v>2020</v>
      </c>
      <c r="S24" s="48">
        <f>'Retirement benefit values'!R25</f>
        <v>6743.3462331655001</v>
      </c>
      <c r="T24" s="38">
        <v>614.39742859099999</v>
      </c>
      <c r="U24" s="38">
        <v>602.76899241499996</v>
      </c>
      <c r="V24" s="38">
        <v>535.84553292520002</v>
      </c>
      <c r="W24" s="38">
        <v>792.08601509020002</v>
      </c>
      <c r="X24" s="38">
        <f t="shared" si="52"/>
        <v>2020</v>
      </c>
      <c r="Y24" s="34">
        <f>S24*'Inflation indexes'!I117</f>
        <v>6254.8591017050676</v>
      </c>
      <c r="Z24" s="34">
        <f>T24*'Inflation indexes'!I117</f>
        <v>569.89055810094703</v>
      </c>
      <c r="AA24" s="34">
        <f>V24*'Inflation indexes'!I117</f>
        <v>497.02895162656426</v>
      </c>
      <c r="AB24" s="34">
        <f>W24*'Inflation indexes'!I117</f>
        <v>734.70740631013382</v>
      </c>
      <c r="AC24" s="34">
        <f>U24*'Inflation indexes'!I117</f>
        <v>559.10448434185025</v>
      </c>
      <c r="AD24" s="34">
        <f t="shared" si="13"/>
        <v>2035</v>
      </c>
      <c r="AE24" s="34">
        <f>AVERAGE(Y84:Y87)</f>
        <v>6983.680068093744</v>
      </c>
      <c r="AF24" s="34">
        <f t="shared" ref="AF24:AI24" si="190">AVERAGE(Z84:Z87)</f>
        <v>449.18978049148802</v>
      </c>
      <c r="AG24" s="34">
        <f t="shared" si="190"/>
        <v>377.2557241456293</v>
      </c>
      <c r="AH24" s="34">
        <f t="shared" si="190"/>
        <v>676.42575320012725</v>
      </c>
      <c r="AI24" s="34">
        <f t="shared" si="190"/>
        <v>441.47748020315885</v>
      </c>
      <c r="AJ24" s="44">
        <f t="shared" si="54"/>
        <v>2020</v>
      </c>
      <c r="AK24" s="47">
        <f>'Retirement benefit values'!AO25</f>
        <v>6833.5172558055001</v>
      </c>
      <c r="AL24" s="44">
        <v>615.63289596449999</v>
      </c>
      <c r="AM24" s="44">
        <v>604.26375347559997</v>
      </c>
      <c r="AN24" s="44">
        <v>537.4317588161</v>
      </c>
      <c r="AO24" s="44">
        <v>797.00918472019998</v>
      </c>
      <c r="AP24" s="44">
        <f t="shared" si="55"/>
        <v>2020</v>
      </c>
      <c r="AQ24" s="40">
        <f>AK24*'Inflation indexes'!I117</f>
        <v>6338.4981470941248</v>
      </c>
      <c r="AR24" s="40">
        <f>AL24*'Inflation indexes'!I117</f>
        <v>571.03652837724542</v>
      </c>
      <c r="AS24" s="40">
        <f>AN24*'Inflation indexes'!I117</f>
        <v>498.50027151849849</v>
      </c>
      <c r="AT24" s="40">
        <f>AO24*'Inflation indexes'!I117</f>
        <v>739.27394216706364</v>
      </c>
      <c r="AU24" s="40">
        <f>AM24*'Inflation indexes'!I117</f>
        <v>560.49096510399545</v>
      </c>
      <c r="AV24" s="40">
        <f t="shared" si="15"/>
        <v>2035</v>
      </c>
      <c r="AW24" s="40">
        <f>AVERAGE(AQ84:AQ87)</f>
        <v>8161.8934457146152</v>
      </c>
      <c r="AX24" s="40">
        <f t="shared" ref="AX24" si="191">AVERAGE(AR84:AR87)</f>
        <v>443.22518806501</v>
      </c>
      <c r="AY24" s="40">
        <f t="shared" ref="AY24" si="192">AVERAGE(AS84:AS87)</f>
        <v>374.9596627462048</v>
      </c>
      <c r="AZ24" s="40">
        <f t="shared" ref="AZ24" si="193">AVERAGE(AT84:AT87)</f>
        <v>695.16341107501466</v>
      </c>
      <c r="BA24" s="40">
        <f t="shared" ref="BA24" si="194">AVERAGE(AU84:AU87)</f>
        <v>436.61857462212151</v>
      </c>
    </row>
    <row r="25" spans="1:53">
      <c r="A25" s="47">
        <f>'Retirement benefit values'!B26</f>
        <v>6674.5135011803004</v>
      </c>
      <c r="B25" s="44">
        <v>479.48425761700003</v>
      </c>
      <c r="C25" s="44">
        <v>489.11936327149999</v>
      </c>
      <c r="D25" s="44">
        <v>429.8132173308</v>
      </c>
      <c r="E25" s="44">
        <v>673.59739961540004</v>
      </c>
      <c r="F25" s="44">
        <f t="shared" si="46"/>
        <v>2020</v>
      </c>
      <c r="G25" s="42">
        <f>A25*'Inflation indexes'!I118</f>
        <v>6191.0126039477154</v>
      </c>
      <c r="H25" s="44">
        <f>B25*'Inflation indexes'!I118</f>
        <v>444.7504798329378</v>
      </c>
      <c r="I25" s="44">
        <f>D25*'Inflation indexes'!I118</f>
        <v>398.67760329913813</v>
      </c>
      <c r="J25" s="40">
        <f>E25*'Inflation indexes'!I118</f>
        <v>624.80209085919046</v>
      </c>
      <c r="K25" s="44">
        <f>C25*'Inflation indexes'!I118</f>
        <v>453.68761967643781</v>
      </c>
      <c r="L25" s="40">
        <f t="shared" si="9"/>
        <v>2036</v>
      </c>
      <c r="M25" s="40">
        <f>AVERAGE(G88:G91)</f>
        <v>5838.6935314928687</v>
      </c>
      <c r="N25" s="40">
        <f t="shared" ref="N25" si="195">AVERAGE(H88:H91)</f>
        <v>468.2815025597784</v>
      </c>
      <c r="O25" s="40">
        <f t="shared" ref="O25" si="196">AVERAGE(I88:I91)</f>
        <v>392.08247635347925</v>
      </c>
      <c r="P25" s="40">
        <f t="shared" ref="P25" si="197">AVERAGE(J88:J91)</f>
        <v>631.42287472491921</v>
      </c>
      <c r="Q25" s="40">
        <f t="shared" ref="Q25" si="198">AVERAGE(K88:K91)</f>
        <v>452.5753914814843</v>
      </c>
      <c r="R25" s="38">
        <f t="shared" si="51"/>
        <v>2020</v>
      </c>
      <c r="S25" s="48">
        <f>'Retirement benefit values'!R26</f>
        <v>6781.0235720910996</v>
      </c>
      <c r="T25" s="38">
        <v>477.81413882240003</v>
      </c>
      <c r="U25" s="38">
        <v>487.44303540769999</v>
      </c>
      <c r="V25" s="38">
        <v>429.68846259290001</v>
      </c>
      <c r="W25" s="38">
        <v>668.46126999329999</v>
      </c>
      <c r="X25" s="38">
        <f t="shared" si="52"/>
        <v>2020</v>
      </c>
      <c r="Y25" s="34">
        <f>S25*'Inflation indexes'!I118</f>
        <v>6289.8070990580354</v>
      </c>
      <c r="Z25" s="34">
        <f>T25*'Inflation indexes'!I118</f>
        <v>443.20134422842818</v>
      </c>
      <c r="AA25" s="34">
        <f>V25*'Inflation indexes'!I118</f>
        <v>398.56188577836235</v>
      </c>
      <c r="AB25" s="34">
        <f>W25*'Inflation indexes'!I118</f>
        <v>620.0380218045234</v>
      </c>
      <c r="AC25" s="34">
        <f>U25*'Inflation indexes'!I118</f>
        <v>452.13272478690027</v>
      </c>
      <c r="AD25" s="34">
        <f t="shared" si="13"/>
        <v>2036</v>
      </c>
      <c r="AE25" s="34">
        <f>AVERAGE(Y88:Y91)</f>
        <v>7063.6239233977667</v>
      </c>
      <c r="AF25" s="34">
        <f t="shared" ref="AF25:AI25" si="199">AVERAGE(Z88:Z91)</f>
        <v>454.75104244713498</v>
      </c>
      <c r="AG25" s="34">
        <f t="shared" si="199"/>
        <v>381.42113788650101</v>
      </c>
      <c r="AH25" s="34">
        <f t="shared" si="199"/>
        <v>659.59874094278507</v>
      </c>
      <c r="AI25" s="34">
        <f t="shared" si="199"/>
        <v>439.26696763846286</v>
      </c>
      <c r="AJ25" s="44">
        <f t="shared" si="54"/>
        <v>2020</v>
      </c>
      <c r="AK25" s="47">
        <f>'Retirement benefit values'!AO26</f>
        <v>6883.7657846367001</v>
      </c>
      <c r="AL25" s="44">
        <v>478.7486356046</v>
      </c>
      <c r="AM25" s="44">
        <v>488.66627533759998</v>
      </c>
      <c r="AN25" s="44">
        <v>431.22307072870001</v>
      </c>
      <c r="AO25" s="44">
        <v>672.2166827835</v>
      </c>
      <c r="AP25" s="44">
        <f t="shared" si="55"/>
        <v>2020</v>
      </c>
      <c r="AQ25" s="40">
        <f>AK25*'Inflation indexes'!I118</f>
        <v>6385.1066789772021</v>
      </c>
      <c r="AR25" s="40">
        <f>AL25*'Inflation indexes'!I118</f>
        <v>444.06814618424499</v>
      </c>
      <c r="AS25" s="40">
        <f>AN25*'Inflation indexes'!I118</f>
        <v>399.98532709871904</v>
      </c>
      <c r="AT25" s="40">
        <f>AO25*'Inflation indexes'!I118</f>
        <v>623.52139297652616</v>
      </c>
      <c r="AU25" s="40">
        <f>AM25*'Inflation indexes'!I118</f>
        <v>453.26735337403608</v>
      </c>
      <c r="AV25" s="40">
        <f t="shared" si="15"/>
        <v>2036</v>
      </c>
      <c r="AW25" s="40">
        <f>AVERAGE(AQ88:AQ91)</f>
        <v>8345.7337296006881</v>
      </c>
      <c r="AX25" s="40">
        <f t="shared" ref="AX25" si="200">AVERAGE(AR88:AR91)</f>
        <v>442.30339385099228</v>
      </c>
      <c r="AY25" s="40">
        <f t="shared" ref="AY25" si="201">AVERAGE(AS88:AS91)</f>
        <v>380.89150607689743</v>
      </c>
      <c r="AZ25" s="40">
        <f t="shared" ref="AZ25" si="202">AVERAGE(AT88:AT91)</f>
        <v>693.24075206372049</v>
      </c>
      <c r="BA25" s="40">
        <f t="shared" ref="BA25" si="203">AVERAGE(AU88:AU91)</f>
        <v>437.63571044170169</v>
      </c>
    </row>
    <row r="26" spans="1:53">
      <c r="A26" s="47">
        <f>'Retirement benefit values'!B27</f>
        <v>6651.4766767014999</v>
      </c>
      <c r="B26" s="44">
        <v>487.70754319180003</v>
      </c>
      <c r="C26" s="44">
        <v>488.89098946000001</v>
      </c>
      <c r="D26" s="44">
        <v>422.50458216689998</v>
      </c>
      <c r="E26" s="44">
        <v>674.10347560610001</v>
      </c>
      <c r="F26" s="44">
        <f t="shared" si="46"/>
        <v>2020</v>
      </c>
      <c r="G26" s="42">
        <f>A26*'Inflation indexes'!I119</f>
        <v>6169.6445640631655</v>
      </c>
      <c r="H26" s="44">
        <f>B26*'Inflation indexes'!I119</f>
        <v>452.37807166123292</v>
      </c>
      <c r="I26" s="44">
        <f>D26*'Inflation indexes'!I119</f>
        <v>391.89840472393723</v>
      </c>
      <c r="J26" s="40">
        <f>E26*'Inflation indexes'!I119</f>
        <v>625.27150677039128</v>
      </c>
      <c r="K26" s="44">
        <f>C26*'Inflation indexes'!I119</f>
        <v>453.47578923439022</v>
      </c>
      <c r="L26" s="40">
        <f t="shared" si="9"/>
        <v>2037</v>
      </c>
      <c r="M26" s="40">
        <f>AVERAGE(G92:G95)</f>
        <v>5804.2421505578841</v>
      </c>
      <c r="N26" s="40">
        <f t="shared" ref="N26" si="204">AVERAGE(H92:H95)</f>
        <v>465.42857100802468</v>
      </c>
      <c r="O26" s="40">
        <f t="shared" ref="O26" si="205">AVERAGE(I92:I95)</f>
        <v>390.4124028792304</v>
      </c>
      <c r="P26" s="40">
        <f t="shared" ref="P26" si="206">AVERAGE(J92:J95)</f>
        <v>636.58228540230198</v>
      </c>
      <c r="Q26" s="40">
        <f t="shared" ref="Q26" si="207">AVERAGE(K92:K95)</f>
        <v>447.75767596567709</v>
      </c>
      <c r="R26" s="38">
        <f t="shared" si="51"/>
        <v>2020</v>
      </c>
      <c r="S26" s="48">
        <f>'Retirement benefit values'!R27</f>
        <v>6762.2354209306995</v>
      </c>
      <c r="T26" s="38">
        <v>484.97932943130002</v>
      </c>
      <c r="U26" s="38">
        <v>487.2004908056</v>
      </c>
      <c r="V26" s="38">
        <v>420.21131897819998</v>
      </c>
      <c r="W26" s="38">
        <v>679.20002029080001</v>
      </c>
      <c r="X26" s="38">
        <f t="shared" si="52"/>
        <v>2020</v>
      </c>
      <c r="Y26" s="34">
        <f>S26*'Inflation indexes'!I119</f>
        <v>6272.3799591446405</v>
      </c>
      <c r="Z26" s="34">
        <f>T26*'Inflation indexes'!I119</f>
        <v>449.84748935369362</v>
      </c>
      <c r="AA26" s="34">
        <f>V26*'Inflation indexes'!I119</f>
        <v>389.77126522487112</v>
      </c>
      <c r="AB26" s="34">
        <f>W26*'Inflation indexes'!I119</f>
        <v>629.99885841541845</v>
      </c>
      <c r="AC26" s="34">
        <f>U26*'Inflation indexes'!I119</f>
        <v>451.90775008449612</v>
      </c>
      <c r="AD26" s="34">
        <f t="shared" si="13"/>
        <v>2037</v>
      </c>
      <c r="AE26" s="34">
        <f>AVERAGE(Y92:Y95)</f>
        <v>7110.77421066431</v>
      </c>
      <c r="AF26" s="34">
        <f t="shared" ref="AF26:AI26" si="208">AVERAGE(Z92:Z95)</f>
        <v>455.68701866516085</v>
      </c>
      <c r="AG26" s="34">
        <f t="shared" si="208"/>
        <v>380.15632265059259</v>
      </c>
      <c r="AH26" s="34">
        <f t="shared" si="208"/>
        <v>667.99615101217603</v>
      </c>
      <c r="AI26" s="34">
        <f t="shared" si="208"/>
        <v>439.69397606605435</v>
      </c>
      <c r="AJ26" s="44">
        <f t="shared" si="54"/>
        <v>2020</v>
      </c>
      <c r="AK26" s="47">
        <f>'Retirement benefit values'!AO27</f>
        <v>6890.9248574512003</v>
      </c>
      <c r="AL26" s="44">
        <v>481.44689857140003</v>
      </c>
      <c r="AM26" s="44">
        <v>485.06283250130002</v>
      </c>
      <c r="AN26" s="44">
        <v>420.2347200662</v>
      </c>
      <c r="AO26" s="44">
        <v>666.3922204278</v>
      </c>
      <c r="AP26" s="44">
        <f t="shared" si="55"/>
        <v>2020</v>
      </c>
      <c r="AQ26" s="40">
        <f>AK26*'Inflation indexes'!I119</f>
        <v>6391.7471494803049</v>
      </c>
      <c r="AR26" s="40">
        <f>AL26*'Inflation indexes'!I119</f>
        <v>446.57094732971728</v>
      </c>
      <c r="AS26" s="40">
        <f>AN26*'Inflation indexes'!I119</f>
        <v>389.79297114107436</v>
      </c>
      <c r="AT26" s="40">
        <f>AO26*'Inflation indexes'!I119</f>
        <v>618.11885392270881</v>
      </c>
      <c r="AU26" s="40">
        <f>AM26*'Inflation indexes'!I119</f>
        <v>449.92494347207196</v>
      </c>
      <c r="AV26" s="40">
        <f t="shared" si="15"/>
        <v>2037</v>
      </c>
      <c r="AW26" s="40">
        <f>AVERAGE(AQ92:AQ95)</f>
        <v>8469.4419659582782</v>
      </c>
      <c r="AX26" s="40">
        <f t="shared" ref="AX26" si="209">AVERAGE(AR92:AR95)</f>
        <v>448.00787293266296</v>
      </c>
      <c r="AY26" s="40">
        <f t="shared" ref="AY26" si="210">AVERAGE(AS92:AS95)</f>
        <v>387.55341532790584</v>
      </c>
      <c r="AZ26" s="40">
        <f t="shared" ref="AZ26" si="211">AVERAGE(AT92:AT95)</f>
        <v>690.74869233909942</v>
      </c>
      <c r="BA26" s="40">
        <f t="shared" ref="BA26" si="212">AVERAGE(AU92:AU95)</f>
        <v>446.63337843169541</v>
      </c>
    </row>
    <row r="27" spans="1:53">
      <c r="A27" s="47">
        <f>'Retirement benefit values'!B28</f>
        <v>6614.7336846587004</v>
      </c>
      <c r="B27" s="44">
        <v>480.57332820689999</v>
      </c>
      <c r="C27" s="44">
        <v>485.70680514759999</v>
      </c>
      <c r="D27" s="44">
        <v>424.30033529349998</v>
      </c>
      <c r="E27" s="44">
        <v>659.20799716040005</v>
      </c>
      <c r="F27" s="44">
        <f t="shared" si="46"/>
        <v>2020</v>
      </c>
      <c r="G27" s="42">
        <f>A27*'Inflation indexes'!I120</f>
        <v>6135.5632296253079</v>
      </c>
      <c r="H27" s="44">
        <f>B27*'Inflation indexes'!I120</f>
        <v>445.76065828975976</v>
      </c>
      <c r="I27" s="44">
        <f>D27*'Inflation indexes'!I120</f>
        <v>393.5640737256395</v>
      </c>
      <c r="J27" s="40">
        <f>E27*'Inflation indexes'!I120</f>
        <v>611.45505486227057</v>
      </c>
      <c r="K27" s="44">
        <f>C27*'Inflation indexes'!I120</f>
        <v>450.5222668229253</v>
      </c>
      <c r="L27" s="40">
        <f t="shared" si="9"/>
        <v>2038</v>
      </c>
      <c r="M27" s="40">
        <f>AVERAGE(G96:G99)</f>
        <v>5780.6804236713288</v>
      </c>
      <c r="N27" s="40">
        <f t="shared" ref="N27" si="213">AVERAGE(H96:H99)</f>
        <v>464.18112682897515</v>
      </c>
      <c r="O27" s="40">
        <f t="shared" ref="O27" si="214">AVERAGE(I96:I99)</f>
        <v>390.89564999423646</v>
      </c>
      <c r="P27" s="40">
        <f t="shared" ref="P27" si="215">AVERAGE(J96:J99)</f>
        <v>638.54446219961505</v>
      </c>
      <c r="Q27" s="40">
        <f t="shared" ref="Q27" si="216">AVERAGE(K96:K99)</f>
        <v>449.70931883515999</v>
      </c>
      <c r="R27" s="38">
        <f t="shared" si="51"/>
        <v>2020</v>
      </c>
      <c r="S27" s="48">
        <f>'Retirement benefit values'!R28</f>
        <v>6746.122015465</v>
      </c>
      <c r="T27" s="38">
        <v>476.70650688320001</v>
      </c>
      <c r="U27" s="38">
        <v>482.91659629370002</v>
      </c>
      <c r="V27" s="38">
        <v>421.31734658250002</v>
      </c>
      <c r="W27" s="38">
        <v>660.87743720460003</v>
      </c>
      <c r="X27" s="38">
        <f t="shared" si="52"/>
        <v>2020</v>
      </c>
      <c r="Y27" s="34">
        <f>S27*'Inflation indexes'!I120</f>
        <v>6257.4338066927767</v>
      </c>
      <c r="Z27" s="34">
        <f>T27*'Inflation indexes'!I120</f>
        <v>442.17394900405571</v>
      </c>
      <c r="AA27" s="34">
        <f>V27*'Inflation indexes'!I120</f>
        <v>390.79717233215683</v>
      </c>
      <c r="AB27" s="34">
        <f>W27*'Inflation indexes'!I120</f>
        <v>613.00356088497165</v>
      </c>
      <c r="AC27" s="34">
        <f>U27*'Inflation indexes'!I120</f>
        <v>447.93418033855659</v>
      </c>
      <c r="AD27" s="34">
        <f t="shared" si="13"/>
        <v>2038</v>
      </c>
      <c r="AE27" s="34">
        <f>AVERAGE(Y96:Y99)</f>
        <v>7150.4445751568674</v>
      </c>
      <c r="AF27" s="34">
        <f t="shared" ref="AF27:AI27" si="217">AVERAGE(Z96:Z99)</f>
        <v>459.92782914308123</v>
      </c>
      <c r="AG27" s="34">
        <f t="shared" si="217"/>
        <v>382.86625087415541</v>
      </c>
      <c r="AH27" s="34">
        <f t="shared" si="217"/>
        <v>672.45931847678105</v>
      </c>
      <c r="AI27" s="34">
        <f t="shared" si="217"/>
        <v>443.16393210363793</v>
      </c>
      <c r="AJ27" s="44">
        <f t="shared" si="54"/>
        <v>2020</v>
      </c>
      <c r="AK27" s="47">
        <f>'Retirement benefit values'!AO28</f>
        <v>6940.5673098369998</v>
      </c>
      <c r="AL27" s="44">
        <v>480.2716341885</v>
      </c>
      <c r="AM27" s="44">
        <v>485.02743333059999</v>
      </c>
      <c r="AN27" s="44">
        <v>431.36957719100002</v>
      </c>
      <c r="AO27" s="44">
        <v>646.01871681240004</v>
      </c>
      <c r="AP27" s="44">
        <f t="shared" si="55"/>
        <v>2020</v>
      </c>
      <c r="AQ27" s="40">
        <f>AK27*'Inflation indexes'!I120</f>
        <v>6437.7935090175224</v>
      </c>
      <c r="AR27" s="40">
        <f>AL27*'Inflation indexes'!I120</f>
        <v>445.48081894714403</v>
      </c>
      <c r="AS27" s="40">
        <f>AN27*'Inflation indexes'!I120</f>
        <v>400.12122065178454</v>
      </c>
      <c r="AT27" s="40">
        <f>AO27*'Inflation indexes'!I120</f>
        <v>599.22120428169592</v>
      </c>
      <c r="AU27" s="40">
        <f>AM27*'Inflation indexes'!I120</f>
        <v>449.8921086127321</v>
      </c>
      <c r="AV27" s="40">
        <f t="shared" si="15"/>
        <v>2038</v>
      </c>
      <c r="AW27" s="40">
        <f>AVERAGE(AQ96:AQ99)</f>
        <v>8622.9026644989572</v>
      </c>
      <c r="AX27" s="40">
        <f t="shared" ref="AX27" si="218">AVERAGE(AR96:AR99)</f>
        <v>450.16213948386587</v>
      </c>
      <c r="AY27" s="40">
        <f t="shared" ref="AY27" si="219">AVERAGE(AS96:AS99)</f>
        <v>385.1725193281307</v>
      </c>
      <c r="AZ27" s="40">
        <f t="shared" ref="AZ27" si="220">AVERAGE(AT96:AT99)</f>
        <v>697.88364389467893</v>
      </c>
      <c r="BA27" s="40">
        <f t="shared" ref="BA27" si="221">AVERAGE(AU96:AU99)</f>
        <v>442.0763435732361</v>
      </c>
    </row>
    <row r="28" spans="1:53">
      <c r="A28" s="47">
        <f>'Retirement benefit values'!B29</f>
        <v>6604.3252829976</v>
      </c>
      <c r="B28" s="44">
        <v>619.22145646950003</v>
      </c>
      <c r="C28" s="44">
        <v>605.58502347260003</v>
      </c>
      <c r="D28" s="44">
        <v>543.97476154210005</v>
      </c>
      <c r="E28" s="44">
        <v>767.09656314539995</v>
      </c>
      <c r="F28" s="44">
        <f t="shared" si="46"/>
        <v>2021</v>
      </c>
      <c r="G28" s="42">
        <f>A28*'Inflation indexes'!I121</f>
        <v>6125.908811238196</v>
      </c>
      <c r="H28" s="44">
        <f>B28*'Inflation indexes'!I121</f>
        <v>574.36513402206958</v>
      </c>
      <c r="I28" s="44">
        <f>D28*'Inflation indexes'!I121</f>
        <v>504.56929997085945</v>
      </c>
      <c r="J28" s="40">
        <f>E28*'Inflation indexes'!I121</f>
        <v>711.5281870413969</v>
      </c>
      <c r="K28" s="44">
        <f>C28*'Inflation indexes'!I121</f>
        <v>561.71652247281327</v>
      </c>
      <c r="L28" s="40">
        <f t="shared" si="9"/>
        <v>2039</v>
      </c>
      <c r="M28" s="40">
        <f>AVERAGE(G100:G103)</f>
        <v>5775.5618428573616</v>
      </c>
      <c r="N28" s="40">
        <f t="shared" ref="N28" si="222">AVERAGE(H100:H103)</f>
        <v>459.7960183715382</v>
      </c>
      <c r="O28" s="40">
        <f t="shared" ref="O28" si="223">AVERAGE(I100:I103)</f>
        <v>385.04889700363094</v>
      </c>
      <c r="P28" s="40">
        <f t="shared" ref="P28" si="224">AVERAGE(J100:J103)</f>
        <v>647.09282466362652</v>
      </c>
      <c r="Q28" s="40">
        <f t="shared" ref="Q28" si="225">AVERAGE(K100:K103)</f>
        <v>445.49176227063464</v>
      </c>
      <c r="R28" s="38">
        <f t="shared" si="51"/>
        <v>2021</v>
      </c>
      <c r="S28" s="48">
        <f>'Retirement benefit values'!R29</f>
        <v>6757.1329740596002</v>
      </c>
      <c r="T28" s="38">
        <v>622.45035641749996</v>
      </c>
      <c r="U28" s="38">
        <v>606.91757067449998</v>
      </c>
      <c r="V28" s="38">
        <v>546.87148462920004</v>
      </c>
      <c r="W28" s="38">
        <v>767.83701766479999</v>
      </c>
      <c r="X28" s="38">
        <f t="shared" si="52"/>
        <v>2021</v>
      </c>
      <c r="Y28" s="34">
        <f>S28*'Inflation indexes'!I121</f>
        <v>6267.6471328668358</v>
      </c>
      <c r="Z28" s="34">
        <f>T28*'Inflation indexes'!I121</f>
        <v>577.3601328742584</v>
      </c>
      <c r="AA28" s="34">
        <f>V28*'Inflation indexes'!I121</f>
        <v>507.25618481111201</v>
      </c>
      <c r="AB28" s="34">
        <f>W28*'Inflation indexes'!I121</f>
        <v>712.21500313090587</v>
      </c>
      <c r="AC28" s="34">
        <f>U28*'Inflation indexes'!I121</f>
        <v>562.95254012726241</v>
      </c>
      <c r="AD28" s="34">
        <f t="shared" si="13"/>
        <v>2039</v>
      </c>
      <c r="AE28" s="34">
        <f>AVERAGE(Y100:Y103)</f>
        <v>7146.968450638763</v>
      </c>
      <c r="AF28" s="34">
        <f t="shared" ref="AF28:AI28" si="226">AVERAGE(Z100:Z103)</f>
        <v>449.7109259436254</v>
      </c>
      <c r="AG28" s="34">
        <f t="shared" si="226"/>
        <v>379.14331818153113</v>
      </c>
      <c r="AH28" s="34">
        <f t="shared" si="226"/>
        <v>684.50561066104365</v>
      </c>
      <c r="AI28" s="34">
        <f t="shared" si="226"/>
        <v>439.92511206231308</v>
      </c>
      <c r="AJ28" s="44">
        <f t="shared" si="54"/>
        <v>2021</v>
      </c>
      <c r="AK28" s="47">
        <f>'Retirement benefit values'!AO29</f>
        <v>6931.3371774517</v>
      </c>
      <c r="AL28" s="44">
        <v>615.74074562889996</v>
      </c>
      <c r="AM28" s="44">
        <v>607.15918028600004</v>
      </c>
      <c r="AN28" s="44">
        <v>541.65658867119998</v>
      </c>
      <c r="AO28" s="44">
        <v>783.52840358799995</v>
      </c>
      <c r="AP28" s="44">
        <f t="shared" si="55"/>
        <v>2021</v>
      </c>
      <c r="AQ28" s="40">
        <f>AK28*'Inflation indexes'!I121</f>
        <v>6429.2320062318295</v>
      </c>
      <c r="AR28" s="40">
        <f>AL28*'Inflation indexes'!I121</f>
        <v>571.13656542586523</v>
      </c>
      <c r="AS28" s="40">
        <f>AN28*'Inflation indexes'!I121</f>
        <v>502.41905524375926</v>
      </c>
      <c r="AT28" s="40">
        <f>AO28*'Inflation indexes'!I121</f>
        <v>726.76970708150236</v>
      </c>
      <c r="AU28" s="40">
        <f>AM28*'Inflation indexes'!I121</f>
        <v>563.17664756966508</v>
      </c>
      <c r="AV28" s="40">
        <f t="shared" si="15"/>
        <v>2039</v>
      </c>
      <c r="AW28" s="40">
        <f>AVERAGE(AQ100:AQ103)</f>
        <v>8745.1838278883297</v>
      </c>
      <c r="AX28" s="40">
        <f t="shared" ref="AX28" si="227">AVERAGE(AR100:AR103)</f>
        <v>450.21045546657342</v>
      </c>
      <c r="AY28" s="40">
        <f t="shared" ref="AY28" si="228">AVERAGE(AS100:AS103)</f>
        <v>378.59930230346714</v>
      </c>
      <c r="AZ28" s="40">
        <f t="shared" ref="AZ28" si="229">AVERAGE(AT100:AT103)</f>
        <v>693.38238101442755</v>
      </c>
      <c r="BA28" s="40">
        <f t="shared" ref="BA28" si="230">AVERAGE(AU100:AU103)</f>
        <v>438.74349521064141</v>
      </c>
    </row>
    <row r="29" spans="1:53">
      <c r="A29" s="47">
        <f>'Retirement benefit values'!B30</f>
        <v>6621.7686371788996</v>
      </c>
      <c r="B29" s="44">
        <v>491.27469179880001</v>
      </c>
      <c r="C29" s="44">
        <v>492.53163474249999</v>
      </c>
      <c r="D29" s="44">
        <v>432.84061153580001</v>
      </c>
      <c r="E29" s="44">
        <v>667.5740752726</v>
      </c>
      <c r="F29" s="44">
        <f t="shared" si="46"/>
        <v>2021</v>
      </c>
      <c r="G29" s="42">
        <f>A29*'Inflation indexes'!I122</f>
        <v>6142.0885710922212</v>
      </c>
      <c r="H29" s="44">
        <f>B29*'Inflation indexes'!I122</f>
        <v>455.68681648318682</v>
      </c>
      <c r="I29" s="44">
        <f>D29*'Inflation indexes'!I122</f>
        <v>401.48569345836233</v>
      </c>
      <c r="J29" s="40">
        <f>E29*'Inflation indexes'!I122</f>
        <v>619.21509535497194</v>
      </c>
      <c r="K29" s="44">
        <f>C29*'Inflation indexes'!I122</f>
        <v>456.85270664214949</v>
      </c>
      <c r="L29" s="40">
        <f t="shared" si="9"/>
        <v>2040</v>
      </c>
      <c r="M29" s="40">
        <f>AVERAGE(G104:G107)</f>
        <v>5778.5985442383953</v>
      </c>
      <c r="N29" s="40">
        <f t="shared" ref="N29" si="231">AVERAGE(H104:H107)</f>
        <v>463.11046133473025</v>
      </c>
      <c r="O29" s="40">
        <f t="shared" ref="O29" si="232">AVERAGE(I104:I107)</f>
        <v>386.80334070735643</v>
      </c>
      <c r="P29" s="40">
        <f t="shared" ref="P29" si="233">AVERAGE(J104:J107)</f>
        <v>657.54322368206283</v>
      </c>
      <c r="Q29" s="40">
        <f>AVERAGE(K104:K107)</f>
        <v>448.21414419236851</v>
      </c>
      <c r="R29" s="38">
        <f t="shared" si="51"/>
        <v>2021</v>
      </c>
      <c r="S29" s="48">
        <f>'Retirement benefit values'!R30</f>
        <v>6789.4889944937004</v>
      </c>
      <c r="T29" s="38">
        <v>487.42830482699998</v>
      </c>
      <c r="U29" s="38">
        <v>489.35440358850002</v>
      </c>
      <c r="V29" s="38">
        <v>428.37859755800002</v>
      </c>
      <c r="W29" s="38">
        <v>672.24532002939998</v>
      </c>
      <c r="X29" s="38">
        <f t="shared" si="52"/>
        <v>2021</v>
      </c>
      <c r="Y29" s="34">
        <f>S29*'Inflation indexes'!I122</f>
        <v>6297.6592873535528</v>
      </c>
      <c r="Z29" s="34">
        <f>T29*'Inflation indexes'!I122</f>
        <v>452.11906128756641</v>
      </c>
      <c r="AA29" s="34">
        <f>V29*'Inflation indexes'!I122</f>
        <v>397.34690719766098</v>
      </c>
      <c r="AB29" s="34">
        <f>W29*'Inflation indexes'!I122</f>
        <v>623.54795574402635</v>
      </c>
      <c r="AC29" s="34">
        <f>U29*'Inflation indexes'!I122</f>
        <v>453.90563370318688</v>
      </c>
      <c r="AD29" s="34">
        <f t="shared" si="13"/>
        <v>2040</v>
      </c>
      <c r="AE29" s="34">
        <f>AVERAGE(Y104:Y107)</f>
        <v>7193.8371760365499</v>
      </c>
      <c r="AF29" s="34">
        <f t="shared" ref="AF29:AH29" si="234">AVERAGE(Z104:Z107)</f>
        <v>448.19854752937476</v>
      </c>
      <c r="AG29" s="34">
        <f t="shared" si="234"/>
        <v>371.95702177784796</v>
      </c>
      <c r="AH29" s="34">
        <f t="shared" si="234"/>
        <v>676.41767847019355</v>
      </c>
      <c r="AI29" s="34">
        <f>AVERAGE(AC104:AC107)</f>
        <v>436.12547445649079</v>
      </c>
      <c r="AJ29" s="44">
        <f t="shared" si="54"/>
        <v>2021</v>
      </c>
      <c r="AK29" s="47">
        <f>'Retirement benefit values'!AO30</f>
        <v>6938.8078475452003</v>
      </c>
      <c r="AL29" s="44">
        <v>478.95756747259998</v>
      </c>
      <c r="AM29" s="44">
        <v>485.02302564130002</v>
      </c>
      <c r="AN29" s="44">
        <v>426.33647717700001</v>
      </c>
      <c r="AO29" s="44">
        <v>652.18835723550001</v>
      </c>
      <c r="AP29" s="44">
        <f t="shared" si="55"/>
        <v>2021</v>
      </c>
      <c r="AQ29" s="40">
        <f>AK29*'Inflation indexes'!I122</f>
        <v>6436.1615019472274</v>
      </c>
      <c r="AR29" s="40">
        <f>AL29*'Inflation indexes'!I122</f>
        <v>444.26194305467237</v>
      </c>
      <c r="AS29" s="40">
        <f>AN29*'Inflation indexes'!I122</f>
        <v>395.45271775369417</v>
      </c>
      <c r="AT29" s="40">
        <f>AO29*'Inflation indexes'!I122</f>
        <v>604.94391674822748</v>
      </c>
      <c r="AU29" s="40">
        <f>AM29*'Inflation indexes'!I122</f>
        <v>449.88802021587662</v>
      </c>
      <c r="AV29" s="40">
        <f t="shared" si="15"/>
        <v>2040</v>
      </c>
      <c r="AW29" s="40">
        <f>AVERAGE(AQ104:AQ107)</f>
        <v>8888.3562252099018</v>
      </c>
      <c r="AX29" s="40">
        <f t="shared" ref="AX29" si="235">AVERAGE(AR104:AR107)</f>
        <v>447.80806298553284</v>
      </c>
      <c r="AY29" s="40">
        <f t="shared" ref="AY29" si="236">AVERAGE(AS104:AS107)</f>
        <v>383.40122679595726</v>
      </c>
      <c r="AZ29" s="40">
        <f t="shared" ref="AZ29" si="237">AVERAGE(AT104:AT107)</f>
        <v>713.94039178235334</v>
      </c>
      <c r="BA29" s="40">
        <f>AVERAGE(AU104:AU107)</f>
        <v>443.09630118020488</v>
      </c>
    </row>
    <row r="30" spans="1:53">
      <c r="A30" s="47">
        <f>'Retirement benefit values'!B31</f>
        <v>6621.2139780251</v>
      </c>
      <c r="B30" s="44">
        <v>484.52953058000003</v>
      </c>
      <c r="C30" s="44">
        <v>491.71800631999997</v>
      </c>
      <c r="D30" s="44">
        <v>429.37613288239999</v>
      </c>
      <c r="E30" s="44">
        <v>675.96657620669998</v>
      </c>
      <c r="F30" s="44">
        <f t="shared" si="46"/>
        <v>2021</v>
      </c>
      <c r="G30" s="42">
        <f>A30*'Inflation indexes'!I123</f>
        <v>6141.5740913759901</v>
      </c>
      <c r="H30" s="44">
        <f>B30*'Inflation indexes'!I123</f>
        <v>449.43027387317255</v>
      </c>
      <c r="I30" s="44">
        <f>D30*'Inflation indexes'!I123</f>
        <v>398.27218119181066</v>
      </c>
      <c r="J30" s="40">
        <f>E30*'Inflation indexes'!I123</f>
        <v>626.99964460376259</v>
      </c>
      <c r="K30" s="44">
        <f>C30*'Inflation indexes'!I123</f>
        <v>456.09801735764404</v>
      </c>
      <c r="L30" s="40"/>
      <c r="M30" s="40"/>
      <c r="N30" s="40"/>
      <c r="O30" s="40"/>
      <c r="P30" s="40"/>
      <c r="Q30" s="40"/>
      <c r="R30" s="38">
        <f t="shared" si="51"/>
        <v>2021</v>
      </c>
      <c r="S30" s="48">
        <f>'Retirement benefit values'!R31</f>
        <v>6809.5020298641002</v>
      </c>
      <c r="T30" s="38">
        <v>484.54414618959999</v>
      </c>
      <c r="U30" s="38">
        <v>492.01460902320002</v>
      </c>
      <c r="V30" s="38">
        <v>429.14988099129999</v>
      </c>
      <c r="W30" s="38">
        <v>676.88101964429995</v>
      </c>
      <c r="X30" s="38">
        <f t="shared" si="52"/>
        <v>2021</v>
      </c>
      <c r="Y30" s="34">
        <f>S30*'Inflation indexes'!I123</f>
        <v>6316.2225810227446</v>
      </c>
      <c r="Z30" s="34">
        <f>T30*'Inflation indexes'!I123</f>
        <v>449.44383072989802</v>
      </c>
      <c r="AA30" s="34">
        <f>V30*'Inflation indexes'!I123</f>
        <v>398.06231895852289</v>
      </c>
      <c r="AB30" s="34">
        <f>W30*'Inflation indexes'!I123</f>
        <v>627.84784587667593</v>
      </c>
      <c r="AC30" s="34">
        <f>U30*'Inflation indexes'!I123</f>
        <v>456.37313419927625</v>
      </c>
      <c r="AJ30" s="44">
        <f t="shared" si="54"/>
        <v>2021</v>
      </c>
      <c r="AK30" s="47">
        <f>'Retirement benefit values'!AO31</f>
        <v>7006.5564185621997</v>
      </c>
      <c r="AL30" s="44">
        <v>475.9413817171</v>
      </c>
      <c r="AM30" s="44">
        <v>483.6309087409</v>
      </c>
      <c r="AN30" s="44">
        <v>426.91760512600001</v>
      </c>
      <c r="AO30" s="44">
        <v>654.23047364429999</v>
      </c>
      <c r="AP30" s="44">
        <f t="shared" si="55"/>
        <v>2021</v>
      </c>
      <c r="AQ30" s="40">
        <f>AK30*'Inflation indexes'!I123</f>
        <v>6499.0023752170955</v>
      </c>
      <c r="AR30" s="40">
        <f>AL30*'Inflation indexes'!I123</f>
        <v>441.46424940631198</v>
      </c>
      <c r="AS30" s="40">
        <f>AN30*'Inflation indexes'!I123</f>
        <v>395.99174886901505</v>
      </c>
      <c r="AT30" s="40">
        <f>AO30*'Inflation indexes'!I123</f>
        <v>606.8381025077399</v>
      </c>
      <c r="AU30" s="40">
        <f>AM30*'Inflation indexes'!I123</f>
        <v>448.59674808420419</v>
      </c>
    </row>
    <row r="31" spans="1:53">
      <c r="A31" s="47">
        <f>'Retirement benefit values'!B32</f>
        <v>6614.1407036596001</v>
      </c>
      <c r="B31" s="44">
        <v>480.50258084590001</v>
      </c>
      <c r="C31" s="44">
        <v>490.18821528270001</v>
      </c>
      <c r="D31" s="44">
        <v>430.55670914900003</v>
      </c>
      <c r="E31" s="44">
        <v>661.74270227290003</v>
      </c>
      <c r="F31" s="44">
        <f t="shared" si="46"/>
        <v>2021</v>
      </c>
      <c r="G31" s="42">
        <f>A31*'Inflation indexes'!I124</f>
        <v>6135.0132040933076</v>
      </c>
      <c r="H31" s="44">
        <f>B31*'Inflation indexes'!I124</f>
        <v>445.69503585846655</v>
      </c>
      <c r="I31" s="44">
        <f>D31*'Inflation indexes'!I124</f>
        <v>399.36723666591377</v>
      </c>
      <c r="J31" s="40">
        <f>E31*'Inflation indexes'!I124</f>
        <v>613.80614626331476</v>
      </c>
      <c r="K31" s="44">
        <f>C31*'Inflation indexes'!I124</f>
        <v>454.67904418579332</v>
      </c>
      <c r="R31" s="38">
        <f t="shared" si="51"/>
        <v>2021</v>
      </c>
      <c r="S31" s="48">
        <f>'Retirement benefit values'!R32</f>
        <v>6816.5815338189004</v>
      </c>
      <c r="T31" s="38">
        <v>479.8173103263</v>
      </c>
      <c r="U31" s="38">
        <v>489.20543448000001</v>
      </c>
      <c r="V31" s="38">
        <v>426.22084523720002</v>
      </c>
      <c r="W31" s="38">
        <v>680.00147363010001</v>
      </c>
      <c r="X31" s="38">
        <f t="shared" si="52"/>
        <v>2021</v>
      </c>
      <c r="Y31" s="34">
        <f>S31*'Inflation indexes'!I124</f>
        <v>6322.7892466240828</v>
      </c>
      <c r="Z31" s="34">
        <f>T31*'Inflation indexes'!I124</f>
        <v>445.05940624692897</v>
      </c>
      <c r="AA31" s="34">
        <f>V31*'Inflation indexes'!I124</f>
        <v>395.34546217670061</v>
      </c>
      <c r="AB31" s="34">
        <f>W31*'Inflation indexes'!I124</f>
        <v>630.74225457818068</v>
      </c>
      <c r="AC31" s="34">
        <f>U31*'Inflation indexes'!I124</f>
        <v>453.76745589769445</v>
      </c>
      <c r="AJ31" s="44">
        <f t="shared" si="54"/>
        <v>2021</v>
      </c>
      <c r="AK31" s="47">
        <f>'Retirement benefit values'!AO32</f>
        <v>7053.9081145506998</v>
      </c>
      <c r="AL31" s="44">
        <v>476.44983861989999</v>
      </c>
      <c r="AM31" s="44">
        <v>484.4402363099</v>
      </c>
      <c r="AN31" s="44">
        <v>425.5530372549</v>
      </c>
      <c r="AO31" s="44">
        <v>661.0329582183</v>
      </c>
      <c r="AP31" s="44">
        <f t="shared" si="55"/>
        <v>2021</v>
      </c>
      <c r="AQ31" s="40">
        <f>AK31*'Inflation indexes'!I124</f>
        <v>6542.9239204550013</v>
      </c>
      <c r="AR31" s="40">
        <f>AL31*'Inflation indexes'!I124</f>
        <v>441.93587375664737</v>
      </c>
      <c r="AS31" s="40">
        <f>AN31*'Inflation indexes'!I124</f>
        <v>394.72603011851311</v>
      </c>
      <c r="AT31" s="40">
        <f>AO31*'Inflation indexes'!I124</f>
        <v>613.1478159764963</v>
      </c>
      <c r="AU31" s="40">
        <f>AM31*'Inflation indexes'!I124</f>
        <v>449.34744806848255</v>
      </c>
    </row>
    <row r="32" spans="1:53">
      <c r="A32" s="47">
        <f>'Retirement benefit values'!B33</f>
        <v>6561.2773818479</v>
      </c>
      <c r="B32" s="44">
        <v>612.7946865033</v>
      </c>
      <c r="C32" s="44">
        <v>608.17567177570004</v>
      </c>
      <c r="D32" s="44">
        <v>548.23929479310004</v>
      </c>
      <c r="E32" s="44">
        <v>778.70357301989998</v>
      </c>
      <c r="F32" s="44">
        <f t="shared" si="46"/>
        <v>2022</v>
      </c>
      <c r="G32" s="42">
        <f>A32*'Inflation indexes'!I125</f>
        <v>6085.9792944960154</v>
      </c>
      <c r="H32" s="44">
        <f>B32*'Inflation indexes'!I125</f>
        <v>568.40391844337898</v>
      </c>
      <c r="I32" s="44">
        <f>D32*'Inflation indexes'!I125</f>
        <v>508.52491098314164</v>
      </c>
      <c r="J32" s="40">
        <f>E32*'Inflation indexes'!I125</f>
        <v>722.29438661751101</v>
      </c>
      <c r="K32" s="44">
        <f>C32*'Inflation indexes'!I125</f>
        <v>564.11950454694522</v>
      </c>
      <c r="R32" s="38">
        <f t="shared" si="51"/>
        <v>2022</v>
      </c>
      <c r="S32" s="48">
        <f>'Retirement benefit values'!R33</f>
        <v>6816.6423143877</v>
      </c>
      <c r="T32" s="38">
        <v>609.72656405860005</v>
      </c>
      <c r="U32" s="38">
        <v>598.78003739630003</v>
      </c>
      <c r="V32" s="38">
        <v>533.59602762249995</v>
      </c>
      <c r="W32" s="38">
        <v>771.96868603489997</v>
      </c>
      <c r="X32" s="38">
        <f t="shared" si="52"/>
        <v>2022</v>
      </c>
      <c r="Y32" s="34">
        <f>S32*'Inflation indexes'!I125</f>
        <v>6322.845624256317</v>
      </c>
      <c r="Z32" s="34">
        <f>T32*'Inflation indexes'!I125</f>
        <v>565.55805039288612</v>
      </c>
      <c r="AA32" s="34">
        <f>V32*'Inflation indexes'!I125</f>
        <v>494.94240019787952</v>
      </c>
      <c r="AB32" s="34">
        <f>W32*'Inflation indexes'!I125</f>
        <v>716.04737397712529</v>
      </c>
      <c r="AC32" s="34">
        <f>U32*'Inflation indexes'!I125</f>
        <v>555.40448871026081</v>
      </c>
      <c r="AJ32" s="44">
        <f t="shared" si="54"/>
        <v>2022</v>
      </c>
      <c r="AK32" s="47">
        <f>'Retirement benefit values'!AO33</f>
        <v>7043.8093663135996</v>
      </c>
      <c r="AL32" s="44">
        <v>616.7243318692</v>
      </c>
      <c r="AM32" s="44">
        <v>607.61314027289995</v>
      </c>
      <c r="AN32" s="44">
        <v>542.05482639779996</v>
      </c>
      <c r="AO32" s="44">
        <v>807.20776011040005</v>
      </c>
      <c r="AP32" s="44">
        <f t="shared" si="55"/>
        <v>2022</v>
      </c>
      <c r="AQ32" s="40">
        <f>AK32*'Inflation indexes'!I125</f>
        <v>6533.5567242377901</v>
      </c>
      <c r="AR32" s="40">
        <f>AL32*'Inflation indexes'!I125</f>
        <v>572.04890080576831</v>
      </c>
      <c r="AS32" s="40">
        <f>AN32*'Inflation indexes'!I125</f>
        <v>502.78844468080388</v>
      </c>
      <c r="AT32" s="40">
        <f>AO32*'Inflation indexes'!I125</f>
        <v>748.73373407127872</v>
      </c>
      <c r="AU32" s="40">
        <f>AM32*'Inflation indexes'!I125</f>
        <v>563.59772275365992</v>
      </c>
    </row>
    <row r="33" spans="1:47">
      <c r="A33" s="47">
        <f>'Retirement benefit values'!B34</f>
        <v>6587.2354996881004</v>
      </c>
      <c r="B33" s="44">
        <v>478.8026213233</v>
      </c>
      <c r="C33" s="44">
        <v>483.0626403087</v>
      </c>
      <c r="D33" s="44">
        <v>427.13067609019998</v>
      </c>
      <c r="E33" s="44">
        <v>657.39264969450005</v>
      </c>
      <c r="F33" s="44">
        <f t="shared" si="46"/>
        <v>2022</v>
      </c>
      <c r="G33" s="42">
        <f>A33*'Inflation indexes'!I126</f>
        <v>6110.057009627616</v>
      </c>
      <c r="H33" s="44">
        <f>B33*'Inflation indexes'!I126</f>
        <v>444.11822118444474</v>
      </c>
      <c r="I33" s="44">
        <f>D33*'Inflation indexes'!I126</f>
        <v>396.18938500004754</v>
      </c>
      <c r="J33" s="40">
        <f>E33*'Inflation indexes'!I126</f>
        <v>609.77121093268022</v>
      </c>
      <c r="K33" s="44">
        <f>C33*'Inflation indexes'!I126</f>
        <v>448.06964494394481</v>
      </c>
      <c r="R33" s="38">
        <f t="shared" si="51"/>
        <v>2022</v>
      </c>
      <c r="S33" s="48">
        <f>'Retirement benefit values'!R34</f>
        <v>6851.4927571280996</v>
      </c>
      <c r="T33" s="38">
        <v>481.17582865489999</v>
      </c>
      <c r="U33" s="38">
        <v>483.3386151784</v>
      </c>
      <c r="V33" s="38">
        <v>419.12275121210001</v>
      </c>
      <c r="W33" s="38">
        <v>676.3671651331</v>
      </c>
      <c r="X33" s="38">
        <f t="shared" si="52"/>
        <v>2022</v>
      </c>
      <c r="Y33" s="34">
        <f>S33*'Inflation indexes'!I126</f>
        <v>6355.1715054191645</v>
      </c>
      <c r="Z33" s="34">
        <f>T33*'Inflation indexes'!I126</f>
        <v>446.3195136830094</v>
      </c>
      <c r="AA33" s="34">
        <f>V33*'Inflation indexes'!I126</f>
        <v>388.76155316735793</v>
      </c>
      <c r="AB33" s="34">
        <f>W33*'Inflation indexes'!I126</f>
        <v>627.37121491999699</v>
      </c>
      <c r="AC33" s="34">
        <f>U33*'Inflation indexes'!I126</f>
        <v>448.32562822967549</v>
      </c>
      <c r="AJ33" s="44">
        <f t="shared" si="54"/>
        <v>2022</v>
      </c>
      <c r="AK33" s="47">
        <f>'Retirement benefit values'!AO34</f>
        <v>7094.7430121404996</v>
      </c>
      <c r="AL33" s="44">
        <v>476.03945422129999</v>
      </c>
      <c r="AM33" s="44">
        <v>480.18464830459999</v>
      </c>
      <c r="AN33" s="44">
        <v>421.51385195329999</v>
      </c>
      <c r="AO33" s="44">
        <v>677.09914876660002</v>
      </c>
      <c r="AP33" s="44">
        <f t="shared" si="55"/>
        <v>2022</v>
      </c>
      <c r="AQ33" s="40">
        <f>AK33*'Inflation indexes'!I126</f>
        <v>6580.8007433297553</v>
      </c>
      <c r="AR33" s="40">
        <f>AL33*'Inflation indexes'!I126</f>
        <v>441.55521755095589</v>
      </c>
      <c r="AS33" s="40">
        <f>AN33*'Inflation indexes'!I126</f>
        <v>390.97944287923883</v>
      </c>
      <c r="AT33" s="40">
        <f>AO33*'Inflation indexes'!I126</f>
        <v>628.05017375348814</v>
      </c>
      <c r="AU33" s="40">
        <f>AM33*'Inflation indexes'!I126</f>
        <v>445.40013430945544</v>
      </c>
    </row>
    <row r="34" spans="1:47">
      <c r="A34" s="47">
        <f>'Retirement benefit values'!B35</f>
        <v>6559.4251784370999</v>
      </c>
      <c r="B34" s="44">
        <v>475.90077872299997</v>
      </c>
      <c r="C34" s="44">
        <v>484.1317570914</v>
      </c>
      <c r="D34" s="44">
        <v>425.45795348450002</v>
      </c>
      <c r="E34" s="44">
        <v>638.7324277486</v>
      </c>
      <c r="F34" s="44">
        <f t="shared" si="46"/>
        <v>2022</v>
      </c>
      <c r="G34" s="42">
        <f>A34*'Inflation indexes'!I127</f>
        <v>6084.2612644614201</v>
      </c>
      <c r="H34" s="44">
        <f>B34*'Inflation indexes'!I127</f>
        <v>441.42658768786811</v>
      </c>
      <c r="I34" s="44">
        <f>D34*'Inflation indexes'!I127</f>
        <v>394.6378342041782</v>
      </c>
      <c r="J34" s="40">
        <f>E34*'Inflation indexes'!I127</f>
        <v>592.4627330579857</v>
      </c>
      <c r="K34" s="44">
        <f>C34*'Inflation indexes'!I127</f>
        <v>449.06131504478697</v>
      </c>
      <c r="R34" s="38">
        <f t="shared" si="51"/>
        <v>2022</v>
      </c>
      <c r="S34" s="48">
        <f>'Retirement benefit values'!R35</f>
        <v>6826.0468079462999</v>
      </c>
      <c r="T34" s="38">
        <v>473.83426935109998</v>
      </c>
      <c r="U34" s="38">
        <v>480.49776548900002</v>
      </c>
      <c r="V34" s="38">
        <v>412.5468640867</v>
      </c>
      <c r="W34" s="38">
        <v>679.54100333530005</v>
      </c>
      <c r="X34" s="38">
        <f t="shared" si="52"/>
        <v>2022</v>
      </c>
      <c r="Y34" s="34">
        <f>S34*'Inflation indexes'!I127</f>
        <v>6331.5688575144031</v>
      </c>
      <c r="Z34" s="34">
        <f>T34*'Inflation indexes'!I127</f>
        <v>439.50977598835675</v>
      </c>
      <c r="AA34" s="34">
        <f>V34*'Inflation indexes'!I127</f>
        <v>382.66202245724855</v>
      </c>
      <c r="AB34" s="34">
        <f>W34*'Inflation indexes'!I127</f>
        <v>630.31514069215052</v>
      </c>
      <c r="AC34" s="34">
        <f>U34*'Inflation indexes'!I127</f>
        <v>445.69056932539934</v>
      </c>
      <c r="AJ34" s="44">
        <f t="shared" si="54"/>
        <v>2022</v>
      </c>
      <c r="AK34" s="47">
        <f>'Retirement benefit values'!AO35</f>
        <v>7134.157220002</v>
      </c>
      <c r="AL34" s="44">
        <v>477.1312512458</v>
      </c>
      <c r="AM34" s="44">
        <v>479.60764918540002</v>
      </c>
      <c r="AN34" s="44">
        <v>418.30033396980002</v>
      </c>
      <c r="AO34" s="44">
        <v>672.16771972050003</v>
      </c>
      <c r="AP34" s="44">
        <f t="shared" si="55"/>
        <v>2022</v>
      </c>
      <c r="AQ34" s="40">
        <f>AK34*'Inflation indexes'!I127</f>
        <v>6617.3597910569069</v>
      </c>
      <c r="AR34" s="40">
        <f>AL34*'Inflation indexes'!I127</f>
        <v>442.56792493980703</v>
      </c>
      <c r="AS34" s="40">
        <f>AN34*'Inflation indexes'!I127</f>
        <v>387.99871172402538</v>
      </c>
      <c r="AT34" s="40">
        <f>AO34*'Inflation indexes'!I127</f>
        <v>623.47597679149533</v>
      </c>
      <c r="AU34" s="40">
        <f>AM34*'Inflation indexes'!I127</f>
        <v>444.86493293203637</v>
      </c>
    </row>
    <row r="35" spans="1:47">
      <c r="A35" s="47">
        <f>'Retirement benefit values'!B36</f>
        <v>6597.9223609997998</v>
      </c>
      <c r="B35" s="44">
        <v>480.3794507627</v>
      </c>
      <c r="C35" s="44">
        <v>484.49713541239998</v>
      </c>
      <c r="D35" s="44">
        <v>422.77931852440003</v>
      </c>
      <c r="E35" s="44">
        <v>668.35088773929999</v>
      </c>
      <c r="F35" s="44">
        <f t="shared" si="46"/>
        <v>2022</v>
      </c>
      <c r="G35" s="42">
        <f>A35*'Inflation indexes'!I128</f>
        <v>6119.9697160841497</v>
      </c>
      <c r="H35" s="44">
        <f>B35*'Inflation indexes'!I128</f>
        <v>445.58082530261379</v>
      </c>
      <c r="I35" s="44">
        <f>D35*'Inflation indexes'!I128</f>
        <v>392.15323921513198</v>
      </c>
      <c r="J35" s="40">
        <f>E35*'Inflation indexes'!I128</f>
        <v>619.93563562676752</v>
      </c>
      <c r="K35" s="44">
        <f>C35*'Inflation indexes'!I128</f>
        <v>449.40022540733554</v>
      </c>
      <c r="R35" s="38">
        <f t="shared" si="51"/>
        <v>2022</v>
      </c>
      <c r="S35" s="48">
        <f>'Retirement benefit values'!R36</f>
        <v>6850.3451771676</v>
      </c>
      <c r="T35" s="38">
        <v>477.97270197939997</v>
      </c>
      <c r="U35" s="38">
        <v>483.84551555460001</v>
      </c>
      <c r="V35" s="38">
        <v>424.28219561079999</v>
      </c>
      <c r="W35" s="38">
        <v>656.53178769320004</v>
      </c>
      <c r="X35" s="38">
        <f t="shared" si="52"/>
        <v>2022</v>
      </c>
      <c r="Y35" s="34">
        <f>S35*'Inflation indexes'!I128</f>
        <v>6354.107056003003</v>
      </c>
      <c r="Z35" s="34">
        <f>T35*'Inflation indexes'!I128</f>
        <v>443.34842109078454</v>
      </c>
      <c r="AA35" s="34">
        <f>V35*'Inflation indexes'!I128</f>
        <v>393.54724807921485</v>
      </c>
      <c r="AB35" s="34">
        <f>W35*'Inflation indexes'!I128</f>
        <v>608.97270966373151</v>
      </c>
      <c r="AC35" s="34">
        <f>U35*'Inflation indexes'!I128</f>
        <v>448.79580880799705</v>
      </c>
      <c r="AJ35" s="44">
        <f t="shared" si="54"/>
        <v>2022</v>
      </c>
      <c r="AK35" s="47">
        <f>'Retirement benefit values'!AO36</f>
        <v>7175.0603034166998</v>
      </c>
      <c r="AL35" s="44">
        <v>469.6042845636</v>
      </c>
      <c r="AM35" s="44">
        <v>476.63592198319998</v>
      </c>
      <c r="AN35" s="44">
        <v>416.71491278280001</v>
      </c>
      <c r="AO35" s="44">
        <v>649.06988087950003</v>
      </c>
      <c r="AP35" s="44">
        <f t="shared" si="55"/>
        <v>2022</v>
      </c>
      <c r="AQ35" s="40">
        <f>AK35*'Inflation indexes'!I128</f>
        <v>6655.2998603841988</v>
      </c>
      <c r="AR35" s="40">
        <f>AL35*'Inflation indexes'!I128</f>
        <v>435.58621075333423</v>
      </c>
      <c r="AS35" s="40">
        <f>AN35*'Inflation indexes'!I128</f>
        <v>386.52813824334442</v>
      </c>
      <c r="AT35" s="40">
        <f>AO35*'Inflation indexes'!I128</f>
        <v>602.05134241727512</v>
      </c>
      <c r="AU35" s="40">
        <f>AM35*'Inflation indexes'!I128</f>
        <v>442.10847726510855</v>
      </c>
    </row>
    <row r="36" spans="1:47">
      <c r="A36" s="47">
        <f>'Retirement benefit values'!B37</f>
        <v>6607.0361074177999</v>
      </c>
      <c r="B36" s="44">
        <v>612.67572295030004</v>
      </c>
      <c r="C36" s="44">
        <v>605.382648991</v>
      </c>
      <c r="D36" s="44">
        <v>539.11298554899997</v>
      </c>
      <c r="E36" s="44">
        <v>790.90799235279997</v>
      </c>
      <c r="F36" s="44">
        <f t="shared" si="46"/>
        <v>2023</v>
      </c>
      <c r="G36" s="42">
        <f>A36*'Inflation indexes'!I129</f>
        <v>6128.4232638870035</v>
      </c>
      <c r="H36" s="44">
        <f>B36*'Inflation indexes'!I129</f>
        <v>568.29357259481594</v>
      </c>
      <c r="I36" s="44">
        <f>D36*'Inflation indexes'!I129</f>
        <v>500.05971040369019</v>
      </c>
      <c r="J36" s="40">
        <f>E36*'Inflation indexes'!I129</f>
        <v>733.61471938790476</v>
      </c>
      <c r="K36" s="44">
        <f>C36*'Inflation indexes'!I129</f>
        <v>561.52880797256068</v>
      </c>
      <c r="R36" s="38">
        <f t="shared" si="51"/>
        <v>2023</v>
      </c>
      <c r="S36" s="48">
        <f>'Retirement benefit values'!R37</f>
        <v>6872.2205120373001</v>
      </c>
      <c r="T36" s="38">
        <v>612.81377015010003</v>
      </c>
      <c r="U36" s="38">
        <v>603.3985231611</v>
      </c>
      <c r="V36" s="38">
        <v>536.19423349579995</v>
      </c>
      <c r="W36" s="38">
        <v>808.22412887619998</v>
      </c>
      <c r="X36" s="38">
        <f t="shared" si="52"/>
        <v>2023</v>
      </c>
      <c r="Y36" s="34">
        <f>S36*'Inflation indexes'!I129</f>
        <v>6374.3977444359416</v>
      </c>
      <c r="Z36" s="34">
        <f>T36*'Inflation indexes'!I129</f>
        <v>568.42161967326592</v>
      </c>
      <c r="AA36" s="34">
        <f>V36*'Inflation indexes'!I129</f>
        <v>497.35239237280086</v>
      </c>
      <c r="AB36" s="34">
        <f>W36*'Inflation indexes'!I129</f>
        <v>749.67647721476226</v>
      </c>
      <c r="AC36" s="34">
        <f>U36*'Inflation indexes'!I129</f>
        <v>559.68841196189157</v>
      </c>
      <c r="AJ36" s="44">
        <f t="shared" si="54"/>
        <v>2023</v>
      </c>
      <c r="AK36" s="47">
        <f>'Retirement benefit values'!AO37</f>
        <v>7181.3874445975998</v>
      </c>
      <c r="AL36" s="44">
        <v>611.95053610740001</v>
      </c>
      <c r="AM36" s="44">
        <v>603.03388491290002</v>
      </c>
      <c r="AN36" s="44">
        <v>533.91863100470005</v>
      </c>
      <c r="AO36" s="44">
        <v>799.78216851399998</v>
      </c>
      <c r="AP36" s="44">
        <f t="shared" si="55"/>
        <v>2023</v>
      </c>
      <c r="AQ36" s="40">
        <f>AK36*'Inflation indexes'!I129</f>
        <v>6661.1686642739478</v>
      </c>
      <c r="AR36" s="40">
        <f>AL36*'Inflation indexes'!I129</f>
        <v>567.62091819329032</v>
      </c>
      <c r="AS36" s="40">
        <f>AN36*'Inflation indexes'!I129</f>
        <v>495.24163423267828</v>
      </c>
      <c r="AT36" s="40">
        <f>AO36*'Inflation indexes'!I129</f>
        <v>741.84605137246456</v>
      </c>
      <c r="AU36" s="40">
        <f>AM36*'Inflation indexes'!I129</f>
        <v>559.35018806136486</v>
      </c>
    </row>
    <row r="37" spans="1:47">
      <c r="A37" s="47">
        <f>'Retirement benefit values'!B38</f>
        <v>6571.6068986525997</v>
      </c>
      <c r="B37" s="44">
        <v>479.92473933679997</v>
      </c>
      <c r="C37" s="44">
        <v>487.60493550709998</v>
      </c>
      <c r="D37" s="44">
        <v>427.32006372170002</v>
      </c>
      <c r="E37" s="44">
        <v>659.9115128766</v>
      </c>
      <c r="F37" s="44">
        <f t="shared" si="46"/>
        <v>2023</v>
      </c>
      <c r="G37" s="42">
        <f>A37*'Inflation indexes'!I130</f>
        <v>6095.5605424355508</v>
      </c>
      <c r="H37" s="44">
        <f>B37*'Inflation indexes'!I130</f>
        <v>445.15905311376315</v>
      </c>
      <c r="I37" s="44">
        <f>D37*'Inflation indexes'!I130</f>
        <v>396.36505341594648</v>
      </c>
      <c r="J37" s="40">
        <f>E37*'Inflation indexes'!I130</f>
        <v>612.10760799071943</v>
      </c>
      <c r="K37" s="44">
        <f>C37*'Inflation indexes'!I130</f>
        <v>452.28289686397954</v>
      </c>
      <c r="R37" s="38">
        <f t="shared" si="51"/>
        <v>2023</v>
      </c>
      <c r="S37" s="48">
        <f>'Retirement benefit values'!R38</f>
        <v>6895.4970988378</v>
      </c>
      <c r="T37" s="38">
        <v>472.61538417679998</v>
      </c>
      <c r="U37" s="38">
        <v>476.64146586880003</v>
      </c>
      <c r="V37" s="38">
        <v>410.29774505260002</v>
      </c>
      <c r="W37" s="38">
        <v>665.78488838919998</v>
      </c>
      <c r="X37" s="38">
        <f t="shared" si="52"/>
        <v>2023</v>
      </c>
      <c r="Y37" s="34">
        <f>S37*'Inflation indexes'!I130</f>
        <v>6395.9881782905277</v>
      </c>
      <c r="Z37" s="34">
        <f>T37*'Inflation indexes'!I130</f>
        <v>438.37918669888688</v>
      </c>
      <c r="AA37" s="34">
        <f>V37*'Inflation indexes'!I130</f>
        <v>380.57582931591634</v>
      </c>
      <c r="AB37" s="34">
        <f>W37*'Inflation indexes'!I130</f>
        <v>617.55551693865914</v>
      </c>
      <c r="AC37" s="34">
        <f>U37*'Inflation indexes'!I130</f>
        <v>442.11361955235071</v>
      </c>
      <c r="AJ37" s="44">
        <f t="shared" si="54"/>
        <v>2023</v>
      </c>
      <c r="AK37" s="47">
        <f>'Retirement benefit values'!AO38</f>
        <v>7186.6069251794997</v>
      </c>
      <c r="AL37" s="44">
        <v>477.07778888889999</v>
      </c>
      <c r="AM37" s="44">
        <v>482.7374731594</v>
      </c>
      <c r="AN37" s="44">
        <v>414.44319645090002</v>
      </c>
      <c r="AO37" s="44">
        <v>681.29622026779998</v>
      </c>
      <c r="AP37" s="44">
        <f t="shared" si="55"/>
        <v>2023</v>
      </c>
      <c r="AQ37" s="40">
        <f>AK37*'Inflation indexes'!I130</f>
        <v>6666.0100463556364</v>
      </c>
      <c r="AR37" s="40">
        <f>AL37*'Inflation indexes'!I130</f>
        <v>442.51833538914599</v>
      </c>
      <c r="AS37" s="40">
        <f>AN37*'Inflation indexes'!I130</f>
        <v>384.42098474955048</v>
      </c>
      <c r="AT37" s="40">
        <f>AO37*'Inflation indexes'!I130</f>
        <v>631.94320993642543</v>
      </c>
      <c r="AU37" s="40">
        <f>AM37*'Inflation indexes'!I130</f>
        <v>447.76803286100426</v>
      </c>
    </row>
    <row r="38" spans="1:47">
      <c r="A38" s="47">
        <f>'Retirement benefit values'!B39</f>
        <v>6557.1036929782003</v>
      </c>
      <c r="B38" s="44">
        <v>475.221019834</v>
      </c>
      <c r="C38" s="44">
        <v>481.3600286148</v>
      </c>
      <c r="D38" s="44">
        <v>417.4944271928</v>
      </c>
      <c r="E38" s="44">
        <v>658.46776011949999</v>
      </c>
      <c r="F38" s="44">
        <f t="shared" si="46"/>
        <v>2023</v>
      </c>
      <c r="G38" s="42">
        <f>A38*'Inflation indexes'!I131</f>
        <v>6082.1079471097682</v>
      </c>
      <c r="H38" s="44">
        <f>B38*'Inflation indexes'!I131</f>
        <v>440.79607044512073</v>
      </c>
      <c r="I38" s="44">
        <f>D38*'Inflation indexes'!I131</f>
        <v>387.25118473001572</v>
      </c>
      <c r="J38" s="40">
        <f>E38*'Inflation indexes'!I131</f>
        <v>610.76844049714703</v>
      </c>
      <c r="K38" s="44">
        <f>C38*'Inflation indexes'!I131</f>
        <v>446.49037022157</v>
      </c>
      <c r="R38" s="38">
        <f t="shared" si="51"/>
        <v>2023</v>
      </c>
      <c r="S38" s="48">
        <f>'Retirement benefit values'!R39</f>
        <v>6889.8352932510998</v>
      </c>
      <c r="T38" s="38">
        <v>474.86177980000002</v>
      </c>
      <c r="U38" s="38">
        <v>478.13391683340001</v>
      </c>
      <c r="V38" s="38">
        <v>409.89901536270003</v>
      </c>
      <c r="W38" s="38">
        <v>670.17226932819995</v>
      </c>
      <c r="X38" s="38">
        <f t="shared" si="52"/>
        <v>2023</v>
      </c>
      <c r="Y38" s="34">
        <f>S38*'Inflation indexes'!I131</f>
        <v>6390.7365131703418</v>
      </c>
      <c r="Z38" s="34">
        <f>T38*'Inflation indexes'!I131</f>
        <v>440.46285371285359</v>
      </c>
      <c r="AA38" s="34">
        <f>V38*'Inflation indexes'!I131</f>
        <v>380.20598355332965</v>
      </c>
      <c r="AB38" s="34">
        <f>W38*'Inflation indexes'!I131</f>
        <v>621.62507656826585</v>
      </c>
      <c r="AC38" s="34">
        <f>U38*'Inflation indexes'!I131</f>
        <v>443.4979575615522</v>
      </c>
      <c r="AJ38" s="44">
        <f t="shared" si="54"/>
        <v>2023</v>
      </c>
      <c r="AK38" s="47">
        <f>'Retirement benefit values'!AO39</f>
        <v>7193.3880837262996</v>
      </c>
      <c r="AL38" s="44">
        <v>475.8207522834</v>
      </c>
      <c r="AM38" s="44">
        <v>482.52502037350001</v>
      </c>
      <c r="AN38" s="44">
        <v>414.55146548189998</v>
      </c>
      <c r="AO38" s="44">
        <v>677.65310220109995</v>
      </c>
      <c r="AP38" s="44">
        <f t="shared" si="55"/>
        <v>2023</v>
      </c>
      <c r="AQ38" s="40">
        <f>AK38*'Inflation indexes'!I131</f>
        <v>6672.2999786518531</v>
      </c>
      <c r="AR38" s="40">
        <f>AL38*'Inflation indexes'!I131</f>
        <v>441.35235835323198</v>
      </c>
      <c r="AS38" s="40">
        <f>AN38*'Inflation indexes'!I131</f>
        <v>384.52141078590796</v>
      </c>
      <c r="AT38" s="40">
        <f>AO38*'Inflation indexes'!I131</f>
        <v>628.56399887263467</v>
      </c>
      <c r="AU38" s="40">
        <f>AM38*'Inflation indexes'!I131</f>
        <v>447.57097012751541</v>
      </c>
    </row>
    <row r="39" spans="1:47">
      <c r="A39" s="47">
        <f>'Retirement benefit values'!B40</f>
        <v>6545.5633302036003</v>
      </c>
      <c r="B39" s="44">
        <v>475.95097945330002</v>
      </c>
      <c r="C39" s="44">
        <v>477.41088290789997</v>
      </c>
      <c r="D39" s="44">
        <v>415.49880320749998</v>
      </c>
      <c r="E39" s="44">
        <v>651.85725435929999</v>
      </c>
      <c r="F39" s="44">
        <f t="shared" si="46"/>
        <v>2023</v>
      </c>
      <c r="G39" s="42">
        <f>A39*'Inflation indexes'!I132</f>
        <v>6071.4035667262324</v>
      </c>
      <c r="H39" s="44">
        <f>B39*'Inflation indexes'!I132</f>
        <v>441.47315188373949</v>
      </c>
      <c r="I39" s="44">
        <f>D39*'Inflation indexes'!I132</f>
        <v>385.4001234888409</v>
      </c>
      <c r="J39" s="40">
        <f>E39*'Inflation indexes'!I132</f>
        <v>604.63679892167795</v>
      </c>
      <c r="K39" s="44">
        <f>C39*'Inflation indexes'!I132</f>
        <v>442.82730012036779</v>
      </c>
      <c r="R39" s="38">
        <f t="shared" si="51"/>
        <v>2023</v>
      </c>
      <c r="S39" s="48">
        <f>'Retirement benefit values'!R40</f>
        <v>6898.8869842483</v>
      </c>
      <c r="T39" s="38">
        <v>477.21829858149999</v>
      </c>
      <c r="U39" s="38">
        <v>480.42974565769998</v>
      </c>
      <c r="V39" s="38">
        <v>415.19985157999997</v>
      </c>
      <c r="W39" s="38">
        <v>658.52520588990001</v>
      </c>
      <c r="X39" s="38">
        <f t="shared" si="52"/>
        <v>2023</v>
      </c>
      <c r="Y39" s="34">
        <f>S39*'Inflation indexes'!I132</f>
        <v>6399.132500839075</v>
      </c>
      <c r="Z39" s="34">
        <f>T39*'Inflation indexes'!I132</f>
        <v>442.64866657773518</v>
      </c>
      <c r="AA39" s="34">
        <f>V39*'Inflation indexes'!I132</f>
        <v>385.12282787868207</v>
      </c>
      <c r="AB39" s="34">
        <f>W39*'Inflation indexes'!I132</f>
        <v>610.8217249033479</v>
      </c>
      <c r="AC39" s="34">
        <f>U39*'Inflation indexes'!I132</f>
        <v>445.62747684190634</v>
      </c>
      <c r="AJ39" s="44">
        <f t="shared" si="54"/>
        <v>2023</v>
      </c>
      <c r="AK39" s="47">
        <f>'Retirement benefit values'!AO40</f>
        <v>7265.2552113856</v>
      </c>
      <c r="AL39" s="44">
        <v>477.6616172656</v>
      </c>
      <c r="AM39" s="44">
        <v>482.41498394929999</v>
      </c>
      <c r="AN39" s="44">
        <v>424.63301769660001</v>
      </c>
      <c r="AO39" s="44">
        <v>650.31642465269999</v>
      </c>
      <c r="AP39" s="44">
        <f t="shared" si="55"/>
        <v>2023</v>
      </c>
      <c r="AQ39" s="40">
        <f>AK39*'Inflation indexes'!I132</f>
        <v>6738.9610608520115</v>
      </c>
      <c r="AR39" s="40">
        <f>AL39*'Inflation indexes'!I132</f>
        <v>443.05987131353248</v>
      </c>
      <c r="AS39" s="40">
        <f>AN39*'Inflation indexes'!I132</f>
        <v>393.87265665836406</v>
      </c>
      <c r="AT39" s="40">
        <f>AO39*'Inflation indexes'!I132</f>
        <v>603.20758672030763</v>
      </c>
      <c r="AU39" s="40">
        <f>AM39*'Inflation indexes'!I132</f>
        <v>447.46890472769337</v>
      </c>
    </row>
    <row r="40" spans="1:47">
      <c r="A40" s="47">
        <f>'Retirement benefit values'!B41</f>
        <v>6552.5915722297004</v>
      </c>
      <c r="B40" s="44">
        <v>609.04730142259996</v>
      </c>
      <c r="C40" s="44">
        <v>599.59182555229995</v>
      </c>
      <c r="D40" s="44">
        <v>530.95652573860002</v>
      </c>
      <c r="E40" s="44">
        <v>788.55157877529996</v>
      </c>
      <c r="F40" s="44">
        <f t="shared" si="46"/>
        <v>2024</v>
      </c>
      <c r="G40" s="42">
        <f>A40*'Inflation indexes'!I133</f>
        <v>6077.9226838063742</v>
      </c>
      <c r="H40" s="44">
        <f>B40*'Inflation indexes'!I133</f>
        <v>564.92799345463527</v>
      </c>
      <c r="I40" s="44">
        <f>D40*'Inflation indexes'!I133</f>
        <v>492.49410349004029</v>
      </c>
      <c r="J40" s="40">
        <f>E40*'Inflation indexes'!I133</f>
        <v>731.42900410605898</v>
      </c>
      <c r="K40" s="44">
        <f>C40*'Inflation indexes'!I133</f>
        <v>556.15747103693411</v>
      </c>
      <c r="R40" s="38">
        <f t="shared" si="51"/>
        <v>2024</v>
      </c>
      <c r="S40" s="48">
        <f>'Retirement benefit values'!R41</f>
        <v>6936.3723536345997</v>
      </c>
      <c r="T40" s="38">
        <v>609.39011414269999</v>
      </c>
      <c r="U40" s="38">
        <v>596.38817910709997</v>
      </c>
      <c r="V40" s="38">
        <v>527.50885830280004</v>
      </c>
      <c r="W40" s="38">
        <v>782.29214479409995</v>
      </c>
      <c r="X40" s="38">
        <f t="shared" si="52"/>
        <v>2024</v>
      </c>
      <c r="Y40" s="34">
        <f>S40*'Inflation indexes'!I133</f>
        <v>6433.9024349014126</v>
      </c>
      <c r="Z40" s="34">
        <f>T40*'Inflation indexes'!I133</f>
        <v>565.24597286550284</v>
      </c>
      <c r="AA40" s="34">
        <f>V40*'Inflation indexes'!I133</f>
        <v>489.29618463865387</v>
      </c>
      <c r="AB40" s="34">
        <f>W40*'Inflation indexes'!I133</f>
        <v>725.62300271519575</v>
      </c>
      <c r="AC40" s="34">
        <f>U40*'Inflation indexes'!I133</f>
        <v>553.18589632705937</v>
      </c>
      <c r="AJ40" s="44">
        <f t="shared" si="54"/>
        <v>2024</v>
      </c>
      <c r="AK40" s="47">
        <f>'Retirement benefit values'!AO41</f>
        <v>7279.3254109701002</v>
      </c>
      <c r="AL40" s="44">
        <v>607.63531865239997</v>
      </c>
      <c r="AM40" s="44">
        <v>603.81980487600003</v>
      </c>
      <c r="AN40" s="44">
        <v>537.30242465790002</v>
      </c>
      <c r="AO40" s="44">
        <v>805.14028256610004</v>
      </c>
      <c r="AP40" s="44">
        <f t="shared" si="55"/>
        <v>2024</v>
      </c>
      <c r="AQ40" s="40">
        <f>AK40*'Inflation indexes'!I133</f>
        <v>6752.0120169932043</v>
      </c>
      <c r="AR40" s="40">
        <f>AL40*'Inflation indexes'!I133</f>
        <v>563.61829453420921</v>
      </c>
      <c r="AS40" s="40">
        <f>AN40*'Inflation indexes'!I133</f>
        <v>498.38030631003863</v>
      </c>
      <c r="AT40" s="40">
        <f>AO40*'Inflation indexes'!I133</f>
        <v>746.81602433365117</v>
      </c>
      <c r="AU40" s="40">
        <f>AM40*'Inflation indexes'!I133</f>
        <v>560.07917608369576</v>
      </c>
    </row>
    <row r="41" spans="1:47">
      <c r="A41" s="47">
        <f>'Retirement benefit values'!B42</f>
        <v>6529.4017552632004</v>
      </c>
      <c r="B41" s="44">
        <v>483.86065178000001</v>
      </c>
      <c r="C41" s="44">
        <v>480.6580105054</v>
      </c>
      <c r="D41" s="44">
        <v>414.86413770989998</v>
      </c>
      <c r="E41" s="44">
        <v>673.88591970580001</v>
      </c>
      <c r="F41" s="44">
        <f t="shared" si="46"/>
        <v>2024</v>
      </c>
      <c r="G41" s="42">
        <f>A41*'Inflation indexes'!I134</f>
        <v>6056.4127341902031</v>
      </c>
      <c r="H41" s="44">
        <f>B41*'Inflation indexes'!I134</f>
        <v>448.80984856718112</v>
      </c>
      <c r="I41" s="44">
        <f>D41*'Inflation indexes'!I134</f>
        <v>384.81143307803609</v>
      </c>
      <c r="J41" s="40">
        <f>E41*'Inflation indexes'!I134</f>
        <v>625.06971059145144</v>
      </c>
      <c r="K41" s="44">
        <f>C41*'Inflation indexes'!I134</f>
        <v>445.83920621347767</v>
      </c>
      <c r="R41" s="38">
        <f t="shared" si="51"/>
        <v>2024</v>
      </c>
      <c r="S41" s="48">
        <f>'Retirement benefit values'!R42</f>
        <v>6930.0886344195997</v>
      </c>
      <c r="T41" s="38">
        <v>485.13570952160001</v>
      </c>
      <c r="U41" s="38">
        <v>483.91454492460002</v>
      </c>
      <c r="V41" s="38">
        <v>424.39776664200002</v>
      </c>
      <c r="W41" s="38">
        <v>671.93511673260002</v>
      </c>
      <c r="X41" s="38">
        <f t="shared" si="52"/>
        <v>2024</v>
      </c>
      <c r="Y41" s="34">
        <f>S41*'Inflation indexes'!I134</f>
        <v>6428.0739074959538</v>
      </c>
      <c r="Z41" s="34">
        <f>T41*'Inflation indexes'!I134</f>
        <v>449.99254129042015</v>
      </c>
      <c r="AA41" s="34">
        <f>V41*'Inflation indexes'!I134</f>
        <v>393.65444715981965</v>
      </c>
      <c r="AB41" s="34">
        <f>W41*'Inflation indexes'!I134</f>
        <v>623.26022353404062</v>
      </c>
      <c r="AC41" s="34">
        <f>U41*'Inflation indexes'!I134</f>
        <v>448.85983769933677</v>
      </c>
      <c r="AJ41" s="44">
        <f t="shared" si="54"/>
        <v>2024</v>
      </c>
      <c r="AK41" s="47">
        <f>'Retirement benefit values'!AO42</f>
        <v>7309.8989774617003</v>
      </c>
      <c r="AL41" s="44">
        <v>474.96575719459997</v>
      </c>
      <c r="AM41" s="44">
        <v>481.4723370026</v>
      </c>
      <c r="AN41" s="44">
        <v>414.28101871479998</v>
      </c>
      <c r="AO41" s="44">
        <v>693.28200528720004</v>
      </c>
      <c r="AP41" s="44">
        <f t="shared" si="55"/>
        <v>2024</v>
      </c>
      <c r="AQ41" s="40">
        <f>AK41*'Inflation indexes'!I134</f>
        <v>6780.3708382711384</v>
      </c>
      <c r="AR41" s="40">
        <f>AL41*'Inflation indexes'!I134</f>
        <v>440.55929899839833</v>
      </c>
      <c r="AS41" s="40">
        <f>AN41*'Inflation indexes'!I134</f>
        <v>384.27055514773792</v>
      </c>
      <c r="AT41" s="40">
        <f>AO41*'Inflation indexes'!I134</f>
        <v>643.06074623479253</v>
      </c>
      <c r="AU41" s="40">
        <f>AM41*'Inflation indexes'!I134</f>
        <v>446.59454300424187</v>
      </c>
    </row>
    <row r="42" spans="1:47">
      <c r="A42" s="47">
        <f>'Retirement benefit values'!B43</f>
        <v>6522.9816613145003</v>
      </c>
      <c r="B42" s="44">
        <v>473.56478284740001</v>
      </c>
      <c r="C42" s="44">
        <v>471.5142814985</v>
      </c>
      <c r="D42" s="44">
        <v>403.51831203289998</v>
      </c>
      <c r="E42" s="44">
        <v>652.56120611530002</v>
      </c>
      <c r="F42" s="44">
        <f t="shared" si="46"/>
        <v>2024</v>
      </c>
      <c r="G42" s="42">
        <f>A42*'Inflation indexes'!I135</f>
        <v>6050.4577110191658</v>
      </c>
      <c r="H42" s="44">
        <f>B42*'Inflation indexes'!I135</f>
        <v>439.25981105222991</v>
      </c>
      <c r="I42" s="44">
        <f>D42*'Inflation indexes'!I135</f>
        <v>374.28749754983926</v>
      </c>
      <c r="J42" s="40">
        <f>E42*'Inflation indexes'!I135</f>
        <v>605.28975650326004</v>
      </c>
      <c r="K42" s="44">
        <f>C42*'Inflation indexes'!I135</f>
        <v>437.35784775659693</v>
      </c>
      <c r="R42" s="38">
        <f t="shared" si="51"/>
        <v>2024</v>
      </c>
      <c r="S42" s="48">
        <f>'Retirement benefit values'!R43</f>
        <v>6937.4078763081998</v>
      </c>
      <c r="T42" s="38">
        <v>475.00869764060002</v>
      </c>
      <c r="U42" s="38">
        <v>477.48269515649997</v>
      </c>
      <c r="V42" s="38">
        <v>412.40775204099998</v>
      </c>
      <c r="W42" s="38">
        <v>652.06202457860002</v>
      </c>
      <c r="X42" s="38">
        <f t="shared" si="52"/>
        <v>2024</v>
      </c>
      <c r="Y42" s="34">
        <f>S42*'Inflation indexes'!I135</f>
        <v>6434.8629444460848</v>
      </c>
      <c r="Z42" s="34">
        <f>T42*'Inflation indexes'!I135</f>
        <v>440.59912884402809</v>
      </c>
      <c r="AA42" s="34">
        <f>V42*'Inflation indexes'!I135</f>
        <v>382.53298767019817</v>
      </c>
      <c r="AB42" s="34">
        <f>W42*'Inflation indexes'!I135</f>
        <v>604.82673561270053</v>
      </c>
      <c r="AC42" s="34">
        <f>U42*'Inflation indexes'!I135</f>
        <v>442.89391029894063</v>
      </c>
      <c r="AJ42" s="44">
        <f t="shared" si="54"/>
        <v>2024</v>
      </c>
      <c r="AK42" s="47">
        <f>'Retirement benefit values'!AO43</f>
        <v>7326.4486004023001</v>
      </c>
      <c r="AL42" s="44">
        <v>471.19664149710002</v>
      </c>
      <c r="AM42" s="44">
        <v>475.69394271120001</v>
      </c>
      <c r="AN42" s="44">
        <v>407.520091057</v>
      </c>
      <c r="AO42" s="44">
        <v>672.88342699980001</v>
      </c>
      <c r="AP42" s="44">
        <f t="shared" si="55"/>
        <v>2024</v>
      </c>
      <c r="AQ42" s="40">
        <f>AK42*'Inflation indexes'!I135</f>
        <v>6795.7216086602784</v>
      </c>
      <c r="AR42" s="40">
        <f>AL42*'Inflation indexes'!I135</f>
        <v>437.06321755593325</v>
      </c>
      <c r="AS42" s="40">
        <f>AN42*'Inflation indexes'!I135</f>
        <v>377.99938821753148</v>
      </c>
      <c r="AT42" s="40">
        <f>AO42*'Inflation indexes'!I135</f>
        <v>624.13983832778547</v>
      </c>
      <c r="AU42" s="40">
        <f>AM42*'Inflation indexes'!I135</f>
        <v>441.23473485008788</v>
      </c>
    </row>
    <row r="43" spans="1:47">
      <c r="A43" s="47">
        <f>'Retirement benefit values'!B44</f>
        <v>6539.3037927242003</v>
      </c>
      <c r="B43" s="44">
        <v>479.14988926379999</v>
      </c>
      <c r="C43" s="44">
        <v>476.13111721249999</v>
      </c>
      <c r="D43" s="44">
        <v>418.1164708348</v>
      </c>
      <c r="E43" s="44">
        <v>653.88795527340005</v>
      </c>
      <c r="F43" s="44">
        <f t="shared" si="46"/>
        <v>2024</v>
      </c>
      <c r="G43" s="42">
        <f>A43*'Inflation indexes'!I136</f>
        <v>6065.5974693345661</v>
      </c>
      <c r="H43" s="44">
        <f>B43*'Inflation indexes'!I136</f>
        <v>444.44033308012109</v>
      </c>
      <c r="I43" s="44">
        <f>D43*'Inflation indexes'!I136</f>
        <v>387.82816761081244</v>
      </c>
      <c r="J43" s="40">
        <f>E43*'Inflation indexes'!I136</f>
        <v>606.52039612345425</v>
      </c>
      <c r="K43" s="44">
        <f>C43*'Inflation indexes'!I136</f>
        <v>441.64024048689487</v>
      </c>
      <c r="R43" s="38">
        <f t="shared" si="51"/>
        <v>2024</v>
      </c>
      <c r="S43" s="48">
        <f>'Retirement benefit values'!R44</f>
        <v>6944.3034792334001</v>
      </c>
      <c r="T43" s="38">
        <v>478.01979073659999</v>
      </c>
      <c r="U43" s="38">
        <v>480.84787605859998</v>
      </c>
      <c r="V43" s="38">
        <v>412.37761909979997</v>
      </c>
      <c r="W43" s="38">
        <v>676.4178011276</v>
      </c>
      <c r="X43" s="38">
        <f t="shared" si="52"/>
        <v>2024</v>
      </c>
      <c r="Y43" s="34">
        <f>S43*'Inflation indexes'!I136</f>
        <v>6441.2590307846904</v>
      </c>
      <c r="Z43" s="34">
        <f>T43*'Inflation indexes'!I136</f>
        <v>443.39209874448585</v>
      </c>
      <c r="AA43" s="34">
        <f>V43*'Inflation indexes'!I136</f>
        <v>382.5050375553725</v>
      </c>
      <c r="AB43" s="34">
        <f>W43*'Inflation indexes'!I136</f>
        <v>627.41818284958572</v>
      </c>
      <c r="AC43" s="34">
        <f>U43*'Inflation indexes'!I136</f>
        <v>446.01531793049026</v>
      </c>
      <c r="AJ43" s="44">
        <f t="shared" si="54"/>
        <v>2024</v>
      </c>
      <c r="AK43" s="47">
        <f>'Retirement benefit values'!AO44</f>
        <v>7374.9560678336002</v>
      </c>
      <c r="AL43" s="44">
        <v>463.70829026159998</v>
      </c>
      <c r="AM43" s="44">
        <v>473.53227001509998</v>
      </c>
      <c r="AN43" s="44">
        <v>411.98488762760002</v>
      </c>
      <c r="AO43" s="44">
        <v>657.70108813590002</v>
      </c>
      <c r="AP43" s="44">
        <f t="shared" si="55"/>
        <v>2024</v>
      </c>
      <c r="AQ43" s="40">
        <f>AK43*'Inflation indexes'!I136</f>
        <v>6840.7152014067242</v>
      </c>
      <c r="AR43" s="40">
        <f>AL43*'Inflation indexes'!I136</f>
        <v>430.1173215181816</v>
      </c>
      <c r="AS43" s="40">
        <f>AN43*'Inflation indexes'!I136</f>
        <v>382.14075550036927</v>
      </c>
      <c r="AT43" s="40">
        <f>AO43*'Inflation indexes'!I136</f>
        <v>610.05730613316359</v>
      </c>
      <c r="AU43" s="40">
        <f>AM43*'Inflation indexes'!I136</f>
        <v>439.2296534453086</v>
      </c>
    </row>
    <row r="44" spans="1:47">
      <c r="A44" s="47">
        <f>'Retirement benefit values'!B45</f>
        <v>6538.9316091332003</v>
      </c>
      <c r="B44" s="44">
        <v>609.74649972479995</v>
      </c>
      <c r="C44" s="44">
        <v>597.2600273475</v>
      </c>
      <c r="D44" s="44">
        <v>534.59728376199996</v>
      </c>
      <c r="E44" s="44">
        <v>780.26162212229997</v>
      </c>
      <c r="F44" s="44">
        <f t="shared" si="46"/>
        <v>2025</v>
      </c>
      <c r="G44" s="42">
        <f>A44*'Inflation indexes'!I137</f>
        <v>6065.2522466748978</v>
      </c>
      <c r="H44" s="44">
        <f>B44*'Inflation indexes'!I137</f>
        <v>565.57654192199755</v>
      </c>
      <c r="I44" s="44">
        <f>D44*'Inflation indexes'!I137</f>
        <v>495.87112547176332</v>
      </c>
      <c r="J44" s="40">
        <f>E44*'Inflation indexes'!I137</f>
        <v>723.7395708438703</v>
      </c>
      <c r="K44" s="44">
        <f>C44*'Inflation indexes'!I137</f>
        <v>553.99458799336458</v>
      </c>
      <c r="R44" s="38">
        <f t="shared" si="51"/>
        <v>2025</v>
      </c>
      <c r="S44" s="48">
        <f>'Retirement benefit values'!R45</f>
        <v>6963.1566024761996</v>
      </c>
      <c r="T44" s="38">
        <v>613.30929624060002</v>
      </c>
      <c r="U44" s="38">
        <v>602.02373380869994</v>
      </c>
      <c r="V44" s="38">
        <v>539.90879351959995</v>
      </c>
      <c r="W44" s="38">
        <v>790.6390087666</v>
      </c>
      <c r="X44" s="38">
        <f t="shared" si="52"/>
        <v>2025</v>
      </c>
      <c r="Y44" s="34">
        <f>S44*'Inflation indexes'!I137</f>
        <v>6458.746436211215</v>
      </c>
      <c r="Z44" s="34">
        <f>T44*'Inflation indexes'!I137</f>
        <v>568.88124991767666</v>
      </c>
      <c r="AA44" s="34">
        <f>V44*'Inflation indexes'!I137</f>
        <v>500.79787014753299</v>
      </c>
      <c r="AB44" s="34">
        <f>W44*'Inflation indexes'!I137</f>
        <v>733.36522093799908</v>
      </c>
      <c r="AC44" s="34">
        <f>U44*'Inflation indexes'!I137</f>
        <v>558.4132121728768</v>
      </c>
      <c r="AJ44" s="44">
        <f t="shared" si="54"/>
        <v>2025</v>
      </c>
      <c r="AK44" s="47">
        <f>'Retirement benefit values'!AO45</f>
        <v>7422.1159680486999</v>
      </c>
      <c r="AL44" s="44">
        <v>600.8639751101</v>
      </c>
      <c r="AM44" s="44">
        <v>595.68824979980002</v>
      </c>
      <c r="AN44" s="44">
        <v>526.48675340679995</v>
      </c>
      <c r="AO44" s="44">
        <v>778.9818575493</v>
      </c>
      <c r="AP44" s="44">
        <f t="shared" si="55"/>
        <v>2025</v>
      </c>
      <c r="AQ44" s="40">
        <f>AK44*'Inflation indexes'!I137</f>
        <v>6884.4588445323197</v>
      </c>
      <c r="AR44" s="40">
        <f>AL44*'Inflation indexes'!I137</f>
        <v>557.33746624483263</v>
      </c>
      <c r="AS44" s="40">
        <f>AN44*'Inflation indexes'!I137</f>
        <v>488.34812088950207</v>
      </c>
      <c r="AT44" s="40">
        <f>AO44*'Inflation indexes'!I137</f>
        <v>722.55251225149084</v>
      </c>
      <c r="AU44" s="40">
        <f>AM44*'Inflation indexes'!I137</f>
        <v>552.53666980851233</v>
      </c>
    </row>
    <row r="45" spans="1:47">
      <c r="A45" s="47">
        <f>'Retirement benefit values'!B46</f>
        <v>6534.5000902440997</v>
      </c>
      <c r="B45" s="44">
        <v>483.69178653260002</v>
      </c>
      <c r="C45" s="44">
        <v>484.35478518619999</v>
      </c>
      <c r="D45" s="44">
        <v>413.92619731349998</v>
      </c>
      <c r="E45" s="44">
        <v>674.57790445340004</v>
      </c>
      <c r="F45" s="44">
        <f t="shared" si="46"/>
        <v>2025</v>
      </c>
      <c r="G45" s="42">
        <f>A45*'Inflation indexes'!I138</f>
        <v>6061.141746442604</v>
      </c>
      <c r="H45" s="44">
        <f>B45*'Inflation indexes'!I138</f>
        <v>448.65321589652473</v>
      </c>
      <c r="I45" s="44">
        <f>D45*'Inflation indexes'!I138</f>
        <v>383.94143696298778</v>
      </c>
      <c r="J45" s="40">
        <f>E45*'Inflation indexes'!I138</f>
        <v>625.71156805317867</v>
      </c>
      <c r="K45" s="44">
        <f>C45*'Inflation indexes'!I138</f>
        <v>449.26818701316296</v>
      </c>
      <c r="R45" s="38">
        <f t="shared" si="51"/>
        <v>2025</v>
      </c>
      <c r="S45" s="48">
        <f>'Retirement benefit values'!R46</f>
        <v>6953.9422541001004</v>
      </c>
      <c r="T45" s="38">
        <v>476.06186959360002</v>
      </c>
      <c r="U45" s="38">
        <v>478.86509665680001</v>
      </c>
      <c r="V45" s="38">
        <v>419.79603225890003</v>
      </c>
      <c r="W45" s="38">
        <v>668.98010636369997</v>
      </c>
      <c r="X45" s="38">
        <f t="shared" si="52"/>
        <v>2025</v>
      </c>
      <c r="Y45" s="34">
        <f>S45*'Inflation indexes'!I138</f>
        <v>6450.1995740431321</v>
      </c>
      <c r="Z45" s="34">
        <f>T45*'Inflation indexes'!I138</f>
        <v>441.5760091565773</v>
      </c>
      <c r="AA45" s="34">
        <f>V45*'Inflation indexes'!I138</f>
        <v>389.38606182195889</v>
      </c>
      <c r="AB45" s="34">
        <f>W45*'Inflation indexes'!I138</f>
        <v>620.51927373516446</v>
      </c>
      <c r="AC45" s="34">
        <f>U45*'Inflation indexes'!I138</f>
        <v>444.17617081284328</v>
      </c>
      <c r="AJ45" s="44">
        <f t="shared" si="54"/>
        <v>2025</v>
      </c>
      <c r="AK45" s="47">
        <f>'Retirement benefit values'!AO46</f>
        <v>7441.5299383651</v>
      </c>
      <c r="AL45" s="44">
        <v>472.40809748549998</v>
      </c>
      <c r="AM45" s="44">
        <v>474.23274242619999</v>
      </c>
      <c r="AN45" s="44">
        <v>404.46455457849999</v>
      </c>
      <c r="AO45" s="44">
        <v>676.15228420489996</v>
      </c>
      <c r="AP45" s="44">
        <f t="shared" si="55"/>
        <v>2025</v>
      </c>
      <c r="AQ45" s="40">
        <f>AK45*'Inflation indexes'!I138</f>
        <v>6902.466469342764</v>
      </c>
      <c r="AR45" s="40">
        <f>AL45*'Inflation indexes'!I138</f>
        <v>438.18691582877153</v>
      </c>
      <c r="AS45" s="40">
        <f>AN45*'Inflation indexes'!I138</f>
        <v>375.16519440747021</v>
      </c>
      <c r="AT45" s="40">
        <f>AO45*'Inflation indexes'!I138</f>
        <v>627.17189993852321</v>
      </c>
      <c r="AU45" s="40">
        <f>AM45*'Inflation indexes'!I138</f>
        <v>439.87938372528646</v>
      </c>
    </row>
    <row r="46" spans="1:47">
      <c r="A46" s="47">
        <f>'Retirement benefit values'!B47</f>
        <v>6506.5447150011996</v>
      </c>
      <c r="B46" s="44">
        <v>478.67612092550002</v>
      </c>
      <c r="C46" s="44">
        <v>483.43294569189999</v>
      </c>
      <c r="D46" s="44">
        <v>415.92410858379998</v>
      </c>
      <c r="E46" s="44">
        <v>657.56785209290001</v>
      </c>
      <c r="F46" s="44">
        <f t="shared" si="46"/>
        <v>2025</v>
      </c>
      <c r="G46" s="42">
        <f>A46*'Inflation indexes'!I139</f>
        <v>6035.2114549769749</v>
      </c>
      <c r="H46" s="44">
        <f>B46*'Inflation indexes'!I139</f>
        <v>444.00088445914702</v>
      </c>
      <c r="I46" s="44">
        <f>D46*'Inflation indexes'!I139</f>
        <v>385.79461979853215</v>
      </c>
      <c r="J46" s="40">
        <f>E46*'Inflation indexes'!I139</f>
        <v>609.93372169193549</v>
      </c>
      <c r="K46" s="44">
        <f>C46*'Inflation indexes'!I139</f>
        <v>448.41312545294306</v>
      </c>
      <c r="R46" s="38">
        <f t="shared" si="51"/>
        <v>2025</v>
      </c>
      <c r="S46" s="48">
        <f>'Retirement benefit values'!R47</f>
        <v>6965.3799205047999</v>
      </c>
      <c r="T46" s="38">
        <v>478.70144035089999</v>
      </c>
      <c r="U46" s="38">
        <v>483.3771362187</v>
      </c>
      <c r="V46" s="38">
        <v>424.57248467739998</v>
      </c>
      <c r="W46" s="38">
        <v>662.02319142969998</v>
      </c>
      <c r="X46" s="38">
        <f t="shared" si="52"/>
        <v>2025</v>
      </c>
      <c r="Y46" s="34">
        <f>S46*'Inflation indexes'!I139</f>
        <v>6460.8086973685586</v>
      </c>
      <c r="Z46" s="34">
        <f>T46*'Inflation indexes'!I139</f>
        <v>444.02436974863639</v>
      </c>
      <c r="AA46" s="34">
        <f>V46*'Inflation indexes'!I139</f>
        <v>393.81650864326809</v>
      </c>
      <c r="AB46" s="34">
        <f>W46*'Inflation indexes'!I139</f>
        <v>614.06631682176999</v>
      </c>
      <c r="AC46" s="34">
        <f>U46*'Inflation indexes'!I139</f>
        <v>448.36135881078405</v>
      </c>
      <c r="AJ46" s="44">
        <f t="shared" si="54"/>
        <v>2025</v>
      </c>
      <c r="AK46" s="47">
        <f>'Retirement benefit values'!AO47</f>
        <v>7477.3486415030002</v>
      </c>
      <c r="AL46" s="44">
        <v>476.53703640330002</v>
      </c>
      <c r="AM46" s="44">
        <v>478.04074034839999</v>
      </c>
      <c r="AN46" s="44">
        <v>411.81435299610001</v>
      </c>
      <c r="AO46" s="44">
        <v>669.16389655770001</v>
      </c>
      <c r="AP46" s="44">
        <f t="shared" si="55"/>
        <v>2025</v>
      </c>
      <c r="AQ46" s="40">
        <f>AK46*'Inflation indexes'!I139</f>
        <v>6935.69047024479</v>
      </c>
      <c r="AR46" s="40">
        <f>AL46*'Inflation indexes'!I139</f>
        <v>442.01675494386353</v>
      </c>
      <c r="AS46" s="40">
        <f>AN46*'Inflation indexes'!I139</f>
        <v>381.98257437558175</v>
      </c>
      <c r="AT46" s="40">
        <f>AO46*'Inflation indexes'!I139</f>
        <v>620.68975019121399</v>
      </c>
      <c r="AU46" s="40">
        <f>AM46*'Inflation indexes'!I139</f>
        <v>443.41153076910888</v>
      </c>
    </row>
    <row r="47" spans="1:47">
      <c r="A47" s="47">
        <f>'Retirement benefit values'!B48</f>
        <v>6495.6506159447999</v>
      </c>
      <c r="B47" s="44">
        <v>477.03191775789998</v>
      </c>
      <c r="C47" s="44">
        <v>475.2107166225</v>
      </c>
      <c r="D47" s="44">
        <v>411.74382937770002</v>
      </c>
      <c r="E47" s="44">
        <v>644.78058745119995</v>
      </c>
      <c r="F47" s="44">
        <f t="shared" si="46"/>
        <v>2025</v>
      </c>
      <c r="G47" s="42">
        <f>A47*'Inflation indexes'!I140</f>
        <v>6025.1065230512395</v>
      </c>
      <c r="H47" s="44">
        <f>B47*'Inflation indexes'!I140</f>
        <v>442.47578715695971</v>
      </c>
      <c r="I47" s="44">
        <f>D47*'Inflation indexes'!I140</f>
        <v>381.91715947900343</v>
      </c>
      <c r="J47" s="40">
        <f>E47*'Inflation indexes'!I140</f>
        <v>598.07276485174316</v>
      </c>
      <c r="K47" s="44">
        <f>C47*'Inflation indexes'!I140</f>
        <v>440.78651359693305</v>
      </c>
      <c r="R47" s="38">
        <f t="shared" si="51"/>
        <v>2025</v>
      </c>
      <c r="S47" s="48">
        <f>'Retirement benefit values'!R48</f>
        <v>6985.4030557384003</v>
      </c>
      <c r="T47" s="38">
        <v>485.73770752540003</v>
      </c>
      <c r="U47" s="38">
        <v>485.90547541429999</v>
      </c>
      <c r="V47" s="38">
        <v>416.97677566089999</v>
      </c>
      <c r="W47" s="38">
        <v>696.30198941469996</v>
      </c>
      <c r="X47" s="38">
        <f t="shared" si="52"/>
        <v>2025</v>
      </c>
      <c r="Y47" s="34">
        <f>S47*'Inflation indexes'!I140</f>
        <v>6479.3813592681627</v>
      </c>
      <c r="Z47" s="34">
        <f>T47*'Inflation indexes'!I140</f>
        <v>450.55093063646285</v>
      </c>
      <c r="AA47" s="34">
        <f>V47*'Inflation indexes'!I140</f>
        <v>386.77103180832654</v>
      </c>
      <c r="AB47" s="34">
        <f>W47*'Inflation indexes'!I140</f>
        <v>645.86196310157516</v>
      </c>
      <c r="AC47" s="34">
        <f>U47*'Inflation indexes'!I140</f>
        <v>450.70654544112745</v>
      </c>
      <c r="AJ47" s="44">
        <f t="shared" si="54"/>
        <v>2025</v>
      </c>
      <c r="AK47" s="47">
        <f>'Retirement benefit values'!AO48</f>
        <v>7521.3869633777003</v>
      </c>
      <c r="AL47" s="44">
        <v>474.58307780029998</v>
      </c>
      <c r="AM47" s="44">
        <v>481.47934802909998</v>
      </c>
      <c r="AN47" s="44">
        <v>424.8074733382</v>
      </c>
      <c r="AO47" s="44">
        <v>661.42600240820002</v>
      </c>
      <c r="AP47" s="44">
        <f t="shared" si="55"/>
        <v>2025</v>
      </c>
      <c r="AQ47" s="40">
        <f>AK47*'Inflation indexes'!I140</f>
        <v>6976.5386617623835</v>
      </c>
      <c r="AR47" s="40">
        <f>AL47*'Inflation indexes'!I140</f>
        <v>440.20434085006838</v>
      </c>
      <c r="AS47" s="40">
        <f>AN47*'Inflation indexes'!I140</f>
        <v>394.0344747557856</v>
      </c>
      <c r="AT47" s="40">
        <f>AO47*'Inflation indexes'!I140</f>
        <v>613.51238809596975</v>
      </c>
      <c r="AU47" s="40">
        <f>AM47*'Inflation indexes'!I140</f>
        <v>446.60104615288634</v>
      </c>
    </row>
    <row r="48" spans="1:47">
      <c r="A48" s="47">
        <f>'Retirement benefit values'!B49</f>
        <v>6492.9108682115002</v>
      </c>
      <c r="B48" s="44">
        <v>610.21851964580003</v>
      </c>
      <c r="C48" s="44">
        <v>594.19353477790003</v>
      </c>
      <c r="D48" s="44">
        <v>523.47077552830001</v>
      </c>
      <c r="E48" s="44">
        <v>780.58112642909998</v>
      </c>
      <c r="F48" s="44">
        <f t="shared" si="46"/>
        <v>2026</v>
      </c>
      <c r="G48" s="42">
        <f>A48*'Inflation indexes'!I141</f>
        <v>6022.5652422904031</v>
      </c>
      <c r="H48" s="44">
        <f>B48*'Inflation indexes'!I141</f>
        <v>566.01436878079539</v>
      </c>
      <c r="I48" s="44">
        <f>D48*'Inflation indexes'!I141</f>
        <v>485.55062005955864</v>
      </c>
      <c r="J48" s="40">
        <f>E48*'Inflation indexes'!I141</f>
        <v>724.03593029989122</v>
      </c>
      <c r="K48" s="44">
        <f>C48*'Inflation indexes'!I141</f>
        <v>551.15023175002966</v>
      </c>
      <c r="R48" s="38">
        <f t="shared" si="51"/>
        <v>2026</v>
      </c>
      <c r="S48" s="48">
        <f>'Retirement benefit values'!R49</f>
        <v>7020.8673680030997</v>
      </c>
      <c r="T48" s="38">
        <v>607.25889008360002</v>
      </c>
      <c r="U48" s="38">
        <v>595.25396041880003</v>
      </c>
      <c r="V48" s="38">
        <v>528.71673852749996</v>
      </c>
      <c r="W48" s="38">
        <v>795.35699619720003</v>
      </c>
      <c r="X48" s="38">
        <f t="shared" si="52"/>
        <v>2026</v>
      </c>
      <c r="Y48" s="34">
        <f>S48*'Inflation indexes'!I141</f>
        <v>6512.2766413261388</v>
      </c>
      <c r="Z48" s="34">
        <f>T48*'Inflation indexes'!I141</f>
        <v>563.26913440238616</v>
      </c>
      <c r="AA48" s="34">
        <f>V48*'Inflation indexes'!I141</f>
        <v>490.41656617565337</v>
      </c>
      <c r="AB48" s="34">
        <f>W48*'Inflation indexes'!I141</f>
        <v>737.74143796759176</v>
      </c>
      <c r="AC48" s="34">
        <f>U48*'Inflation indexes'!I141</f>
        <v>552.13384029426288</v>
      </c>
      <c r="AJ48" s="44">
        <f t="shared" si="54"/>
        <v>2026</v>
      </c>
      <c r="AK48" s="47">
        <f>'Retirement benefit values'!AO49</f>
        <v>7534.0483921979003</v>
      </c>
      <c r="AL48" s="44">
        <v>609.52805933050001</v>
      </c>
      <c r="AM48" s="44">
        <v>602.04914047739999</v>
      </c>
      <c r="AN48" s="44">
        <v>541.56941723540001</v>
      </c>
      <c r="AO48" s="44">
        <v>791.63839230910003</v>
      </c>
      <c r="AP48" s="44">
        <f t="shared" si="55"/>
        <v>2026</v>
      </c>
      <c r="AQ48" s="40">
        <f>AK48*'Inflation indexes'!I141</f>
        <v>6988.282898311757</v>
      </c>
      <c r="AR48" s="40">
        <f>AL48*'Inflation indexes'!I141</f>
        <v>565.37392532168906</v>
      </c>
      <c r="AS48" s="40">
        <f>AN48*'Inflation indexes'!I141</f>
        <v>502.3381984955264</v>
      </c>
      <c r="AT48" s="40">
        <f>AO48*'Inflation indexes'!I141</f>
        <v>734.29220926556798</v>
      </c>
      <c r="AU48" s="40">
        <f>AM48*'Inflation indexes'!I141</f>
        <v>558.43677838577275</v>
      </c>
    </row>
    <row r="49" spans="1:47">
      <c r="A49" s="47">
        <f>'Retirement benefit values'!B50</f>
        <v>6487.2581528916999</v>
      </c>
      <c r="B49" s="44">
        <v>479.3254223166</v>
      </c>
      <c r="C49" s="44">
        <v>479.38460881229997</v>
      </c>
      <c r="D49" s="44">
        <v>419.94815655270003</v>
      </c>
      <c r="E49" s="44">
        <v>656.97263384270002</v>
      </c>
      <c r="F49" s="44">
        <f t="shared" si="46"/>
        <v>2026</v>
      </c>
      <c r="G49" s="42">
        <f>A49*'Inflation indexes'!I142</f>
        <v>6017.3220089393544</v>
      </c>
      <c r="H49" s="44">
        <f>B49*'Inflation indexes'!I142</f>
        <v>444.60315054121423</v>
      </c>
      <c r="I49" s="44">
        <f>D49*'Inflation indexes'!I142</f>
        <v>389.52716625153505</v>
      </c>
      <c r="J49" s="40">
        <f>E49*'Inflation indexes'!I142</f>
        <v>609.38162097501629</v>
      </c>
      <c r="K49" s="44">
        <f>C49*'Inflation indexes'!I142</f>
        <v>444.65804957479884</v>
      </c>
      <c r="R49" s="38">
        <f t="shared" si="51"/>
        <v>2026</v>
      </c>
      <c r="S49" s="48">
        <f>'Retirement benefit values'!R50</f>
        <v>7049.7974409381004</v>
      </c>
      <c r="T49" s="38">
        <v>474.31541405199999</v>
      </c>
      <c r="U49" s="38">
        <v>477.24236313509999</v>
      </c>
      <c r="V49" s="38">
        <v>412.66153511469997</v>
      </c>
      <c r="W49" s="38">
        <v>677.13407594549994</v>
      </c>
      <c r="X49" s="38">
        <f t="shared" si="52"/>
        <v>2026</v>
      </c>
      <c r="Y49" s="34">
        <f>S49*'Inflation indexes'!I142</f>
        <v>6539.1110235087563</v>
      </c>
      <c r="Z49" s="34">
        <f>T49*'Inflation indexes'!I142</f>
        <v>439.95606662917544</v>
      </c>
      <c r="AA49" s="34">
        <f>V49*'Inflation indexes'!I142</f>
        <v>382.76838673076901</v>
      </c>
      <c r="AB49" s="34">
        <f>W49*'Inflation indexes'!I142</f>
        <v>628.08257081205295</v>
      </c>
      <c r="AC49" s="34">
        <f>U49*'Inflation indexes'!I142</f>
        <v>442.67098789817589</v>
      </c>
      <c r="AJ49" s="44">
        <f t="shared" si="54"/>
        <v>2026</v>
      </c>
      <c r="AK49" s="47">
        <f>'Retirement benefit values'!AO50</f>
        <v>7588.1096921547996</v>
      </c>
      <c r="AL49" s="44">
        <v>471.27055764110003</v>
      </c>
      <c r="AM49" s="44">
        <v>475.04683624009999</v>
      </c>
      <c r="AN49" s="44">
        <v>412.93726334619998</v>
      </c>
      <c r="AO49" s="44">
        <v>658.25926634109999</v>
      </c>
      <c r="AP49" s="44">
        <f t="shared" si="55"/>
        <v>2026</v>
      </c>
      <c r="AQ49" s="40">
        <f>AK49*'Inflation indexes'!I142</f>
        <v>7038.4280046719095</v>
      </c>
      <c r="AR49" s="40">
        <f>AL49*'Inflation indexes'!I142</f>
        <v>437.13177922399461</v>
      </c>
      <c r="AS49" s="40">
        <f>AN49*'Inflation indexes'!I142</f>
        <v>383.02414124473904</v>
      </c>
      <c r="AT49" s="40">
        <f>AO49*'Inflation indexes'!I142</f>
        <v>610.57504998116553</v>
      </c>
      <c r="AU49" s="40">
        <f>AM49*'Inflation indexes'!I142</f>
        <v>440.63450468829888</v>
      </c>
    </row>
    <row r="50" spans="1:47">
      <c r="A50" s="47">
        <f>'Retirement benefit values'!B51</f>
        <v>6463.8207432352001</v>
      </c>
      <c r="B50" s="44">
        <v>480.71907055000003</v>
      </c>
      <c r="C50" s="44">
        <v>481.43656328309999</v>
      </c>
      <c r="D50" s="44">
        <v>421.39162062000003</v>
      </c>
      <c r="E50" s="44">
        <v>636.2305075255</v>
      </c>
      <c r="F50" s="44">
        <f t="shared" si="46"/>
        <v>2026</v>
      </c>
      <c r="G50" s="42">
        <f>A50*'Inflation indexes'!I143</f>
        <v>5995.5824022157158</v>
      </c>
      <c r="H50" s="44">
        <f>B50*'Inflation indexes'!I143</f>
        <v>445.89584307632163</v>
      </c>
      <c r="I50" s="44">
        <f>D50*'Inflation indexes'!I143</f>
        <v>390.86606596795929</v>
      </c>
      <c r="J50" s="40">
        <f>E50*'Inflation indexes'!I143</f>
        <v>590.14205161318159</v>
      </c>
      <c r="K50" s="44">
        <f>C50*'Inflation indexes'!I143</f>
        <v>446.56136072836881</v>
      </c>
      <c r="R50" s="38">
        <f t="shared" si="51"/>
        <v>2026</v>
      </c>
      <c r="S50" s="48">
        <f>'Retirement benefit values'!R51</f>
        <v>7044.5443174935999</v>
      </c>
      <c r="T50" s="38">
        <v>474.20088093160001</v>
      </c>
      <c r="U50" s="38">
        <v>477.8725614585</v>
      </c>
      <c r="V50" s="38">
        <v>415.0771893388</v>
      </c>
      <c r="W50" s="38">
        <v>677.03775243929999</v>
      </c>
      <c r="X50" s="38">
        <f t="shared" si="52"/>
        <v>2026</v>
      </c>
      <c r="Y50" s="34">
        <f>S50*'Inflation indexes'!I143</f>
        <v>6534.2384356490957</v>
      </c>
      <c r="Z50" s="34">
        <f>T50*'Inflation indexes'!I143</f>
        <v>439.8498302732462</v>
      </c>
      <c r="AA50" s="34">
        <f>V50*'Inflation indexes'!I143</f>
        <v>385.00905127441524</v>
      </c>
      <c r="AB50" s="34">
        <f>W50*'Inflation indexes'!I143</f>
        <v>627.99322496821958</v>
      </c>
      <c r="AC50" s="34">
        <f>U50*'Inflation indexes'!I143</f>
        <v>443.25553473630367</v>
      </c>
      <c r="AJ50" s="44">
        <f t="shared" si="54"/>
        <v>2026</v>
      </c>
      <c r="AK50" s="47">
        <f>'Retirement benefit values'!AO51</f>
        <v>7595.4402643968997</v>
      </c>
      <c r="AL50" s="44">
        <v>473.87992511779998</v>
      </c>
      <c r="AM50" s="44">
        <v>477.9096352222</v>
      </c>
      <c r="AN50" s="44">
        <v>410.14757145089999</v>
      </c>
      <c r="AO50" s="44">
        <v>692.21973651860003</v>
      </c>
      <c r="AP50" s="44">
        <f t="shared" si="55"/>
        <v>2026</v>
      </c>
      <c r="AQ50" s="40">
        <f>AK50*'Inflation indexes'!I143</f>
        <v>7045.2275512061942</v>
      </c>
      <c r="AR50" s="40">
        <f>AL50*'Inflation indexes'!I143</f>
        <v>439.55212445720508</v>
      </c>
      <c r="AS50" s="40">
        <f>AN50*'Inflation indexes'!I143</f>
        <v>380.43653427055597</v>
      </c>
      <c r="AT50" s="40">
        <f>AO50*'Inflation indexes'!I143</f>
        <v>642.07542807879213</v>
      </c>
      <c r="AU50" s="40">
        <f>AM50*'Inflation indexes'!I143</f>
        <v>443.28992288134259</v>
      </c>
    </row>
    <row r="51" spans="1:47">
      <c r="A51" s="47">
        <f>'Retirement benefit values'!B52</f>
        <v>6488.5179751587002</v>
      </c>
      <c r="B51" s="44">
        <v>483.22133259549997</v>
      </c>
      <c r="C51" s="44">
        <v>479.41841567030002</v>
      </c>
      <c r="D51" s="44">
        <v>417.61253536850001</v>
      </c>
      <c r="E51" s="44">
        <v>636.11458489120002</v>
      </c>
      <c r="F51" s="44">
        <f t="shared" si="46"/>
        <v>2026</v>
      </c>
      <c r="G51" s="42">
        <f>A51*'Inflation indexes'!I144</f>
        <v>6018.4905698438088</v>
      </c>
      <c r="H51" s="44">
        <f>B51*'Inflation indexes'!I144</f>
        <v>448.21684158195512</v>
      </c>
      <c r="I51" s="44">
        <f>D51*'Inflation indexes'!I144</f>
        <v>387.36073716470008</v>
      </c>
      <c r="J51" s="40">
        <f>E51*'Inflation indexes'!I144</f>
        <v>590.03452639956004</v>
      </c>
      <c r="K51" s="44">
        <f>C51*'Inflation indexes'!I144</f>
        <v>444.68940746836535</v>
      </c>
      <c r="R51" s="38">
        <f t="shared" si="51"/>
        <v>2026</v>
      </c>
      <c r="S51" s="48">
        <f>'Retirement benefit values'!R52</f>
        <v>7092.7648911915003</v>
      </c>
      <c r="T51" s="38">
        <v>480.90675575580002</v>
      </c>
      <c r="U51" s="38">
        <v>481.16371621209998</v>
      </c>
      <c r="V51" s="38">
        <v>419.21269721649998</v>
      </c>
      <c r="W51" s="38">
        <v>674.31961055470003</v>
      </c>
      <c r="X51" s="38">
        <f t="shared" si="52"/>
        <v>2026</v>
      </c>
      <c r="Y51" s="34">
        <f>S51*'Inflation indexes'!I144</f>
        <v>6578.9659172071897</v>
      </c>
      <c r="Z51" s="34">
        <f>T51*'Inflation indexes'!I144</f>
        <v>446.06993239001866</v>
      </c>
      <c r="AA51" s="34">
        <f>V51*'Inflation indexes'!I144</f>
        <v>388.84498349479924</v>
      </c>
      <c r="AB51" s="34">
        <f>W51*'Inflation indexes'!I144</f>
        <v>625.47198493118901</v>
      </c>
      <c r="AC51" s="34">
        <f>U51*'Inflation indexes'!I144</f>
        <v>446.30827866400369</v>
      </c>
      <c r="AJ51" s="44">
        <f t="shared" si="54"/>
        <v>2026</v>
      </c>
      <c r="AK51" s="47">
        <f>'Retirement benefit values'!AO52</f>
        <v>7645.9571850297998</v>
      </c>
      <c r="AL51" s="44">
        <v>472.17941419599998</v>
      </c>
      <c r="AM51" s="44">
        <v>470.80820106459998</v>
      </c>
      <c r="AN51" s="44">
        <v>400.54897468809997</v>
      </c>
      <c r="AO51" s="44">
        <v>673.69911808790005</v>
      </c>
      <c r="AP51" s="44">
        <f t="shared" si="55"/>
        <v>2026</v>
      </c>
      <c r="AQ51" s="40">
        <f>AK51*'Inflation indexes'!I144</f>
        <v>7092.0850326234704</v>
      </c>
      <c r="AR51" s="40">
        <f>AL51*'Inflation indexes'!I144</f>
        <v>437.97479832727026</v>
      </c>
      <c r="AS51" s="40">
        <f>AN51*'Inflation indexes'!I144</f>
        <v>371.53325861934962</v>
      </c>
      <c r="AT51" s="40">
        <f>AO51*'Inflation indexes'!I144</f>
        <v>624.89644085866087</v>
      </c>
      <c r="AU51" s="40">
        <f>AM51*'Inflation indexes'!I144</f>
        <v>436.70291569826742</v>
      </c>
    </row>
    <row r="52" spans="1:47">
      <c r="A52" s="47">
        <f>'Retirement benefit values'!B53</f>
        <v>6485.6828620604001</v>
      </c>
      <c r="B52" s="44">
        <v>608.42212735810006</v>
      </c>
      <c r="C52" s="44">
        <v>596.51688890009996</v>
      </c>
      <c r="D52" s="44">
        <v>528.50963120170002</v>
      </c>
      <c r="E52" s="44">
        <v>782.38602459150002</v>
      </c>
      <c r="F52" s="44">
        <f t="shared" si="46"/>
        <v>2027</v>
      </c>
      <c r="G52" s="42">
        <f>A52*'Inflation indexes'!I145</f>
        <v>6015.8608319727127</v>
      </c>
      <c r="H52" s="44">
        <f>B52*'Inflation indexes'!I145</f>
        <v>564.34810691874088</v>
      </c>
      <c r="I52" s="44">
        <f>D52*'Inflation indexes'!I145</f>
        <v>490.22446167782437</v>
      </c>
      <c r="J52" s="40">
        <f>E52*'Inflation indexes'!I145</f>
        <v>725.71008187217956</v>
      </c>
      <c r="K52" s="44">
        <f>C52*'Inflation indexes'!I145</f>
        <v>553.30528239925377</v>
      </c>
      <c r="R52" s="38">
        <f t="shared" si="51"/>
        <v>2027</v>
      </c>
      <c r="S52" s="48">
        <f>'Retirement benefit values'!R53</f>
        <v>7100.9286075001</v>
      </c>
      <c r="T52" s="38">
        <v>608.83130020670001</v>
      </c>
      <c r="U52" s="38">
        <v>598.44121408959995</v>
      </c>
      <c r="V52" s="38">
        <v>530.65385504200003</v>
      </c>
      <c r="W52" s="38">
        <v>803.35370975870001</v>
      </c>
      <c r="X52" s="38">
        <f t="shared" si="52"/>
        <v>2027</v>
      </c>
      <c r="Y52" s="34">
        <f>S52*'Inflation indexes'!I145</f>
        <v>6586.538254959245</v>
      </c>
      <c r="Z52" s="34">
        <f>T52*'Inflation indexes'!I145</f>
        <v>564.72763933895806</v>
      </c>
      <c r="AA52" s="34">
        <f>V52*'Inflation indexes'!I145</f>
        <v>492.21335821966744</v>
      </c>
      <c r="AB52" s="34">
        <f>W52*'Inflation indexes'!I145</f>
        <v>745.15887063000991</v>
      </c>
      <c r="AC52" s="34">
        <f>U52*'Inflation indexes'!I145</f>
        <v>555.09020972020107</v>
      </c>
      <c r="AJ52" s="44">
        <f t="shared" si="54"/>
        <v>2027</v>
      </c>
      <c r="AK52" s="47">
        <f>'Retirement benefit values'!AO53</f>
        <v>7682.5873557154</v>
      </c>
      <c r="AL52" s="44">
        <v>600.80412423610005</v>
      </c>
      <c r="AM52" s="44">
        <v>594.20553588849998</v>
      </c>
      <c r="AN52" s="44">
        <v>522.22493949830005</v>
      </c>
      <c r="AO52" s="44">
        <v>788.31529644969999</v>
      </c>
      <c r="AP52" s="44">
        <f t="shared" si="55"/>
        <v>2027</v>
      </c>
      <c r="AQ52" s="40">
        <f>AK52*'Inflation indexes'!I145</f>
        <v>7126.0617184686944</v>
      </c>
      <c r="AR52" s="40">
        <f>AL52*'Inflation indexes'!I145</f>
        <v>557.28195096042646</v>
      </c>
      <c r="AS52" s="40">
        <f>AN52*'Inflation indexes'!I145</f>
        <v>484.39503223089997</v>
      </c>
      <c r="AT52" s="40">
        <f>AO52*'Inflation indexes'!I145</f>
        <v>731.2098380416528</v>
      </c>
      <c r="AU52" s="40">
        <f>AM52*'Inflation indexes'!I145</f>
        <v>551.16136350172542</v>
      </c>
    </row>
    <row r="53" spans="1:47">
      <c r="A53" s="47">
        <f>'Retirement benefit values'!B54</f>
        <v>6472.8477957282003</v>
      </c>
      <c r="B53" s="44">
        <v>489.10328949040002</v>
      </c>
      <c r="C53" s="44">
        <v>485.63890224070002</v>
      </c>
      <c r="D53" s="44">
        <v>415.770878127</v>
      </c>
      <c r="E53" s="44">
        <v>686.16721049180001</v>
      </c>
      <c r="F53" s="44">
        <f t="shared" si="46"/>
        <v>2027</v>
      </c>
      <c r="G53" s="42">
        <f>A53*'Inflation indexes'!I146</f>
        <v>6003.9555361903158</v>
      </c>
      <c r="H53" s="44">
        <f>B53*'Inflation indexes'!I146</f>
        <v>453.67271027796772</v>
      </c>
      <c r="I53" s="44">
        <f>D53*'Inflation indexes'!I146</f>
        <v>385.65248933626111</v>
      </c>
      <c r="J53" s="40">
        <f>E53*'Inflation indexes'!I146</f>
        <v>636.46134625679656</v>
      </c>
      <c r="K53" s="44">
        <f>C53*'Inflation indexes'!I146</f>
        <v>450.4592827938439</v>
      </c>
      <c r="R53" s="38">
        <f t="shared" si="51"/>
        <v>2027</v>
      </c>
      <c r="S53" s="48">
        <f>'Retirement benefit values'!R54</f>
        <v>7108.7027480322004</v>
      </c>
      <c r="T53" s="38">
        <v>471.28618137090001</v>
      </c>
      <c r="U53" s="38">
        <v>470.66852881979997</v>
      </c>
      <c r="V53" s="38">
        <v>412.4981669709</v>
      </c>
      <c r="W53" s="38">
        <v>662.81616906240004</v>
      </c>
      <c r="X53" s="38">
        <f t="shared" si="52"/>
        <v>2027</v>
      </c>
      <c r="Y53" s="34">
        <f>S53*'Inflation indexes'!I146</f>
        <v>6593.7492377538092</v>
      </c>
      <c r="Z53" s="34">
        <f>T53*'Inflation indexes'!I146</f>
        <v>437.14627117282288</v>
      </c>
      <c r="AA53" s="34">
        <f>V53*'Inflation indexes'!I146</f>
        <v>382.61685295423678</v>
      </c>
      <c r="AB53" s="34">
        <f>W53*'Inflation indexes'!I146</f>
        <v>614.80185125702531</v>
      </c>
      <c r="AC53" s="34">
        <f>U53*'Inflation indexes'!I146</f>
        <v>436.57336129286762</v>
      </c>
      <c r="AJ53" s="44">
        <f t="shared" si="54"/>
        <v>2027</v>
      </c>
      <c r="AK53" s="47">
        <f>'Retirement benefit values'!AO54</f>
        <v>7701.8318291542</v>
      </c>
      <c r="AL53" s="44">
        <v>464.07729514739998</v>
      </c>
      <c r="AM53" s="44">
        <v>466.07604589030001</v>
      </c>
      <c r="AN53" s="44">
        <v>400.18430389190002</v>
      </c>
      <c r="AO53" s="44">
        <v>672.04977099719997</v>
      </c>
      <c r="AP53" s="44">
        <f t="shared" si="55"/>
        <v>2027</v>
      </c>
      <c r="AQ53" s="40">
        <f>AK53*'Inflation indexes'!I146</f>
        <v>7143.9121247334924</v>
      </c>
      <c r="AR53" s="40">
        <f>AL53*'Inflation indexes'!I146</f>
        <v>430.45959573764372</v>
      </c>
      <c r="AS53" s="40">
        <f>AN53*'Inflation indexes'!I146</f>
        <v>371.19500452859586</v>
      </c>
      <c r="AT53" s="40">
        <f>AO53*'Inflation indexes'!I146</f>
        <v>623.36657225849956</v>
      </c>
      <c r="AU53" s="40">
        <f>AM53*'Inflation indexes'!I146</f>
        <v>432.31355723450122</v>
      </c>
    </row>
    <row r="54" spans="1:47">
      <c r="A54" s="47">
        <f>'Retirement benefit values'!B55</f>
        <v>6490.2654682336997</v>
      </c>
      <c r="B54" s="44">
        <v>482.08823458860002</v>
      </c>
      <c r="C54" s="44">
        <v>483.24783175959999</v>
      </c>
      <c r="D54" s="44">
        <v>412.88232036609998</v>
      </c>
      <c r="E54" s="44">
        <v>679.73752505250002</v>
      </c>
      <c r="F54" s="44">
        <f t="shared" si="46"/>
        <v>2027</v>
      </c>
      <c r="G54" s="42">
        <f>A54*'Inflation indexes'!I147</f>
        <v>6020.1114747458241</v>
      </c>
      <c r="H54" s="44">
        <f>B54*'Inflation indexes'!I147</f>
        <v>447.16582504854256</v>
      </c>
      <c r="I54" s="44">
        <f>D54*'Inflation indexes'!I147</f>
        <v>382.97317832703163</v>
      </c>
      <c r="J54" s="40">
        <f>E54*'Inflation indexes'!I147</f>
        <v>630.49742640150134</v>
      </c>
      <c r="K54" s="44">
        <f>C54*'Inflation indexes'!I147</f>
        <v>448.24142115002525</v>
      </c>
      <c r="R54" s="38">
        <f t="shared" si="51"/>
        <v>2027</v>
      </c>
      <c r="S54" s="48">
        <f>'Retirement benefit values'!R55</f>
        <v>7117.8958250267997</v>
      </c>
      <c r="T54" s="38">
        <v>471.31425860579998</v>
      </c>
      <c r="U54" s="38">
        <v>467.99924220870003</v>
      </c>
      <c r="V54" s="38">
        <v>407.91478283740003</v>
      </c>
      <c r="W54" s="38">
        <v>691.60803161299998</v>
      </c>
      <c r="X54" s="38">
        <f t="shared" si="52"/>
        <v>2027</v>
      </c>
      <c r="Y54" s="34">
        <f>S54*'Inflation indexes'!I147</f>
        <v>6602.276369436524</v>
      </c>
      <c r="Z54" s="34">
        <f>T54*'Inflation indexes'!I147</f>
        <v>437.17231449644771</v>
      </c>
      <c r="AA54" s="34">
        <f>V54*'Inflation indexes'!I147</f>
        <v>378.36548857626161</v>
      </c>
      <c r="AB54" s="34">
        <f>W54*'Inflation indexes'!I147</f>
        <v>641.50803499766391</v>
      </c>
      <c r="AC54" s="34">
        <f>U54*'Inflation indexes'!I147</f>
        <v>434.0974374596255</v>
      </c>
      <c r="AJ54" s="44">
        <f t="shared" si="54"/>
        <v>2027</v>
      </c>
      <c r="AK54" s="47">
        <f>'Retirement benefit values'!AO55</f>
        <v>7748.8604893020001</v>
      </c>
      <c r="AL54" s="44">
        <v>475.26163221770003</v>
      </c>
      <c r="AM54" s="44">
        <v>474.63891816059999</v>
      </c>
      <c r="AN54" s="44">
        <v>411.52096249469997</v>
      </c>
      <c r="AO54" s="44">
        <v>700.45668259009994</v>
      </c>
      <c r="AP54" s="44">
        <f t="shared" si="55"/>
        <v>2027</v>
      </c>
      <c r="AQ54" s="40">
        <f>AK54*'Inflation indexes'!I147</f>
        <v>7187.5340348053369</v>
      </c>
      <c r="AR54" s="40">
        <f>AL54*'Inflation indexes'!I147</f>
        <v>440.83374087298318</v>
      </c>
      <c r="AS54" s="40">
        <f>AN54*'Inflation indexes'!I147</f>
        <v>381.7104370442654</v>
      </c>
      <c r="AT54" s="40">
        <f>AO54*'Inflation indexes'!I147</f>
        <v>649.71569083916802</v>
      </c>
      <c r="AU54" s="40">
        <f>AM54*'Inflation indexes'!I147</f>
        <v>440.25613614186983</v>
      </c>
    </row>
    <row r="55" spans="1:47">
      <c r="A55" s="47">
        <f>'Retirement benefit values'!B56</f>
        <v>6507.7597224838</v>
      </c>
      <c r="B55" s="44">
        <v>485.21553944110002</v>
      </c>
      <c r="C55" s="44">
        <v>484.12312331110002</v>
      </c>
      <c r="D55" s="44">
        <v>422.77890778170001</v>
      </c>
      <c r="E55" s="44">
        <v>656.10420764970002</v>
      </c>
      <c r="F55" s="44">
        <f t="shared" si="46"/>
        <v>2027</v>
      </c>
      <c r="G55" s="42">
        <f>A55*'Inflation indexes'!I148</f>
        <v>6036.3384474742315</v>
      </c>
      <c r="H55" s="44">
        <f>B55*'Inflation indexes'!I148</f>
        <v>450.06658834084703</v>
      </c>
      <c r="I55" s="44">
        <f>D55*'Inflation indexes'!I148</f>
        <v>392.15285822658018</v>
      </c>
      <c r="J55" s="40">
        <f>E55*'Inflation indexes'!I148</f>
        <v>608.57610346343881</v>
      </c>
      <c r="K55" s="44">
        <f>C55*'Inflation indexes'!I148</f>
        <v>449.05330669441844</v>
      </c>
      <c r="R55" s="38">
        <f t="shared" si="51"/>
        <v>2027</v>
      </c>
      <c r="S55" s="48">
        <f>'Retirement benefit values'!R56</f>
        <v>7117.2323915016996</v>
      </c>
      <c r="T55" s="38">
        <v>461.09946114669998</v>
      </c>
      <c r="U55" s="38">
        <v>463.80725915120001</v>
      </c>
      <c r="V55" s="38">
        <v>402.24156636859999</v>
      </c>
      <c r="W55" s="38">
        <v>675.25174415380002</v>
      </c>
      <c r="X55" s="38">
        <f t="shared" si="52"/>
        <v>2027</v>
      </c>
      <c r="Y55" s="34">
        <f>S55*'Inflation indexes'!I148</f>
        <v>6601.6609949504209</v>
      </c>
      <c r="Z55" s="34">
        <f>T55*'Inflation indexes'!I148</f>
        <v>427.69747564791169</v>
      </c>
      <c r="AA55" s="34">
        <f>V55*'Inflation indexes'!I148</f>
        <v>373.1032391768029</v>
      </c>
      <c r="AB55" s="34">
        <f>W55*'Inflation indexes'!I148</f>
        <v>626.3365948925848</v>
      </c>
      <c r="AC55" s="34">
        <f>U55*'Inflation indexes'!I148</f>
        <v>430.20912111418272</v>
      </c>
      <c r="AJ55" s="44">
        <f t="shared" si="54"/>
        <v>2027</v>
      </c>
      <c r="AK55" s="47">
        <f>'Retirement benefit values'!AO56</f>
        <v>7780.0019417432004</v>
      </c>
      <c r="AL55" s="44">
        <v>469.00544153649997</v>
      </c>
      <c r="AM55" s="44">
        <v>466.22444257209997</v>
      </c>
      <c r="AN55" s="44">
        <v>410.0026363554</v>
      </c>
      <c r="AO55" s="44">
        <v>653.90568327580002</v>
      </c>
      <c r="AP55" s="44">
        <f t="shared" si="55"/>
        <v>2027</v>
      </c>
      <c r="AQ55" s="40">
        <f>AK55*'Inflation indexes'!I148</f>
        <v>7216.4196044479213</v>
      </c>
      <c r="AR55" s="40">
        <f>AL55*'Inflation indexes'!I148</f>
        <v>435.03074783788628</v>
      </c>
      <c r="AS55" s="40">
        <f>AN55*'Inflation indexes'!I148</f>
        <v>380.30209825468216</v>
      </c>
      <c r="AT55" s="40">
        <f>AO55*'Inflation indexes'!I148</f>
        <v>606.53683991164678</v>
      </c>
      <c r="AU55" s="40">
        <f>AM55*'Inflation indexes'!I148</f>
        <v>432.45120407980994</v>
      </c>
    </row>
    <row r="56" spans="1:47">
      <c r="A56" s="47">
        <f>'Retirement benefit values'!B57</f>
        <v>6492.7509131734996</v>
      </c>
      <c r="B56" s="44">
        <v>610.92446875170003</v>
      </c>
      <c r="C56" s="44">
        <v>602.81131334509996</v>
      </c>
      <c r="D56" s="44">
        <v>537.78970083649995</v>
      </c>
      <c r="E56" s="44">
        <v>814.72885307800004</v>
      </c>
      <c r="F56" s="44">
        <f t="shared" si="46"/>
        <v>2028</v>
      </c>
      <c r="G56" s="42">
        <f>A56*'Inflation indexes'!I149</f>
        <v>6022.4168743747259</v>
      </c>
      <c r="H56" s="44">
        <f>B56*'Inflation indexes'!I149</f>
        <v>566.66917902450825</v>
      </c>
      <c r="I56" s="44">
        <f>D56*'Inflation indexes'!I149</f>
        <v>498.8322842651034</v>
      </c>
      <c r="J56" s="40">
        <f>E56*'Inflation indexes'!I149</f>
        <v>755.71000003427957</v>
      </c>
      <c r="K56" s="44">
        <f>C56*'Inflation indexes'!I149</f>
        <v>559.1437395492319</v>
      </c>
      <c r="R56" s="38">
        <f t="shared" si="51"/>
        <v>2028</v>
      </c>
      <c r="S56" s="48">
        <f>'Retirement benefit values'!R57</f>
        <v>7160.9983285021999</v>
      </c>
      <c r="T56" s="38">
        <v>597.9794064038</v>
      </c>
      <c r="U56" s="38">
        <v>583.53256813179996</v>
      </c>
      <c r="V56" s="38">
        <v>514.04182002230004</v>
      </c>
      <c r="W56" s="38">
        <v>820.29052621189999</v>
      </c>
      <c r="X56" s="38">
        <f t="shared" si="52"/>
        <v>2028</v>
      </c>
      <c r="Y56" s="34">
        <f>S56*'Inflation indexes'!I149</f>
        <v>6642.2565331189735</v>
      </c>
      <c r="Z56" s="34">
        <f>T56*'Inflation indexes'!I149</f>
        <v>554.66185532360248</v>
      </c>
      <c r="AA56" s="34">
        <f>V56*'Inflation indexes'!I149</f>
        <v>476.8046968743879</v>
      </c>
      <c r="AB56" s="34">
        <f>W56*'Inflation indexes'!I149</f>
        <v>760.86878628363297</v>
      </c>
      <c r="AC56" s="34">
        <f>U56*'Inflation indexes'!I149</f>
        <v>541.26154415285862</v>
      </c>
      <c r="AJ56" s="44">
        <f t="shared" si="54"/>
        <v>2028</v>
      </c>
      <c r="AK56" s="47">
        <f>'Retirement benefit values'!AO57</f>
        <v>7835.9419592956001</v>
      </c>
      <c r="AL56" s="44">
        <v>586.9242571154</v>
      </c>
      <c r="AM56" s="44">
        <v>588.01174606400002</v>
      </c>
      <c r="AN56" s="44">
        <v>519.45534366790002</v>
      </c>
      <c r="AO56" s="44">
        <v>809.49130961169999</v>
      </c>
      <c r="AP56" s="44">
        <f t="shared" si="55"/>
        <v>2028</v>
      </c>
      <c r="AQ56" s="40">
        <f>AK56*'Inflation indexes'!I149</f>
        <v>7268.3073343432488</v>
      </c>
      <c r="AR56" s="40">
        <f>AL56*'Inflation indexes'!I149</f>
        <v>544.40753962390318</v>
      </c>
      <c r="AS56" s="40">
        <f>AN56*'Inflation indexes'!I149</f>
        <v>481.8260655652673</v>
      </c>
      <c r="AT56" s="40">
        <f>AO56*'Inflation indexes'!I149</f>
        <v>750.85186354120731</v>
      </c>
      <c r="AU56" s="40">
        <f>AM56*'Inflation indexes'!I149</f>
        <v>545.41625101331692</v>
      </c>
    </row>
    <row r="57" spans="1:47">
      <c r="A57" s="47">
        <f>'Retirement benefit values'!B58</f>
        <v>6494.7762194607003</v>
      </c>
      <c r="B57" s="44">
        <v>489.77422444429999</v>
      </c>
      <c r="C57" s="44">
        <v>485.4729854583</v>
      </c>
      <c r="D57" s="44">
        <v>419.40972325759998</v>
      </c>
      <c r="E57" s="44">
        <v>687.1665449605</v>
      </c>
      <c r="F57" s="44">
        <f t="shared" si="46"/>
        <v>2028</v>
      </c>
      <c r="G57" s="42">
        <f>A57*'Inflation indexes'!I150</f>
        <v>6024.2954677356802</v>
      </c>
      <c r="H57" s="44">
        <f>B57*'Inflation indexes'!I150</f>
        <v>454.29504279033574</v>
      </c>
      <c r="I57" s="44">
        <f>D57*'Inflation indexes'!I150</f>
        <v>389.02773699489182</v>
      </c>
      <c r="J57" s="40">
        <f>E57*'Inflation indexes'!I150</f>
        <v>637.3882890654653</v>
      </c>
      <c r="K57" s="44">
        <f>C57*'Inflation indexes'!I150</f>
        <v>450.30538500176311</v>
      </c>
      <c r="R57" s="38">
        <f t="shared" si="51"/>
        <v>2028</v>
      </c>
      <c r="S57" s="48">
        <f>'Retirement benefit values'!R58</f>
        <v>7180.5898018020998</v>
      </c>
      <c r="T57" s="38">
        <v>468.39568020230001</v>
      </c>
      <c r="U57" s="38">
        <v>463.80611226849999</v>
      </c>
      <c r="V57" s="38">
        <v>396.5616735145</v>
      </c>
      <c r="W57" s="38">
        <v>685.37247702690001</v>
      </c>
      <c r="X57" s="38">
        <f t="shared" si="52"/>
        <v>2028</v>
      </c>
      <c r="Y57" s="34">
        <f>S57*'Inflation indexes'!I150</f>
        <v>6660.4288026196846</v>
      </c>
      <c r="Z57" s="34">
        <f>T57*'Inflation indexes'!I150</f>
        <v>434.46515753609657</v>
      </c>
      <c r="AA57" s="34">
        <f>V57*'Inflation indexes'!I150</f>
        <v>367.83479702853441</v>
      </c>
      <c r="AB57" s="34">
        <f>W57*'Inflation indexes'!I150</f>
        <v>635.72418318159941</v>
      </c>
      <c r="AC57" s="34">
        <f>U57*'Inflation indexes'!I150</f>
        <v>430.20805731151756</v>
      </c>
      <c r="AJ57" s="44">
        <f t="shared" si="54"/>
        <v>2028</v>
      </c>
      <c r="AK57" s="47">
        <f>'Retirement benefit values'!AO58</f>
        <v>7841.0515558507996</v>
      </c>
      <c r="AL57" s="44">
        <v>464.40513228859999</v>
      </c>
      <c r="AM57" s="44">
        <v>471.40258140650002</v>
      </c>
      <c r="AN57" s="44">
        <v>414.4810819608</v>
      </c>
      <c r="AO57" s="44">
        <v>662.44486469139997</v>
      </c>
      <c r="AP57" s="44">
        <f t="shared" si="55"/>
        <v>2028</v>
      </c>
      <c r="AQ57" s="40">
        <f>AK57*'Inflation indexes'!I150</f>
        <v>7273.0467923829601</v>
      </c>
      <c r="AR57" s="40">
        <f>AL57*'Inflation indexes'!I150</f>
        <v>430.7636843986154</v>
      </c>
      <c r="AS57" s="40">
        <f>AN57*'Inflation indexes'!I150</f>
        <v>384.45612583799931</v>
      </c>
      <c r="AT57" s="40">
        <f>AO57*'Inflation indexes'!I150</f>
        <v>614.45744412677448</v>
      </c>
      <c r="AU57" s="40">
        <f>AM57*'Inflation indexes'!I150</f>
        <v>437.25423920485576</v>
      </c>
    </row>
    <row r="58" spans="1:47">
      <c r="A58" s="47">
        <f>'Retirement benefit values'!B59</f>
        <v>6497.5709220934004</v>
      </c>
      <c r="B58" s="44">
        <v>487.15226489999998</v>
      </c>
      <c r="C58" s="44">
        <v>484.82753584239998</v>
      </c>
      <c r="D58" s="44">
        <v>419.9497374147</v>
      </c>
      <c r="E58" s="44">
        <v>684.75264263760005</v>
      </c>
      <c r="F58" s="44">
        <f t="shared" si="46"/>
        <v>2028</v>
      </c>
      <c r="G58" s="42">
        <f>A58*'Inflation indexes'!I151</f>
        <v>6026.8877224700918</v>
      </c>
      <c r="H58" s="44">
        <f>B58*'Inflation indexes'!I151</f>
        <v>451.86301765727825</v>
      </c>
      <c r="I58" s="44">
        <f>D58*'Inflation indexes'!I151</f>
        <v>389.52863259609563</v>
      </c>
      <c r="J58" s="40">
        <f>E58*'Inflation indexes'!I151</f>
        <v>635.14924951552211</v>
      </c>
      <c r="K58" s="44">
        <f>C58*'Inflation indexes'!I151</f>
        <v>449.70669167279709</v>
      </c>
      <c r="R58" s="38">
        <f t="shared" si="51"/>
        <v>2028</v>
      </c>
      <c r="S58" s="48">
        <f>'Retirement benefit values'!R59</f>
        <v>7186.2115602368003</v>
      </c>
      <c r="T58" s="38">
        <v>459.85993812940001</v>
      </c>
      <c r="U58" s="38">
        <v>463.37217685870002</v>
      </c>
      <c r="V58" s="38">
        <v>397.2337374631</v>
      </c>
      <c r="W58" s="38">
        <v>670.60283230120001</v>
      </c>
      <c r="X58" s="38">
        <f t="shared" si="52"/>
        <v>2028</v>
      </c>
      <c r="Y58" s="34">
        <f>S58*'Inflation indexes'!I151</f>
        <v>6665.6433215983971</v>
      </c>
      <c r="Z58" s="34">
        <f>T58*'Inflation indexes'!I151</f>
        <v>426.54774351812722</v>
      </c>
      <c r="AA58" s="34">
        <f>V58*'Inflation indexes'!I151</f>
        <v>368.45817675137198</v>
      </c>
      <c r="AB58" s="34">
        <f>W58*'Inflation indexes'!I151</f>
        <v>622.02444961503033</v>
      </c>
      <c r="AC58" s="34">
        <f>U58*'Inflation indexes'!I151</f>
        <v>429.80555612684009</v>
      </c>
      <c r="AJ58" s="44">
        <f t="shared" si="54"/>
        <v>2028</v>
      </c>
      <c r="AK58" s="47">
        <f>'Retirement benefit values'!AO59</f>
        <v>7866.1414780442001</v>
      </c>
      <c r="AL58" s="44">
        <v>462.55886473710001</v>
      </c>
      <c r="AM58" s="44">
        <v>472.03873504000001</v>
      </c>
      <c r="AN58" s="44">
        <v>411.5208325465</v>
      </c>
      <c r="AO58" s="44">
        <v>691.59822647550004</v>
      </c>
      <c r="AP58" s="44">
        <f t="shared" si="55"/>
        <v>2028</v>
      </c>
      <c r="AQ58" s="40">
        <f>AK58*'Inflation indexes'!I151</f>
        <v>7296.3192038484458</v>
      </c>
      <c r="AR58" s="40">
        <f>AL58*'Inflation indexes'!I151</f>
        <v>429.05116023043826</v>
      </c>
      <c r="AS58" s="40">
        <f>AN58*'Inflation indexes'!I151</f>
        <v>381.71031650949629</v>
      </c>
      <c r="AT58" s="40">
        <f>AO58*'Inflation indexes'!I151</f>
        <v>641.49894014305994</v>
      </c>
      <c r="AU58" s="40">
        <f>AM58*'Inflation indexes'!I151</f>
        <v>437.84430995118794</v>
      </c>
    </row>
    <row r="59" spans="1:47">
      <c r="A59" s="47">
        <f>'Retirement benefit values'!B60</f>
        <v>6485.4799739656</v>
      </c>
      <c r="B59" s="44">
        <v>490.53858735839998</v>
      </c>
      <c r="C59" s="44">
        <v>479.95926169730001</v>
      </c>
      <c r="D59" s="44">
        <v>417.71075009470002</v>
      </c>
      <c r="E59" s="44">
        <v>649.75504197359999</v>
      </c>
      <c r="F59" s="44">
        <f t="shared" si="46"/>
        <v>2028</v>
      </c>
      <c r="G59" s="42">
        <f>A59*'Inflation indexes'!I152</f>
        <v>6015.6726410653346</v>
      </c>
      <c r="H59" s="44">
        <f>B59*'Inflation indexes'!I152</f>
        <v>455.00403535351603</v>
      </c>
      <c r="I59" s="44">
        <f>D59*'Inflation indexes'!I152</f>
        <v>387.45183722880063</v>
      </c>
      <c r="J59" s="40">
        <f>E59*'Inflation indexes'!I152</f>
        <v>602.68687053008171</v>
      </c>
      <c r="K59" s="44">
        <f>C59*'Inflation indexes'!I152</f>
        <v>445.19107467892081</v>
      </c>
      <c r="R59" s="38">
        <f t="shared" si="51"/>
        <v>2028</v>
      </c>
      <c r="S59" s="48">
        <f>'Retirement benefit values'!R60</f>
        <v>7226.5245054001998</v>
      </c>
      <c r="T59" s="38">
        <v>472.52763533960001</v>
      </c>
      <c r="U59" s="38">
        <v>471.59560731699997</v>
      </c>
      <c r="V59" s="38">
        <v>407.380776798</v>
      </c>
      <c r="W59" s="38">
        <v>683.42050983410002</v>
      </c>
      <c r="X59" s="38">
        <f t="shared" si="52"/>
        <v>2028</v>
      </c>
      <c r="Y59" s="34">
        <f>S59*'Inflation indexes'!I152</f>
        <v>6703.0360022132054</v>
      </c>
      <c r="Z59" s="34">
        <f>T59*'Inflation indexes'!I152</f>
        <v>438.29779437613701</v>
      </c>
      <c r="AA59" s="34">
        <f>V59*'Inflation indexes'!I152</f>
        <v>377.87016586548646</v>
      </c>
      <c r="AB59" s="34">
        <f>W59*'Inflation indexes'!I152</f>
        <v>633.91361624050626</v>
      </c>
      <c r="AC59" s="34">
        <f>U59*'Inflation indexes'!I152</f>
        <v>437.43328234329311</v>
      </c>
      <c r="AJ59" s="44">
        <f t="shared" si="54"/>
        <v>2028</v>
      </c>
      <c r="AK59" s="47">
        <f>'Retirement benefit values'!AO60</f>
        <v>7910.4653622929</v>
      </c>
      <c r="AL59" s="44">
        <v>460.75743395270001</v>
      </c>
      <c r="AM59" s="44">
        <v>461.15045906379999</v>
      </c>
      <c r="AN59" s="44">
        <v>400.48072794130002</v>
      </c>
      <c r="AO59" s="44">
        <v>660.76581105850005</v>
      </c>
      <c r="AP59" s="44">
        <f t="shared" si="55"/>
        <v>2028</v>
      </c>
      <c r="AQ59" s="40">
        <f>AK59*'Inflation indexes'!I152</f>
        <v>7337.432271638495</v>
      </c>
      <c r="AR59" s="40">
        <f>AL59*'Inflation indexes'!I152</f>
        <v>427.38022485973482</v>
      </c>
      <c r="AS59" s="40">
        <f>AN59*'Inflation indexes'!I152</f>
        <v>371.46995565808629</v>
      </c>
      <c r="AT59" s="40">
        <f>AO59*'Inflation indexes'!I152</f>
        <v>612.90002092249904</v>
      </c>
      <c r="AU59" s="40">
        <f>AM59*'Inflation indexes'!I152</f>
        <v>427.74477928247404</v>
      </c>
    </row>
    <row r="60" spans="1:47">
      <c r="A60" s="47">
        <f>'Retirement benefit values'!B61</f>
        <v>6477.1475926424</v>
      </c>
      <c r="B60" s="44">
        <v>612.11616605020004</v>
      </c>
      <c r="C60" s="44">
        <v>602.76748613120003</v>
      </c>
      <c r="D60" s="44">
        <v>535.99379997380004</v>
      </c>
      <c r="E60" s="44">
        <v>777.18116713869995</v>
      </c>
      <c r="F60" s="44">
        <f t="shared" si="46"/>
        <v>2029</v>
      </c>
      <c r="G60" s="42">
        <f>A60*'Inflation indexes'!I153</f>
        <v>6007.9438563705835</v>
      </c>
      <c r="H60" s="44">
        <f>B60*'Inflation indexes'!I153</f>
        <v>567.77454992439471</v>
      </c>
      <c r="I60" s="44">
        <f>D60*'Inflation indexes'!I153</f>
        <v>497.1664782292853</v>
      </c>
      <c r="J60" s="40">
        <f>E60*'Inflation indexes'!I153</f>
        <v>720.88226362200476</v>
      </c>
      <c r="K60" s="44">
        <f>C60*'Inflation indexes'!I153</f>
        <v>559.10308717305452</v>
      </c>
      <c r="R60" s="38">
        <f t="shared" si="51"/>
        <v>2029</v>
      </c>
      <c r="S60" s="48">
        <f>'Retirement benefit values'!R61</f>
        <v>7229.8520015728</v>
      </c>
      <c r="T60" s="38">
        <v>590.00908652930002</v>
      </c>
      <c r="U60" s="38">
        <v>578.88774116939999</v>
      </c>
      <c r="V60" s="38">
        <v>508.95648820010001</v>
      </c>
      <c r="W60" s="38">
        <v>809.57802011119998</v>
      </c>
      <c r="X60" s="38">
        <f t="shared" si="52"/>
        <v>2029</v>
      </c>
      <c r="Y60" s="34">
        <f>S60*'Inflation indexes'!I153</f>
        <v>6706.1224549921999</v>
      </c>
      <c r="Z60" s="34">
        <f>T60*'Inflation indexes'!I153</f>
        <v>547.26890439290185</v>
      </c>
      <c r="AA60" s="34">
        <f>V60*'Inflation indexes'!I153</f>
        <v>472.08774583354733</v>
      </c>
      <c r="AB60" s="34">
        <f>W60*'Inflation indexes'!I153</f>
        <v>750.93229274330633</v>
      </c>
      <c r="AC60" s="34">
        <f>U60*'Inflation indexes'!I153</f>
        <v>536.95318785658492</v>
      </c>
      <c r="AJ60" s="44">
        <f t="shared" si="54"/>
        <v>2029</v>
      </c>
      <c r="AK60" s="47">
        <f>'Retirement benefit values'!AO61</f>
        <v>7948.2381187135998</v>
      </c>
      <c r="AL60" s="44">
        <v>599.08533446989998</v>
      </c>
      <c r="AM60" s="44">
        <v>589.21459391240001</v>
      </c>
      <c r="AN60" s="44">
        <v>520.86521617970004</v>
      </c>
      <c r="AO60" s="44">
        <v>823.27124916369996</v>
      </c>
      <c r="AP60" s="44">
        <f t="shared" si="55"/>
        <v>2029</v>
      </c>
      <c r="AQ60" s="40">
        <f>AK60*'Inflation indexes'!I153</f>
        <v>7372.4687744555231</v>
      </c>
      <c r="AR60" s="40">
        <f>AL60*'Inflation indexes'!I153</f>
        <v>555.68767010322256</v>
      </c>
      <c r="AS60" s="40">
        <f>AN60*'Inflation indexes'!I153</f>
        <v>483.13380709413974</v>
      </c>
      <c r="AT60" s="40">
        <f>AO60*'Inflation indexes'!I153</f>
        <v>763.63358604921984</v>
      </c>
      <c r="AU60" s="40">
        <f>AM60*'Inflation indexes'!I153</f>
        <v>546.5319647187066</v>
      </c>
    </row>
    <row r="61" spans="1:47">
      <c r="A61" s="47">
        <f>'Retirement benefit values'!B62</f>
        <v>6477.5612438625003</v>
      </c>
      <c r="B61" s="44">
        <v>485.97970742799998</v>
      </c>
      <c r="C61" s="44">
        <v>482.47860668049998</v>
      </c>
      <c r="D61" s="44">
        <v>414.53846845309999</v>
      </c>
      <c r="E61" s="44">
        <v>684.95372297040001</v>
      </c>
      <c r="F61" s="44">
        <f t="shared" si="46"/>
        <v>2029</v>
      </c>
      <c r="G61" s="42">
        <f>A61*'Inflation indexes'!I154</f>
        <v>6008.3275427496474</v>
      </c>
      <c r="H61" s="44">
        <f>B61*'Inflation indexes'!I154</f>
        <v>450.77540009732854</v>
      </c>
      <c r="I61" s="44">
        <f>D61*'Inflation indexes'!I154</f>
        <v>384.50935526019805</v>
      </c>
      <c r="J61" s="40">
        <f>E61*'Inflation indexes'!I154</f>
        <v>635.33576361494681</v>
      </c>
      <c r="K61" s="44">
        <f>C61*'Inflation indexes'!I154</f>
        <v>447.52791863645047</v>
      </c>
      <c r="R61" s="38">
        <f t="shared" si="51"/>
        <v>2029</v>
      </c>
      <c r="S61" s="48">
        <f>'Retirement benefit values'!R62</f>
        <v>7226.9242868006004</v>
      </c>
      <c r="T61" s="38">
        <v>470.25008467499998</v>
      </c>
      <c r="U61" s="38">
        <v>466.41895323509999</v>
      </c>
      <c r="V61" s="38">
        <v>407.3105449322</v>
      </c>
      <c r="W61" s="38">
        <v>673.91917941060001</v>
      </c>
      <c r="X61" s="38">
        <f t="shared" si="52"/>
        <v>2029</v>
      </c>
      <c r="Y61" s="34">
        <f>S61*'Inflation indexes'!I154</f>
        <v>6703.4068235005197</v>
      </c>
      <c r="Z61" s="34">
        <f>T61*'Inflation indexes'!I154</f>
        <v>436.18522918795139</v>
      </c>
      <c r="AA61" s="34">
        <f>V61*'Inflation indexes'!I154</f>
        <v>377.80502158698744</v>
      </c>
      <c r="AB61" s="34">
        <f>W61*'Inflation indexes'!I154</f>
        <v>625.10056096752521</v>
      </c>
      <c r="AC61" s="34">
        <f>U61*'Inflation indexes'!I154</f>
        <v>432.63162441546768</v>
      </c>
      <c r="AJ61" s="44">
        <f t="shared" si="54"/>
        <v>2029</v>
      </c>
      <c r="AK61" s="47">
        <f>'Retirement benefit values'!AO62</f>
        <v>7974.1615860911998</v>
      </c>
      <c r="AL61" s="44">
        <v>478.86425328830001</v>
      </c>
      <c r="AM61" s="44">
        <v>477.51442297160003</v>
      </c>
      <c r="AN61" s="44">
        <v>415.9626084455</v>
      </c>
      <c r="AO61" s="44">
        <v>707.84237850269994</v>
      </c>
      <c r="AP61" s="44">
        <f t="shared" si="55"/>
        <v>2029</v>
      </c>
      <c r="AQ61" s="40">
        <f>AK61*'Inflation indexes'!I154</f>
        <v>7396.514349199565</v>
      </c>
      <c r="AR61" s="40">
        <f>AL61*'Inflation indexes'!I154</f>
        <v>444.17538853784868</v>
      </c>
      <c r="AS61" s="40">
        <f>AN61*'Inflation indexes'!I154</f>
        <v>385.83033073521585</v>
      </c>
      <c r="AT61" s="40">
        <f>AO61*'Inflation indexes'!I154</f>
        <v>656.56636789237132</v>
      </c>
      <c r="AU61" s="40">
        <f>AM61*'Inflation indexes'!I154</f>
        <v>442.92333975520665</v>
      </c>
    </row>
    <row r="62" spans="1:47">
      <c r="A62" s="47">
        <f>'Retirement benefit values'!B63</f>
        <v>6469.5622601969999</v>
      </c>
      <c r="B62" s="44">
        <v>479.64793426160003</v>
      </c>
      <c r="C62" s="44">
        <v>475.73876846180002</v>
      </c>
      <c r="D62" s="44">
        <v>411.49670561099998</v>
      </c>
      <c r="E62" s="44">
        <v>661.04056651480005</v>
      </c>
      <c r="F62" s="44">
        <f t="shared" si="46"/>
        <v>2029</v>
      </c>
      <c r="G62" s="42">
        <f>A62*'Inflation indexes'!I155</f>
        <v>6000.9080044292696</v>
      </c>
      <c r="H62" s="44">
        <f>B62*'Inflation indexes'!I155</f>
        <v>444.90229976251192</v>
      </c>
      <c r="I62" s="44">
        <f>D62*'Inflation indexes'!I155</f>
        <v>381.68793732609231</v>
      </c>
      <c r="J62" s="40">
        <f>E62*'Inflation indexes'!I155</f>
        <v>613.15487312897903</v>
      </c>
      <c r="K62" s="44">
        <f>C62*'Inflation indexes'!I155</f>
        <v>441.27631342909547</v>
      </c>
      <c r="R62" s="38">
        <f t="shared" si="51"/>
        <v>2029</v>
      </c>
      <c r="S62" s="48">
        <f>'Retirement benefit values'!R63</f>
        <v>7233.4620542099001</v>
      </c>
      <c r="T62" s="38">
        <v>468.03317986579998</v>
      </c>
      <c r="U62" s="38">
        <v>460.0911271338</v>
      </c>
      <c r="V62" s="38">
        <v>398.08762063709997</v>
      </c>
      <c r="W62" s="38">
        <v>669.87146287259998</v>
      </c>
      <c r="X62" s="38">
        <f t="shared" si="52"/>
        <v>2029</v>
      </c>
      <c r="Y62" s="34">
        <f>S62*'Inflation indexes'!I155</f>
        <v>6709.4709958818466</v>
      </c>
      <c r="Z62" s="34">
        <f>T62*'Inflation indexes'!I155</f>
        <v>434.12891667722198</v>
      </c>
      <c r="AA62" s="34">
        <f>V62*'Inflation indexes'!I155</f>
        <v>369.25020473837026</v>
      </c>
      <c r="AB62" s="34">
        <f>W62*'Inflation indexes'!I155</f>
        <v>621.34606049351544</v>
      </c>
      <c r="AC62" s="34">
        <f>U62*'Inflation indexes'!I155</f>
        <v>426.76218522086424</v>
      </c>
      <c r="AJ62" s="44">
        <f t="shared" si="54"/>
        <v>2029</v>
      </c>
      <c r="AK62" s="47">
        <f>'Retirement benefit values'!AO63</f>
        <v>8057.7942340732998</v>
      </c>
      <c r="AL62" s="44">
        <v>473.46922929150003</v>
      </c>
      <c r="AM62" s="44">
        <v>479.1891146255</v>
      </c>
      <c r="AN62" s="44">
        <v>416.11380329849999</v>
      </c>
      <c r="AO62" s="44">
        <v>689.90638617970001</v>
      </c>
      <c r="AP62" s="44">
        <f t="shared" si="55"/>
        <v>2029</v>
      </c>
      <c r="AQ62" s="40">
        <f>AK62*'Inflation indexes'!I155</f>
        <v>7474.088658947705</v>
      </c>
      <c r="AR62" s="40">
        <f>AL62*'Inflation indexes'!I155</f>
        <v>439.17117938359604</v>
      </c>
      <c r="AS62" s="40">
        <f>AN62*'Inflation indexes'!I155</f>
        <v>385.97057305256368</v>
      </c>
      <c r="AT62" s="40">
        <f>AO62*'Inflation indexes'!I155</f>
        <v>639.92965654009595</v>
      </c>
      <c r="AU62" s="40">
        <f>AM62*'Inflation indexes'!I155</f>
        <v>444.47671696167833</v>
      </c>
    </row>
    <row r="63" spans="1:47">
      <c r="A63" s="47">
        <f>'Retirement benefit values'!B64</f>
        <v>6464.3620986472997</v>
      </c>
      <c r="B63" s="44">
        <v>490.40376883649998</v>
      </c>
      <c r="C63" s="44">
        <v>479.60910093690001</v>
      </c>
      <c r="D63" s="44">
        <v>416.32729083309999</v>
      </c>
      <c r="E63" s="44">
        <v>675.20036659530001</v>
      </c>
      <c r="F63" s="44">
        <f t="shared" si="46"/>
        <v>2029</v>
      </c>
      <c r="G63" s="42">
        <f>A63*'Inflation indexes'!I156</f>
        <v>5996.0845419115794</v>
      </c>
      <c r="H63" s="44">
        <f>B63*'Inflation indexes'!I156</f>
        <v>454.87898306795535</v>
      </c>
      <c r="I63" s="44">
        <f>D63*'Inflation indexes'!I156</f>
        <v>386.16859557769016</v>
      </c>
      <c r="J63" s="40">
        <f>E63*'Inflation indexes'!I156</f>
        <v>626.28893911779653</v>
      </c>
      <c r="K63" s="44">
        <f>C63*'Inflation indexes'!I156</f>
        <v>444.86627951884492</v>
      </c>
      <c r="R63" s="38">
        <f t="shared" si="51"/>
        <v>2029</v>
      </c>
      <c r="S63" s="48">
        <f>'Retirement benefit values'!R64</f>
        <v>7251.1684231432</v>
      </c>
      <c r="T63" s="38">
        <v>465.66306333070003</v>
      </c>
      <c r="U63" s="38">
        <v>465.56392779110001</v>
      </c>
      <c r="V63" s="38">
        <v>404.80357493550002</v>
      </c>
      <c r="W63" s="38">
        <v>665.26904684240003</v>
      </c>
      <c r="X63" s="38">
        <f t="shared" si="52"/>
        <v>2029</v>
      </c>
      <c r="Y63" s="34">
        <f>S63*'Inflation indexes'!I156</f>
        <v>6725.8947177331584</v>
      </c>
      <c r="Z63" s="34">
        <f>T63*'Inflation indexes'!I156</f>
        <v>431.93049107825749</v>
      </c>
      <c r="AA63" s="34">
        <f>V63*'Inflation indexes'!I156</f>
        <v>375.47965617353162</v>
      </c>
      <c r="AB63" s="34">
        <f>W63*'Inflation indexes'!I156</f>
        <v>617.07704288698278</v>
      </c>
      <c r="AC63" s="34">
        <f>U63*'Inflation indexes'!I156</f>
        <v>431.83853690436086</v>
      </c>
      <c r="AJ63" s="44">
        <f t="shared" si="54"/>
        <v>2029</v>
      </c>
      <c r="AK63" s="47">
        <f>'Retirement benefit values'!AO64</f>
        <v>8070.5158707333003</v>
      </c>
      <c r="AL63" s="44">
        <v>484.24734687099999</v>
      </c>
      <c r="AM63" s="44">
        <v>477.73471019919998</v>
      </c>
      <c r="AN63" s="44">
        <v>413.45705986370001</v>
      </c>
      <c r="AO63" s="44">
        <v>704.81623529570004</v>
      </c>
      <c r="AP63" s="44">
        <f t="shared" si="55"/>
        <v>2029</v>
      </c>
      <c r="AQ63" s="40">
        <f>AK63*'Inflation indexes'!I156</f>
        <v>7485.8887418887289</v>
      </c>
      <c r="AR63" s="40">
        <f>AL63*'Inflation indexes'!I156</f>
        <v>449.16853151566005</v>
      </c>
      <c r="AS63" s="40">
        <f>AN63*'Inflation indexes'!I156</f>
        <v>383.50628376954802</v>
      </c>
      <c r="AT63" s="40">
        <f>AO63*'Inflation indexes'!I156</f>
        <v>653.75943810901344</v>
      </c>
      <c r="AU63" s="40">
        <f>AM63*'Inflation indexes'!I156</f>
        <v>443.12766940444908</v>
      </c>
    </row>
    <row r="64" spans="1:47">
      <c r="A64" s="47">
        <f>'Retirement benefit values'!B65</f>
        <v>6463.2563316388996</v>
      </c>
      <c r="B64" s="44">
        <v>600.70222596509996</v>
      </c>
      <c r="C64" s="44">
        <v>591.31175918279996</v>
      </c>
      <c r="D64" s="44">
        <v>524.7547564386</v>
      </c>
      <c r="E64" s="44">
        <v>797.26677346450003</v>
      </c>
      <c r="F64" s="44">
        <f t="shared" si="46"/>
        <v>2030</v>
      </c>
      <c r="G64" s="42">
        <f>A64*'Inflation indexes'!I157</f>
        <v>5995.0588765226603</v>
      </c>
      <c r="H64" s="44">
        <f>B64*'Inflation indexes'!I157</f>
        <v>557.18743418703605</v>
      </c>
      <c r="I64" s="44">
        <f>D64*'Inflation indexes'!I157</f>
        <v>486.74158955830785</v>
      </c>
      <c r="J64" s="40">
        <f>E64*'Inflation indexes'!I157</f>
        <v>739.51287121594703</v>
      </c>
      <c r="K64" s="44">
        <f>C64*'Inflation indexes'!I157</f>
        <v>548.47721160738422</v>
      </c>
      <c r="R64" s="38">
        <f t="shared" si="51"/>
        <v>2030</v>
      </c>
      <c r="S64" s="48">
        <f>'Retirement benefit values'!R65</f>
        <v>7266.9624733418996</v>
      </c>
      <c r="T64" s="38">
        <v>582.14970237219995</v>
      </c>
      <c r="U64" s="38">
        <v>574.17520868489999</v>
      </c>
      <c r="V64" s="38">
        <v>501.25775920490003</v>
      </c>
      <c r="W64" s="38">
        <v>794.86420647119996</v>
      </c>
      <c r="X64" s="38">
        <f t="shared" si="52"/>
        <v>2030</v>
      </c>
      <c r="Y64" s="34">
        <f>S64*'Inflation indexes'!I157</f>
        <v>6740.5446489723772</v>
      </c>
      <c r="Z64" s="34">
        <f>T64*'Inflation indexes'!I157</f>
        <v>539.97885301053986</v>
      </c>
      <c r="AA64" s="34">
        <f>V64*'Inflation indexes'!I157</f>
        <v>464.94671177387659</v>
      </c>
      <c r="AB64" s="34">
        <f>W64*'Inflation indexes'!I157</f>
        <v>737.28434586578942</v>
      </c>
      <c r="AC64" s="34">
        <f>U64*'Inflation indexes'!I157</f>
        <v>532.58203061750021</v>
      </c>
      <c r="AJ64" s="44">
        <f t="shared" si="54"/>
        <v>2030</v>
      </c>
      <c r="AK64" s="47">
        <f>'Retirement benefit values'!AO65</f>
        <v>8135.6913984804996</v>
      </c>
      <c r="AL64" s="44">
        <v>587.96317896829999</v>
      </c>
      <c r="AM64" s="44">
        <v>589.26673544159996</v>
      </c>
      <c r="AN64" s="44">
        <v>527.8541693551</v>
      </c>
      <c r="AO64" s="44">
        <v>807.29886748349998</v>
      </c>
      <c r="AP64" s="44">
        <f t="shared" si="55"/>
        <v>2030</v>
      </c>
      <c r="AQ64" s="40">
        <f>AK64*'Inflation indexes'!I157</f>
        <v>7546.3429628114218</v>
      </c>
      <c r="AR64" s="40">
        <f>AL64*'Inflation indexes'!I157</f>
        <v>545.3712021117658</v>
      </c>
      <c r="AS64" s="40">
        <f>AN64*'Inflation indexes'!I157</f>
        <v>489.61648140285899</v>
      </c>
      <c r="AT64" s="40">
        <f>AO64*'Inflation indexes'!I157</f>
        <v>748.81824163802116</v>
      </c>
      <c r="AU64" s="40">
        <f>AM64*'Inflation indexes'!I157</f>
        <v>546.58032912225588</v>
      </c>
    </row>
    <row r="65" spans="1:47">
      <c r="A65" s="47">
        <f>'Retirement benefit values'!B66</f>
        <v>6454.2578527976002</v>
      </c>
      <c r="B65" s="44">
        <v>486.1861057095</v>
      </c>
      <c r="C65" s="44">
        <v>471.33179488730002</v>
      </c>
      <c r="D65" s="44">
        <v>402.78258776169997</v>
      </c>
      <c r="E65" s="44">
        <v>684.52850547449998</v>
      </c>
      <c r="F65" s="44">
        <f t="shared" si="46"/>
        <v>2030</v>
      </c>
      <c r="G65" s="42">
        <f>A65*'Inflation indexes'!I158</f>
        <v>5986.7122463281166</v>
      </c>
      <c r="H65" s="44">
        <f>B65*'Inflation indexes'!I158</f>
        <v>450.96684691393529</v>
      </c>
      <c r="I65" s="44">
        <f>D65*'Inflation indexes'!I158</f>
        <v>373.60506904996072</v>
      </c>
      <c r="J65" s="40">
        <f>E65*'Inflation indexes'!I158</f>
        <v>634.94134881961065</v>
      </c>
      <c r="K65" s="44">
        <f>C65*'Inflation indexes'!I158</f>
        <v>437.18858045197749</v>
      </c>
      <c r="R65" s="38">
        <f t="shared" si="51"/>
        <v>2030</v>
      </c>
      <c r="S65" s="48">
        <f>'Retirement benefit values'!R66</f>
        <v>7252.2952225005001</v>
      </c>
      <c r="T65" s="38">
        <v>474.43115600419998</v>
      </c>
      <c r="U65" s="38">
        <v>464.6778665681</v>
      </c>
      <c r="V65" s="38">
        <v>397.75136604149998</v>
      </c>
      <c r="W65" s="38">
        <v>700.192566113</v>
      </c>
      <c r="X65" s="38">
        <f t="shared" si="52"/>
        <v>2030</v>
      </c>
      <c r="Y65" s="34">
        <f>S65*'Inflation indexes'!I158</f>
        <v>6726.9398918903353</v>
      </c>
      <c r="Z65" s="34">
        <f>T65*'Inflation indexes'!I158</f>
        <v>440.06342424928494</v>
      </c>
      <c r="AA65" s="34">
        <f>V65*'Inflation indexes'!I158</f>
        <v>368.93830838230974</v>
      </c>
      <c r="AB65" s="34">
        <f>W65*'Inflation indexes'!I158</f>
        <v>649.47070692560681</v>
      </c>
      <c r="AC65" s="34">
        <f>U65*'Inflation indexes'!I158</f>
        <v>431.01666184208221</v>
      </c>
      <c r="AJ65" s="44">
        <f t="shared" si="54"/>
        <v>2030</v>
      </c>
      <c r="AK65" s="47">
        <f>'Retirement benefit values'!AO66</f>
        <v>8151.9571948656003</v>
      </c>
      <c r="AL65" s="44">
        <v>493.75460307729998</v>
      </c>
      <c r="AM65" s="44">
        <v>482.95132992719999</v>
      </c>
      <c r="AN65" s="44">
        <v>419.69985829310002</v>
      </c>
      <c r="AO65" s="44">
        <v>733.58890090520003</v>
      </c>
      <c r="AP65" s="44">
        <f t="shared" si="55"/>
        <v>2030</v>
      </c>
      <c r="AQ65" s="40">
        <f>AK65*'Inflation indexes'!I158</f>
        <v>7561.4304670041392</v>
      </c>
      <c r="AR65" s="40">
        <f>AL65*'Inflation indexes'!I158</f>
        <v>457.98708330849928</v>
      </c>
      <c r="AS65" s="40">
        <f>AN65*'Inflation indexes'!I158</f>
        <v>389.29685468583813</v>
      </c>
      <c r="AT65" s="40">
        <f>AO65*'Inflation indexes'!I158</f>
        <v>680.4478155324897</v>
      </c>
      <c r="AU65" s="40">
        <f>AM65*'Inflation indexes'!I158</f>
        <v>447.9663978721253</v>
      </c>
    </row>
    <row r="66" spans="1:47">
      <c r="A66" s="47">
        <f>'Retirement benefit values'!B67</f>
        <v>6452.2962639941998</v>
      </c>
      <c r="B66" s="44">
        <v>491.47247655960001</v>
      </c>
      <c r="C66" s="44">
        <v>476.24210839760002</v>
      </c>
      <c r="D66" s="44">
        <v>410.5300811692</v>
      </c>
      <c r="E66" s="44">
        <v>681.08768084459996</v>
      </c>
      <c r="F66" s="44">
        <f t="shared" si="46"/>
        <v>2030</v>
      </c>
      <c r="G66" s="42">
        <f>A66*'Inflation indexes'!I159</f>
        <v>5984.8927547646545</v>
      </c>
      <c r="H66" s="44">
        <f>B66*'Inflation indexes'!I159</f>
        <v>455.87027374142218</v>
      </c>
      <c r="I66" s="44">
        <f>D66*'Inflation indexes'!I159</f>
        <v>380.79133503419354</v>
      </c>
      <c r="J66" s="40">
        <f>E66*'Inflation indexes'!I159</f>
        <v>631.74977708214726</v>
      </c>
      <c r="K66" s="44">
        <f>C66*'Inflation indexes'!I159</f>
        <v>441.74319148486046</v>
      </c>
      <c r="R66" s="38">
        <f t="shared" si="51"/>
        <v>2030</v>
      </c>
      <c r="S66" s="48">
        <f>'Retirement benefit values'!R67</f>
        <v>7270.5976036992997</v>
      </c>
      <c r="T66" s="38">
        <v>479.06043930999999</v>
      </c>
      <c r="U66" s="38">
        <v>467.28300896309997</v>
      </c>
      <c r="V66" s="38">
        <v>400.71624168990002</v>
      </c>
      <c r="W66" s="38">
        <v>693.92671463650004</v>
      </c>
      <c r="X66" s="38">
        <f t="shared" si="52"/>
        <v>2030</v>
      </c>
      <c r="Y66" s="34">
        <f>S66*'Inflation indexes'!I159</f>
        <v>6743.9164509555003</v>
      </c>
      <c r="Z66" s="34">
        <f>T66*'Inflation indexes'!I159</f>
        <v>444.35736286943825</v>
      </c>
      <c r="AA66" s="34">
        <f>V66*'Inflation indexes'!I159</f>
        <v>371.68840882111124</v>
      </c>
      <c r="AB66" s="34">
        <f>W66*'Inflation indexes'!I159</f>
        <v>643.65875292197563</v>
      </c>
      <c r="AC66" s="34">
        <f>U66*'Inflation indexes'!I159</f>
        <v>433.43308805796613</v>
      </c>
      <c r="AJ66" s="44">
        <f t="shared" si="54"/>
        <v>2030</v>
      </c>
      <c r="AK66" s="47">
        <f>'Retirement benefit values'!AO67</f>
        <v>8176.4243790836999</v>
      </c>
      <c r="AL66" s="44">
        <v>475.627113087</v>
      </c>
      <c r="AM66" s="44">
        <v>479.60519413980001</v>
      </c>
      <c r="AN66" s="44">
        <v>414.50685928209998</v>
      </c>
      <c r="AO66" s="44">
        <v>683.92723691499998</v>
      </c>
      <c r="AP66" s="44">
        <f t="shared" si="55"/>
        <v>2030</v>
      </c>
      <c r="AQ66" s="40">
        <f>AK66*'Inflation indexes'!I159</f>
        <v>7584.1252515529422</v>
      </c>
      <c r="AR66" s="40">
        <f>AL66*'Inflation indexes'!I159</f>
        <v>441.17274635524609</v>
      </c>
      <c r="AS66" s="40">
        <f>AN66*'Inflation indexes'!I159</f>
        <v>384.48003585346873</v>
      </c>
      <c r="AT66" s="40">
        <f>AO66*'Inflation indexes'!I159</f>
        <v>634.38363607701694</v>
      </c>
      <c r="AU66" s="40">
        <f>AM66*'Inflation indexes'!I159</f>
        <v>444.86265572962299</v>
      </c>
    </row>
    <row r="67" spans="1:47">
      <c r="A67" s="47">
        <f>'Retirement benefit values'!B68</f>
        <v>6444.9443816522999</v>
      </c>
      <c r="B67" s="44">
        <v>492.01073465370001</v>
      </c>
      <c r="C67" s="44">
        <v>478.19427903249999</v>
      </c>
      <c r="D67" s="44">
        <v>417.42085019709998</v>
      </c>
      <c r="E67" s="44">
        <v>659.29929594659995</v>
      </c>
      <c r="F67" s="44">
        <f t="shared" si="46"/>
        <v>2030</v>
      </c>
      <c r="G67" s="42">
        <f>A67*'Inflation indexes'!I160</f>
        <v>5978.0734418314505</v>
      </c>
      <c r="H67" s="44">
        <f>B67*'Inflation indexes'!I160</f>
        <v>456.36954048860321</v>
      </c>
      <c r="I67" s="44">
        <f>D67*'Inflation indexes'!I160</f>
        <v>387.18293764239519</v>
      </c>
      <c r="J67" s="40">
        <f>E67*'Inflation indexes'!I160</f>
        <v>611.53973997617277</v>
      </c>
      <c r="K67" s="44">
        <f>C67*'Inflation indexes'!I160</f>
        <v>443.55394713073412</v>
      </c>
      <c r="R67" s="38">
        <f t="shared" si="51"/>
        <v>2030</v>
      </c>
      <c r="S67" s="48">
        <f>'Retirement benefit values'!R68</f>
        <v>7294.1926981859997</v>
      </c>
      <c r="T67" s="38">
        <v>486.58802262810002</v>
      </c>
      <c r="U67" s="38">
        <v>467.69398445669998</v>
      </c>
      <c r="V67" s="38">
        <v>402.67568133459997</v>
      </c>
      <c r="W67" s="38">
        <v>674.19803190599998</v>
      </c>
      <c r="X67" s="38">
        <f t="shared" si="52"/>
        <v>2030</v>
      </c>
      <c r="Y67" s="34">
        <f>S67*'Inflation indexes'!I160</f>
        <v>6765.8023198405754</v>
      </c>
      <c r="Z67" s="34">
        <f>T67*'Inflation indexes'!I160</f>
        <v>451.33964902278598</v>
      </c>
      <c r="AA67" s="34">
        <f>V67*'Inflation indexes'!I160</f>
        <v>373.50590691065241</v>
      </c>
      <c r="AB67" s="34">
        <f>W67*'Inflation indexes'!I160</f>
        <v>625.35921342412121</v>
      </c>
      <c r="AC67" s="34">
        <f>U67*'Inflation indexes'!I160</f>
        <v>433.81429253981213</v>
      </c>
      <c r="AJ67" s="44">
        <f t="shared" si="54"/>
        <v>2030</v>
      </c>
      <c r="AK67" s="47">
        <f>'Retirement benefit values'!AO68</f>
        <v>8217.9534878478007</v>
      </c>
      <c r="AL67" s="44">
        <v>473.9739035261</v>
      </c>
      <c r="AM67" s="44">
        <v>478.80899299399999</v>
      </c>
      <c r="AN67" s="44">
        <v>415.36239962949998</v>
      </c>
      <c r="AO67" s="44">
        <v>674.91549543780002</v>
      </c>
      <c r="AP67" s="44">
        <f t="shared" si="55"/>
        <v>2030</v>
      </c>
      <c r="AQ67" s="40">
        <f>AK67*'Inflation indexes'!I160</f>
        <v>7622.645997034062</v>
      </c>
      <c r="AR67" s="40">
        <f>AL67*'Inflation indexes'!I160</f>
        <v>439.63929508172799</v>
      </c>
      <c r="AS67" s="40">
        <f>AN67*'Inflation indexes'!I160</f>
        <v>385.27360096843967</v>
      </c>
      <c r="AT67" s="40">
        <f>AO67*'Inflation indexes'!I160</f>
        <v>626.02470399020683</v>
      </c>
      <c r="AU67" s="40">
        <f>AM67*'Inflation indexes'!I160</f>
        <v>444.12413129214099</v>
      </c>
    </row>
    <row r="68" spans="1:47">
      <c r="A68" s="47">
        <f>'Retirement benefit values'!B69</f>
        <v>6429.6737478796003</v>
      </c>
      <c r="B68" s="44">
        <v>600.23979836160004</v>
      </c>
      <c r="C68" s="44">
        <v>592.47966904789996</v>
      </c>
      <c r="D68" s="44">
        <v>524.97252441779995</v>
      </c>
      <c r="E68" s="44">
        <v>778.69920968819997</v>
      </c>
      <c r="F68" s="44">
        <f t="shared" si="46"/>
        <v>2031</v>
      </c>
      <c r="G68" s="42">
        <f>A68*'Inflation indexes'!I161</f>
        <v>5963.9090107998354</v>
      </c>
      <c r="H68" s="44">
        <f>B68*'Inflation indexes'!I161</f>
        <v>556.75850477949575</v>
      </c>
      <c r="I68" s="44">
        <f>D68*'Inflation indexes'!I161</f>
        <v>486.94358245317949</v>
      </c>
      <c r="J68" s="40">
        <f>E68*'Inflation indexes'!I161</f>
        <v>722.29033936499661</v>
      </c>
      <c r="K68" s="44">
        <f>C68*'Inflation indexes'!I161</f>
        <v>549.56051823247844</v>
      </c>
      <c r="R68" s="38">
        <f t="shared" si="51"/>
        <v>2031</v>
      </c>
      <c r="S68" s="48">
        <f>'Retirement benefit values'!R69</f>
        <v>7286.0479424743999</v>
      </c>
      <c r="T68" s="38">
        <v>596.09853385830002</v>
      </c>
      <c r="U68" s="38">
        <v>578.72924246970001</v>
      </c>
      <c r="V68" s="38">
        <v>513.06296928849997</v>
      </c>
      <c r="W68" s="38">
        <v>810.39054319060006</v>
      </c>
      <c r="X68" s="38">
        <f t="shared" si="52"/>
        <v>2031</v>
      </c>
      <c r="Y68" s="34">
        <f>S68*'Inflation indexes'!I161</f>
        <v>6758.2475691823183</v>
      </c>
      <c r="Z68" s="34">
        <f>T68*'Inflation indexes'!I161</f>
        <v>552.91723294272776</v>
      </c>
      <c r="AA68" s="34">
        <f>V68*'Inflation indexes'!I161</f>
        <v>475.89675396150471</v>
      </c>
      <c r="AB68" s="34">
        <f>W68*'Inflation indexes'!I161</f>
        <v>751.68595675562347</v>
      </c>
      <c r="AC68" s="34">
        <f>U68*'Inflation indexes'!I161</f>
        <v>536.80617078225009</v>
      </c>
      <c r="AJ68" s="44">
        <f t="shared" si="54"/>
        <v>2031</v>
      </c>
      <c r="AK68" s="47">
        <f>'Retirement benefit values'!AO69</f>
        <v>8255.6695586014994</v>
      </c>
      <c r="AL68" s="44">
        <v>595.80852754700004</v>
      </c>
      <c r="AM68" s="44">
        <v>604.91196240290003</v>
      </c>
      <c r="AN68" s="44">
        <v>534.18086287510005</v>
      </c>
      <c r="AO68" s="44">
        <v>827.98931782689999</v>
      </c>
      <c r="AP68" s="44">
        <f t="shared" si="55"/>
        <v>2031</v>
      </c>
      <c r="AQ68" s="40">
        <f>AK68*'Inflation indexes'!I161</f>
        <v>7657.6299204864972</v>
      </c>
      <c r="AR68" s="40">
        <f>AL68*'Inflation indexes'!I161</f>
        <v>552.64823465121697</v>
      </c>
      <c r="AS68" s="40">
        <f>AN68*'Inflation indexes'!I161</f>
        <v>495.48487006020582</v>
      </c>
      <c r="AT68" s="40">
        <f>AO68*'Inflation indexes'!I161</f>
        <v>768.00987842693348</v>
      </c>
      <c r="AU68" s="40">
        <f>AM68*'Inflation indexes'!I161</f>
        <v>561.09221786019953</v>
      </c>
    </row>
    <row r="69" spans="1:47">
      <c r="A69" s="47">
        <f>'Retirement benefit values'!B70</f>
        <v>6452.5517213519997</v>
      </c>
      <c r="B69" s="44">
        <v>486.18469196220002</v>
      </c>
      <c r="C69" s="44">
        <v>477.32454456980003</v>
      </c>
      <c r="D69" s="44">
        <v>413.43147963489997</v>
      </c>
      <c r="E69" s="44">
        <v>679.82784512759997</v>
      </c>
      <c r="F69" s="44">
        <f t="shared" si="46"/>
        <v>2031</v>
      </c>
      <c r="G69" s="42">
        <f>A69*'Inflation indexes'!I162</f>
        <v>5985.1297068244012</v>
      </c>
      <c r="H69" s="44">
        <f>B69*'Inflation indexes'!I162</f>
        <v>450.96553557830737</v>
      </c>
      <c r="I69" s="44">
        <f>D69*'Inflation indexes'!I162</f>
        <v>383.48255656922322</v>
      </c>
      <c r="J69" s="40">
        <f>E69*'Inflation indexes'!I162</f>
        <v>630.58120370200936</v>
      </c>
      <c r="K69" s="44">
        <f>C69*'Inflation indexes'!I162</f>
        <v>442.747216120345</v>
      </c>
      <c r="R69" s="38">
        <f t="shared" si="51"/>
        <v>2031</v>
      </c>
      <c r="S69" s="48">
        <f>'Retirement benefit values'!R70</f>
        <v>7317.7815502640997</v>
      </c>
      <c r="T69" s="38">
        <v>479.16933845070002</v>
      </c>
      <c r="U69" s="38">
        <v>459.75383368450002</v>
      </c>
      <c r="V69" s="38">
        <v>395.10904932440002</v>
      </c>
      <c r="W69" s="38">
        <v>699.86854232270002</v>
      </c>
      <c r="X69" s="38">
        <f t="shared" si="52"/>
        <v>2031</v>
      </c>
      <c r="Y69" s="34">
        <f>S69*'Inflation indexes'!I162</f>
        <v>6787.6823985163246</v>
      </c>
      <c r="Z69" s="34">
        <f>T69*'Inflation indexes'!I162</f>
        <v>444.45837337043037</v>
      </c>
      <c r="AA69" s="34">
        <f>V69*'Inflation indexes'!I162</f>
        <v>366.48740074742449</v>
      </c>
      <c r="AB69" s="34">
        <f>W69*'Inflation indexes'!I162</f>
        <v>649.17015537688781</v>
      </c>
      <c r="AC69" s="34">
        <f>U69*'Inflation indexes'!I162</f>
        <v>426.4493252655318</v>
      </c>
      <c r="AJ69" s="44">
        <f t="shared" si="54"/>
        <v>2031</v>
      </c>
      <c r="AK69" s="47">
        <f>'Retirement benefit values'!AO70</f>
        <v>8270.7470397419002</v>
      </c>
      <c r="AL69" s="44">
        <v>483.27312044119998</v>
      </c>
      <c r="AM69" s="44">
        <v>480.46470124550001</v>
      </c>
      <c r="AN69" s="44">
        <v>419.27194931679998</v>
      </c>
      <c r="AO69" s="44">
        <v>699.09112518610004</v>
      </c>
      <c r="AP69" s="44">
        <f t="shared" si="55"/>
        <v>2031</v>
      </c>
      <c r="AQ69" s="40">
        <f>AK69*'Inflation indexes'!I162</f>
        <v>7671.6151908375869</v>
      </c>
      <c r="AR69" s="40">
        <f>AL69*'Inflation indexes'!I162</f>
        <v>448.26487792279153</v>
      </c>
      <c r="AS69" s="40">
        <f>AN69*'Inflation indexes'!I162</f>
        <v>388.89994338059506</v>
      </c>
      <c r="AT69" s="40">
        <f>AO69*'Inflation indexes'!I162</f>
        <v>648.44905423740181</v>
      </c>
      <c r="AU69" s="40">
        <f>AM69*'Inflation indexes'!I162</f>
        <v>445.65990025143429</v>
      </c>
    </row>
    <row r="70" spans="1:47">
      <c r="A70" s="47">
        <f>'Retirement benefit values'!B71</f>
        <v>6426.1940903089999</v>
      </c>
      <c r="B70" s="44">
        <v>487.40375982540002</v>
      </c>
      <c r="C70" s="44">
        <v>483.1259018527</v>
      </c>
      <c r="D70" s="44">
        <v>418.79002503729998</v>
      </c>
      <c r="E70" s="44">
        <v>679.75928059390003</v>
      </c>
      <c r="F70" s="44">
        <f t="shared" si="46"/>
        <v>2031</v>
      </c>
      <c r="G70" s="42">
        <f>A70*'Inflation indexes'!I163</f>
        <v>5960.6814191748872</v>
      </c>
      <c r="H70" s="44">
        <f>B70*'Inflation indexes'!I163</f>
        <v>452.09629432271686</v>
      </c>
      <c r="I70" s="44">
        <f>D70*'Inflation indexes'!I163</f>
        <v>388.4529296337497</v>
      </c>
      <c r="J70" s="40">
        <f>E70*'Inflation indexes'!I163</f>
        <v>630.51760597428813</v>
      </c>
      <c r="K70" s="44">
        <f>C70*'Inflation indexes'!I163</f>
        <v>448.12832382985613</v>
      </c>
      <c r="R70" s="38">
        <f t="shared" si="51"/>
        <v>2031</v>
      </c>
      <c r="S70" s="48">
        <f>'Retirement benefit values'!R71</f>
        <v>7336.1221930374004</v>
      </c>
      <c r="T70" s="38">
        <v>474.06399032360002</v>
      </c>
      <c r="U70" s="38">
        <v>450.6512092726</v>
      </c>
      <c r="V70" s="38">
        <v>387.4083126379</v>
      </c>
      <c r="W70" s="38">
        <v>680.74193825170005</v>
      </c>
      <c r="X70" s="38">
        <f t="shared" si="52"/>
        <v>2031</v>
      </c>
      <c r="Y70" s="34">
        <f>S70*'Inflation indexes'!I163</f>
        <v>6804.6944474924676</v>
      </c>
      <c r="Z70" s="34">
        <f>T70*'Inflation indexes'!I163</f>
        <v>439.72285600323534</v>
      </c>
      <c r="AA70" s="34">
        <f>V70*'Inflation indexes'!I163</f>
        <v>359.34450443335254</v>
      </c>
      <c r="AB70" s="34">
        <f>W70*'Inflation indexes'!I163</f>
        <v>631.42908003808759</v>
      </c>
      <c r="AC70" s="34">
        <f>U70*'Inflation indexes'!I163</f>
        <v>418.00609379209038</v>
      </c>
      <c r="AJ70" s="44">
        <f t="shared" si="54"/>
        <v>2031</v>
      </c>
      <c r="AK70" s="47">
        <f>'Retirement benefit values'!AO71</f>
        <v>8275.7703420633006</v>
      </c>
      <c r="AL70" s="44">
        <v>477.73394436529998</v>
      </c>
      <c r="AM70" s="44">
        <v>477.99025897220002</v>
      </c>
      <c r="AN70" s="44">
        <v>411.50085590570001</v>
      </c>
      <c r="AO70" s="44">
        <v>687.61415222350001</v>
      </c>
      <c r="AP70" s="44">
        <f t="shared" si="55"/>
        <v>2031</v>
      </c>
      <c r="AQ70" s="40">
        <f>AK70*'Inflation indexes'!I163</f>
        <v>7676.2746057866661</v>
      </c>
      <c r="AR70" s="40">
        <f>AL70*'Inflation indexes'!I163</f>
        <v>443.12695904745806</v>
      </c>
      <c r="AS70" s="40">
        <f>AN70*'Inflation indexes'!I163</f>
        <v>381.6917869739795</v>
      </c>
      <c r="AT70" s="40">
        <f>AO70*'Inflation indexes'!I163</f>
        <v>637.80347171606013</v>
      </c>
      <c r="AU70" s="40">
        <f>AM70*'Inflation indexes'!I163</f>
        <v>443.36470625729038</v>
      </c>
    </row>
    <row r="71" spans="1:47">
      <c r="A71" s="47">
        <f>'Retirement benefit values'!B72</f>
        <v>6419.1189317566996</v>
      </c>
      <c r="B71" s="44">
        <v>491.91175107869998</v>
      </c>
      <c r="C71" s="44">
        <v>480.52646343710001</v>
      </c>
      <c r="D71" s="44">
        <v>415.20791423870003</v>
      </c>
      <c r="E71" s="44">
        <v>672.87308246830003</v>
      </c>
      <c r="F71" s="44">
        <f t="shared" si="46"/>
        <v>2031</v>
      </c>
      <c r="G71" s="42">
        <f>A71*'Inflation indexes'!I164</f>
        <v>5954.1187841956526</v>
      </c>
      <c r="H71" s="44">
        <f>B71*'Inflation indexes'!I164</f>
        <v>456.27772727101052</v>
      </c>
      <c r="I71" s="44">
        <f>D71*'Inflation indexes'!I164</f>
        <v>385.13030647942571</v>
      </c>
      <c r="J71" s="40">
        <f>E71*'Inflation indexes'!I164</f>
        <v>624.13024315281325</v>
      </c>
      <c r="K71" s="44">
        <f>C71*'Inflation indexes'!I164</f>
        <v>445.71718839784006</v>
      </c>
      <c r="R71" s="38">
        <f t="shared" si="51"/>
        <v>2031</v>
      </c>
      <c r="S71" s="48">
        <f>'Retirement benefit values'!R72</f>
        <v>7354.2768470135998</v>
      </c>
      <c r="T71" s="38">
        <v>464.90059051999998</v>
      </c>
      <c r="U71" s="38">
        <v>447.86737134020001</v>
      </c>
      <c r="V71" s="38">
        <v>389.96296362769999</v>
      </c>
      <c r="W71" s="38">
        <v>687.07046819870004</v>
      </c>
      <c r="X71" s="38">
        <f t="shared" si="52"/>
        <v>2031</v>
      </c>
      <c r="Y71" s="34">
        <f>S71*'Inflation indexes'!I164</f>
        <v>6821.5339806759848</v>
      </c>
      <c r="Z71" s="34">
        <f>T71*'Inflation indexes'!I164</f>
        <v>431.22325169963062</v>
      </c>
      <c r="AA71" s="34">
        <f>V71*'Inflation indexes'!I164</f>
        <v>361.71409683491743</v>
      </c>
      <c r="AB71" s="34">
        <f>W71*'Inflation indexes'!I164</f>
        <v>637.29917209189932</v>
      </c>
      <c r="AC71" s="34">
        <f>U71*'Inflation indexes'!I164</f>
        <v>415.42391672048979</v>
      </c>
      <c r="AJ71" s="44">
        <f t="shared" si="54"/>
        <v>2031</v>
      </c>
      <c r="AK71" s="47">
        <f>'Retirement benefit values'!AO72</f>
        <v>8328.8435239646005</v>
      </c>
      <c r="AL71" s="44">
        <v>481.10309986840002</v>
      </c>
      <c r="AM71" s="44">
        <v>474.3480514652</v>
      </c>
      <c r="AN71" s="44">
        <v>404.40839578660001</v>
      </c>
      <c r="AO71" s="44">
        <v>698.75432255349995</v>
      </c>
      <c r="AP71" s="44">
        <f t="shared" si="55"/>
        <v>2031</v>
      </c>
      <c r="AQ71" s="40">
        <f>AK71*'Inflation indexes'!I164</f>
        <v>7725.503173235732</v>
      </c>
      <c r="AR71" s="40">
        <f>AL71*'Inflation indexes'!I164</f>
        <v>446.25205336042387</v>
      </c>
      <c r="AS71" s="40">
        <f>AN71*'Inflation indexes'!I164</f>
        <v>375.1131037512128</v>
      </c>
      <c r="AT71" s="40">
        <f>AO71*'Inflation indexes'!I164</f>
        <v>648.13664954407079</v>
      </c>
      <c r="AU71" s="40">
        <f>AM71*'Inflation indexes'!I164</f>
        <v>439.98633979237241</v>
      </c>
    </row>
    <row r="72" spans="1:47">
      <c r="A72" s="47">
        <f>'Retirement benefit values'!B73</f>
        <v>6433.9605743900001</v>
      </c>
      <c r="B72" s="44">
        <v>584.08376780039998</v>
      </c>
      <c r="C72" s="44">
        <v>585.66861872920003</v>
      </c>
      <c r="D72" s="44">
        <v>519.51399241429999</v>
      </c>
      <c r="E72" s="44">
        <v>794.39552529490004</v>
      </c>
      <c r="F72" s="44">
        <f t="shared" si="46"/>
        <v>2032</v>
      </c>
      <c r="G72" s="42">
        <f>A72*'Inflation indexes'!I165</f>
        <v>5967.8853001506814</v>
      </c>
      <c r="H72" s="44">
        <f>B72*'Inflation indexes'!I165</f>
        <v>541.77281498855189</v>
      </c>
      <c r="I72" s="44">
        <f>D72*'Inflation indexes'!I165</f>
        <v>481.88046580404176</v>
      </c>
      <c r="J72" s="40">
        <f>E72*'Inflation indexes'!I165</f>
        <v>736.84961589345619</v>
      </c>
      <c r="K72" s="44">
        <f>C72*'Inflation indexes'!I165</f>
        <v>543.24285952046341</v>
      </c>
      <c r="R72" s="38">
        <f t="shared" si="51"/>
        <v>2032</v>
      </c>
      <c r="S72" s="48">
        <f>'Retirement benefit values'!R73</f>
        <v>7313.2789305189999</v>
      </c>
      <c r="T72" s="38">
        <v>582.98683330339998</v>
      </c>
      <c r="U72" s="38">
        <v>568.86191601530004</v>
      </c>
      <c r="V72" s="38">
        <v>506.19996591900002</v>
      </c>
      <c r="W72" s="38">
        <v>828.69149101539995</v>
      </c>
      <c r="X72" s="38">
        <f t="shared" si="52"/>
        <v>2032</v>
      </c>
      <c r="Y72" s="34">
        <f>S72*'Inflation indexes'!I165</f>
        <v>6783.5059479648698</v>
      </c>
      <c r="Z72" s="34">
        <f>T72*'Inflation indexes'!I165</f>
        <v>540.75534228504614</v>
      </c>
      <c r="AA72" s="34">
        <f>V72*'Inflation indexes'!I165</f>
        <v>469.53090567098945</v>
      </c>
      <c r="AB72" s="34">
        <f>W72*'Inflation indexes'!I165</f>
        <v>768.6611862802157</v>
      </c>
      <c r="AC72" s="34">
        <f>U72*'Inflation indexes'!I165</f>
        <v>527.65363218364598</v>
      </c>
      <c r="AJ72" s="44">
        <f t="shared" si="54"/>
        <v>2032</v>
      </c>
      <c r="AK72" s="47">
        <f>'Retirement benefit values'!AO73</f>
        <v>8375.9336247678002</v>
      </c>
      <c r="AL72" s="44">
        <v>594.29203105270005</v>
      </c>
      <c r="AM72" s="44">
        <v>595.92250744980004</v>
      </c>
      <c r="AN72" s="44">
        <v>527.54551328469995</v>
      </c>
      <c r="AO72" s="44">
        <v>826.38389702200004</v>
      </c>
      <c r="AP72" s="44">
        <f t="shared" si="55"/>
        <v>2032</v>
      </c>
      <c r="AQ72" s="40">
        <f>AK72*'Inflation indexes'!I165</f>
        <v>7769.1820732098231</v>
      </c>
      <c r="AR72" s="40">
        <f>AL72*'Inflation indexes'!I165</f>
        <v>551.24159296738594</v>
      </c>
      <c r="AS72" s="40">
        <f>AN72*'Inflation indexes'!I165</f>
        <v>489.33018433839226</v>
      </c>
      <c r="AT72" s="40">
        <f>AO72*'Inflation indexes'!I165</f>
        <v>766.5207540980939</v>
      </c>
      <c r="AU72" s="40">
        <f>AM72*'Inflation indexes'!I165</f>
        <v>552.75395786455783</v>
      </c>
    </row>
    <row r="73" spans="1:47">
      <c r="A73" s="47">
        <f>'Retirement benefit values'!B74</f>
        <v>6416.0158458651003</v>
      </c>
      <c r="B73" s="44">
        <v>476.59864382360001</v>
      </c>
      <c r="C73" s="44">
        <v>468.00098428540002</v>
      </c>
      <c r="D73" s="44">
        <v>406.07765517199999</v>
      </c>
      <c r="E73" s="44">
        <v>668.88801562469996</v>
      </c>
      <c r="F73" s="44">
        <f t="shared" ref="F73:F107" si="238">F69+1</f>
        <v>2032</v>
      </c>
      <c r="G73" s="42">
        <f>A73*'Inflation indexes'!I166</f>
        <v>5951.2404854458446</v>
      </c>
      <c r="H73" s="44">
        <f>B73*'Inflation indexes'!I166</f>
        <v>442.07389953058237</v>
      </c>
      <c r="I73" s="44">
        <f>D73*'Inflation indexes'!I166</f>
        <v>376.66144220201403</v>
      </c>
      <c r="J73" s="40">
        <f>E73*'Inflation indexes'!I166</f>
        <v>620.43385403742093</v>
      </c>
      <c r="K73" s="44">
        <f>C73*'Inflation indexes'!I166</f>
        <v>434.09905334051399</v>
      </c>
      <c r="R73" s="38">
        <f t="shared" ref="R73:R107" si="239">R69+1</f>
        <v>2032</v>
      </c>
      <c r="S73" s="48">
        <f>'Retirement benefit values'!R74</f>
        <v>7401.1279154036001</v>
      </c>
      <c r="T73" s="38">
        <v>470.51846791669999</v>
      </c>
      <c r="U73" s="38">
        <v>450.73033853710001</v>
      </c>
      <c r="V73" s="38">
        <v>383.41578470640002</v>
      </c>
      <c r="W73" s="38">
        <v>709.83018664099995</v>
      </c>
      <c r="X73" s="38">
        <f t="shared" ref="X73:X107" si="240">X69+1</f>
        <v>2032</v>
      </c>
      <c r="Y73" s="34">
        <f>S73*'Inflation indexes'!I166</f>
        <v>6864.9911637140622</v>
      </c>
      <c r="Z73" s="34">
        <f>T73*'Inflation indexes'!I166</f>
        <v>436.4341707822353</v>
      </c>
      <c r="AA73" s="34">
        <f>V73*'Inflation indexes'!I166</f>
        <v>355.64119471030551</v>
      </c>
      <c r="AB73" s="34">
        <f>W73*'Inflation indexes'!I166</f>
        <v>658.41017946549482</v>
      </c>
      <c r="AC73" s="34">
        <f>U73*'Inflation indexes'!I166</f>
        <v>418.07949094287505</v>
      </c>
      <c r="AJ73" s="44">
        <f t="shared" ref="AJ73:AJ107" si="241">AJ69+1</f>
        <v>2032</v>
      </c>
      <c r="AK73" s="47">
        <f>'Retirement benefit values'!AO74</f>
        <v>8385.6616115381003</v>
      </c>
      <c r="AL73" s="44">
        <v>475.02791158190001</v>
      </c>
      <c r="AM73" s="44">
        <v>470.80782314179999</v>
      </c>
      <c r="AN73" s="44">
        <v>404.32938972779999</v>
      </c>
      <c r="AO73" s="44">
        <v>677.61646538180003</v>
      </c>
      <c r="AP73" s="44">
        <f t="shared" ref="AP73:AP107" si="242">AP69+1</f>
        <v>2032</v>
      </c>
      <c r="AQ73" s="40">
        <f>AK73*'Inflation indexes'!I166</f>
        <v>7778.2053658730738</v>
      </c>
      <c r="AR73" s="40">
        <f>AL73*'Inflation indexes'!I166</f>
        <v>440.61695092989828</v>
      </c>
      <c r="AS73" s="40">
        <f>AN73*'Inflation indexes'!I166</f>
        <v>375.03982088112309</v>
      </c>
      <c r="AT73" s="40">
        <f>AO73*'Inflation indexes'!I166</f>
        <v>628.53001601979986</v>
      </c>
      <c r="AU73" s="40">
        <f>AM73*'Inflation indexes'!I166</f>
        <v>436.70256515214635</v>
      </c>
    </row>
    <row r="74" spans="1:47">
      <c r="A74" s="47">
        <f>'Retirement benefit values'!B75</f>
        <v>6426.8569489800002</v>
      </c>
      <c r="B74" s="44">
        <v>479.5377408846</v>
      </c>
      <c r="C74" s="44">
        <v>464.76765158479998</v>
      </c>
      <c r="D74" s="44">
        <v>413.08708326509998</v>
      </c>
      <c r="E74" s="44">
        <v>659.36149589299998</v>
      </c>
      <c r="F74" s="44">
        <f t="shared" si="238"/>
        <v>2032</v>
      </c>
      <c r="G74" s="42">
        <f>A74*'Inflation indexes'!I167</f>
        <v>5961.2962604492477</v>
      </c>
      <c r="H74" s="44">
        <f>B74*'Inflation indexes'!I167</f>
        <v>444.80008877953043</v>
      </c>
      <c r="I74" s="44">
        <f>D74*'Inflation indexes'!I167</f>
        <v>383.16310822803575</v>
      </c>
      <c r="J74" s="40">
        <f>E74*'Inflation indexes'!I167</f>
        <v>611.59743416647723</v>
      </c>
      <c r="K74" s="44">
        <f>C74*'Inflation indexes'!I167</f>
        <v>431.09994284375176</v>
      </c>
      <c r="R74" s="38">
        <f t="shared" si="239"/>
        <v>2032</v>
      </c>
      <c r="S74" s="48">
        <f>'Retirement benefit values'!R75</f>
        <v>7389.0561215458001</v>
      </c>
      <c r="T74" s="38">
        <v>475.69661273230003</v>
      </c>
      <c r="U74" s="38">
        <v>458.51002739379999</v>
      </c>
      <c r="V74" s="38">
        <v>395.851736657</v>
      </c>
      <c r="W74" s="38">
        <v>699.46502934579996</v>
      </c>
      <c r="X74" s="38">
        <f t="shared" si="240"/>
        <v>2032</v>
      </c>
      <c r="Y74" s="34">
        <f>S74*'Inflation indexes'!I167</f>
        <v>6853.7938490464558</v>
      </c>
      <c r="Z74" s="34">
        <f>T74*'Inflation indexes'!I167</f>
        <v>441.23721145520375</v>
      </c>
      <c r="AA74" s="34">
        <f>V74*'Inflation indexes'!I167</f>
        <v>367.17628790543318</v>
      </c>
      <c r="AB74" s="34">
        <f>W74*'Inflation indexes'!I167</f>
        <v>648.79587282799446</v>
      </c>
      <c r="AC74" s="34">
        <f>U74*'Inflation indexes'!I167</f>
        <v>425.2956201421199</v>
      </c>
      <c r="AJ74" s="44">
        <f t="shared" si="241"/>
        <v>2032</v>
      </c>
      <c r="AK74" s="47">
        <f>'Retirement benefit values'!AO75</f>
        <v>8416.1430047944996</v>
      </c>
      <c r="AL74" s="44">
        <v>485.46716430919997</v>
      </c>
      <c r="AM74" s="44">
        <v>474.65535741000002</v>
      </c>
      <c r="AN74" s="44">
        <v>411.90186136360001</v>
      </c>
      <c r="AO74" s="44">
        <v>704.80128555509998</v>
      </c>
      <c r="AP74" s="44">
        <f t="shared" si="242"/>
        <v>2032</v>
      </c>
      <c r="AQ74" s="40">
        <f>AK74*'Inflation indexes'!I167</f>
        <v>7806.4786909330778</v>
      </c>
      <c r="AR74" s="40">
        <f>AL74*'Inflation indexes'!I167</f>
        <v>450.29998553595317</v>
      </c>
      <c r="AS74" s="40">
        <f>AN74*'Inflation indexes'!I167</f>
        <v>382.06374364822574</v>
      </c>
      <c r="AT74" s="40">
        <f>AO74*'Inflation indexes'!I167</f>
        <v>653.74557132569441</v>
      </c>
      <c r="AU74" s="40">
        <f>AM74*'Inflation indexes'!I167</f>
        <v>440.27138453416347</v>
      </c>
    </row>
    <row r="75" spans="1:47">
      <c r="A75" s="47">
        <f>'Retirement benefit values'!B76</f>
        <v>6411.8254386243998</v>
      </c>
      <c r="B75" s="44">
        <v>476.58348019060003</v>
      </c>
      <c r="C75" s="44">
        <v>462.95766490490001</v>
      </c>
      <c r="D75" s="44">
        <v>407.90724780239998</v>
      </c>
      <c r="E75" s="44">
        <v>650.04857625320005</v>
      </c>
      <c r="F75" s="44">
        <f t="shared" si="238"/>
        <v>2032</v>
      </c>
      <c r="G75" s="42">
        <f>A75*'Inflation indexes'!I168</f>
        <v>5947.3536307652357</v>
      </c>
      <c r="H75" s="44">
        <f>B75*'Inflation indexes'!I168</f>
        <v>442.05983434920125</v>
      </c>
      <c r="I75" s="44">
        <f>D75*'Inflation indexes'!I168</f>
        <v>378.35849937822519</v>
      </c>
      <c r="J75" s="40">
        <f>E75*'Inflation indexes'!I168</f>
        <v>602.95914122432384</v>
      </c>
      <c r="K75" s="44">
        <f>C75*'Inflation indexes'!I168</f>
        <v>429.42107136551493</v>
      </c>
      <c r="R75" s="38">
        <f t="shared" si="239"/>
        <v>2032</v>
      </c>
      <c r="S75" s="48">
        <f>'Retirement benefit values'!R76</f>
        <v>7380.6393749223998</v>
      </c>
      <c r="T75" s="38">
        <v>471.66900852980001</v>
      </c>
      <c r="U75" s="38">
        <v>459.25494762099999</v>
      </c>
      <c r="V75" s="38">
        <v>388.45011018470001</v>
      </c>
      <c r="W75" s="38">
        <v>689.97342345029995</v>
      </c>
      <c r="X75" s="38">
        <f t="shared" si="240"/>
        <v>2032</v>
      </c>
      <c r="Y75" s="34">
        <f>S75*'Inflation indexes'!I168</f>
        <v>6845.9868104629713</v>
      </c>
      <c r="Z75" s="34">
        <f>T75*'Inflation indexes'!I168</f>
        <v>437.50136638170426</v>
      </c>
      <c r="AA75" s="34">
        <f>V75*'Inflation indexes'!I168</f>
        <v>360.31083430021999</v>
      </c>
      <c r="AB75" s="34">
        <f>W75*'Inflation indexes'!I168</f>
        <v>639.99183763945916</v>
      </c>
      <c r="AC75" s="34">
        <f>U75*'Inflation indexes'!I168</f>
        <v>425.98657844413179</v>
      </c>
      <c r="AJ75" s="44">
        <f t="shared" si="241"/>
        <v>2032</v>
      </c>
      <c r="AK75" s="47">
        <f>'Retirement benefit values'!AO76</f>
        <v>8453.9076299009994</v>
      </c>
      <c r="AL75" s="44">
        <v>484.19452618970001</v>
      </c>
      <c r="AM75" s="44">
        <v>475.07029574469999</v>
      </c>
      <c r="AN75" s="44">
        <v>410.72087072519997</v>
      </c>
      <c r="AO75" s="44">
        <v>713.92351595080004</v>
      </c>
      <c r="AP75" s="44">
        <f t="shared" si="242"/>
        <v>2032</v>
      </c>
      <c r="AQ75" s="40">
        <f>AK75*'Inflation indexes'!I168</f>
        <v>7841.5076514672583</v>
      </c>
      <c r="AR75" s="40">
        <f>AL75*'Inflation indexes'!I168</f>
        <v>449.1195371577013</v>
      </c>
      <c r="AS75" s="40">
        <f>AN75*'Inflation indexes'!I168</f>
        <v>380.96830381936246</v>
      </c>
      <c r="AT75" s="40">
        <f>AO75*'Inflation indexes'!I168</f>
        <v>662.20698852799796</v>
      </c>
      <c r="AU75" s="40">
        <f>AM75*'Inflation indexes'!I168</f>
        <v>440.65626478941118</v>
      </c>
    </row>
    <row r="76" spans="1:47">
      <c r="A76" s="47">
        <f>'Retirement benefit values'!B77</f>
        <v>6377.0883757125002</v>
      </c>
      <c r="B76" s="44">
        <v>572.5973772195</v>
      </c>
      <c r="C76" s="44">
        <v>577.21911687800002</v>
      </c>
      <c r="D76" s="44">
        <v>519.19785275569996</v>
      </c>
      <c r="E76" s="44">
        <v>765.39251793530002</v>
      </c>
      <c r="F76" s="44">
        <f t="shared" si="238"/>
        <v>2033</v>
      </c>
      <c r="G76" s="42">
        <f>A76*'Inflation indexes'!I169</f>
        <v>5915.1329162107349</v>
      </c>
      <c r="H76" s="44">
        <f>B76*'Inflation indexes'!I169</f>
        <v>531.11849705996542</v>
      </c>
      <c r="I76" s="44">
        <f>D76*'Inflation indexes'!I169</f>
        <v>481.58722726153911</v>
      </c>
      <c r="J76" s="40">
        <f>E76*'Inflation indexes'!I169</f>
        <v>709.9475826465507</v>
      </c>
      <c r="K76" s="44">
        <f>C76*'Inflation indexes'!I169</f>
        <v>535.40543849365622</v>
      </c>
      <c r="R76" s="38">
        <f t="shared" si="239"/>
        <v>2033</v>
      </c>
      <c r="S76" s="48">
        <f>'Retirement benefit values'!R77</f>
        <v>7428.0197546932004</v>
      </c>
      <c r="T76" s="38">
        <v>575.03348493520002</v>
      </c>
      <c r="U76" s="38">
        <v>578.8174205071</v>
      </c>
      <c r="V76" s="38">
        <v>507.58404748620001</v>
      </c>
      <c r="W76" s="38">
        <v>830.3408375107</v>
      </c>
      <c r="X76" s="38">
        <f t="shared" si="240"/>
        <v>2033</v>
      </c>
      <c r="Y76" s="34">
        <f>S76*'Inflation indexes'!I169</f>
        <v>6889.9349616336867</v>
      </c>
      <c r="Z76" s="34">
        <f>T76*'Inflation indexes'!I169</f>
        <v>533.37813344691801</v>
      </c>
      <c r="AA76" s="34">
        <f>V76*'Inflation indexes'!I169</f>
        <v>470.8147245479625</v>
      </c>
      <c r="AB76" s="34">
        <f>W76*'Inflation indexes'!I169</f>
        <v>770.19105432810773</v>
      </c>
      <c r="AC76" s="34">
        <f>U76*'Inflation indexes'!I169</f>
        <v>536.88796121399287</v>
      </c>
      <c r="AJ76" s="44">
        <f t="shared" si="241"/>
        <v>2033</v>
      </c>
      <c r="AK76" s="47">
        <f>'Retirement benefit values'!AO77</f>
        <v>8477.8667154084997</v>
      </c>
      <c r="AL76" s="44">
        <v>588.88984736370003</v>
      </c>
      <c r="AM76" s="44">
        <v>599.22197572410005</v>
      </c>
      <c r="AN76" s="44">
        <v>533.02387921870002</v>
      </c>
      <c r="AO76" s="44">
        <v>850.416081932</v>
      </c>
      <c r="AP76" s="44">
        <f t="shared" si="242"/>
        <v>2033</v>
      </c>
      <c r="AQ76" s="40">
        <f>AK76*'Inflation indexes'!I169</f>
        <v>7863.7311439105297</v>
      </c>
      <c r="AR76" s="40">
        <f>AL76*'Inflation indexes'!I169</f>
        <v>546.23074276811292</v>
      </c>
      <c r="AS76" s="40">
        <f>AN76*'Inflation indexes'!I169</f>
        <v>494.41169815066252</v>
      </c>
      <c r="AT76" s="40">
        <f>AO76*'Inflation indexes'!I169</f>
        <v>788.81205063257562</v>
      </c>
      <c r="AU76" s="40">
        <f>AM76*'Inflation indexes'!I169</f>
        <v>555.81441308259059</v>
      </c>
    </row>
    <row r="77" spans="1:47">
      <c r="A77" s="47">
        <f>'Retirement benefit values'!B78</f>
        <v>6384.3634266119998</v>
      </c>
      <c r="B77" s="44">
        <v>483.75250715829998</v>
      </c>
      <c r="C77" s="44">
        <v>468.12582560240003</v>
      </c>
      <c r="D77" s="44">
        <v>410.03773637120003</v>
      </c>
      <c r="E77" s="44">
        <v>663.78268341299997</v>
      </c>
      <c r="F77" s="44">
        <f t="shared" si="238"/>
        <v>2033</v>
      </c>
      <c r="G77" s="42">
        <f>A77*'Inflation indexes'!I170</f>
        <v>5921.8809633613173</v>
      </c>
      <c r="H77" s="44">
        <f>B77*'Inflation indexes'!I170</f>
        <v>448.70953792792994</v>
      </c>
      <c r="I77" s="44">
        <f>D77*'Inflation indexes'!I170</f>
        <v>380.33465562986436</v>
      </c>
      <c r="J77" s="40">
        <f>E77*'Inflation indexes'!I170</f>
        <v>615.69835143271644</v>
      </c>
      <c r="K77" s="44">
        <f>C77*'Inflation indexes'!I170</f>
        <v>434.21485116861095</v>
      </c>
      <c r="R77" s="38">
        <f t="shared" si="239"/>
        <v>2033</v>
      </c>
      <c r="S77" s="48">
        <f>'Retirement benefit values'!R78</f>
        <v>7443.1551639552999</v>
      </c>
      <c r="T77" s="38">
        <v>466.5413984731</v>
      </c>
      <c r="U77" s="38">
        <v>457.28796741079998</v>
      </c>
      <c r="V77" s="38">
        <v>392.66092919300002</v>
      </c>
      <c r="W77" s="38">
        <v>688.8981242561</v>
      </c>
      <c r="X77" s="38">
        <f t="shared" si="240"/>
        <v>2033</v>
      </c>
      <c r="Y77" s="34">
        <f>S77*'Inflation indexes'!I170</f>
        <v>6903.9739638008105</v>
      </c>
      <c r="Z77" s="34">
        <f>T77*'Inflation indexes'!I170</f>
        <v>432.74519973621841</v>
      </c>
      <c r="AA77" s="34">
        <f>V77*'Inflation indexes'!I170</f>
        <v>364.21662212261606</v>
      </c>
      <c r="AB77" s="34">
        <f>W77*'Inflation indexes'!I170</f>
        <v>638.99443298020879</v>
      </c>
      <c r="AC77" s="34">
        <f>U77*'Inflation indexes'!I170</f>
        <v>424.16208602668286</v>
      </c>
      <c r="AJ77" s="44">
        <f t="shared" si="241"/>
        <v>2033</v>
      </c>
      <c r="AK77" s="47">
        <f>'Retirement benefit values'!AO78</f>
        <v>8535.7148951340005</v>
      </c>
      <c r="AL77" s="44">
        <v>483.19179760920002</v>
      </c>
      <c r="AM77" s="44">
        <v>474.09113770710002</v>
      </c>
      <c r="AN77" s="44">
        <v>405.51604689530001</v>
      </c>
      <c r="AO77" s="44">
        <v>715.31528480429995</v>
      </c>
      <c r="AP77" s="44">
        <f t="shared" si="242"/>
        <v>2033</v>
      </c>
      <c r="AQ77" s="40">
        <f>AK77*'Inflation indexes'!I170</f>
        <v>7917.3888089572292</v>
      </c>
      <c r="AR77" s="40">
        <f>AL77*'Inflation indexes'!I170</f>
        <v>448.18944610625368</v>
      </c>
      <c r="AS77" s="40">
        <f>AN77*'Inflation indexes'!I170</f>
        <v>376.14051675644919</v>
      </c>
      <c r="AT77" s="40">
        <f>AO77*'Inflation indexes'!I170</f>
        <v>663.49793782524284</v>
      </c>
      <c r="AU77" s="40">
        <f>AM77*'Inflation indexes'!I170</f>
        <v>439.7480368337757</v>
      </c>
    </row>
    <row r="78" spans="1:47">
      <c r="A78" s="47">
        <f>'Retirement benefit values'!B79</f>
        <v>6369.2379797889998</v>
      </c>
      <c r="B78" s="44">
        <v>478.4602864986</v>
      </c>
      <c r="C78" s="44">
        <v>465.82560965649998</v>
      </c>
      <c r="D78" s="44">
        <v>401.68314447429998</v>
      </c>
      <c r="E78" s="44">
        <v>671.12365856949998</v>
      </c>
      <c r="F78" s="44">
        <f t="shared" si="238"/>
        <v>2033</v>
      </c>
      <c r="G78" s="42">
        <f>A78*'Inflation indexes'!I171</f>
        <v>5907.8512019554901</v>
      </c>
      <c r="H78" s="44">
        <f>B78*'Inflation indexes'!I171</f>
        <v>443.80068505029607</v>
      </c>
      <c r="I78" s="44">
        <f>D78*'Inflation indexes'!I171</f>
        <v>372.58526929250792</v>
      </c>
      <c r="J78" s="40">
        <f>E78*'Inflation indexes'!I171</f>
        <v>622.50754729562414</v>
      </c>
      <c r="K78" s="44">
        <f>C78*'Inflation indexes'!I171</f>
        <v>432.08126256917961</v>
      </c>
      <c r="R78" s="38">
        <f t="shared" si="239"/>
        <v>2033</v>
      </c>
      <c r="S78" s="48">
        <f>'Retirement benefit values'!R79</f>
        <v>7447.6359409206998</v>
      </c>
      <c r="T78" s="38">
        <v>474.20253934789997</v>
      </c>
      <c r="U78" s="38">
        <v>459.7846641072</v>
      </c>
      <c r="V78" s="38">
        <v>395.50314150399998</v>
      </c>
      <c r="W78" s="38">
        <v>683.93679874010002</v>
      </c>
      <c r="X78" s="38">
        <f t="shared" si="240"/>
        <v>2033</v>
      </c>
      <c r="Y78" s="34">
        <f>S78*'Inflation indexes'!I171</f>
        <v>6908.1301538607095</v>
      </c>
      <c r="Z78" s="34">
        <f>T78*'Inflation indexes'!I171</f>
        <v>439.85136855408331</v>
      </c>
      <c r="AA78" s="34">
        <f>V78*'Inflation indexes'!I171</f>
        <v>366.85294494035918</v>
      </c>
      <c r="AB78" s="34">
        <f>W78*'Inflation indexes'!I171</f>
        <v>634.39250524473994</v>
      </c>
      <c r="AC78" s="34">
        <f>U78*'Inflation indexes'!I171</f>
        <v>426.47792233638751</v>
      </c>
      <c r="AJ78" s="44">
        <f t="shared" si="241"/>
        <v>2033</v>
      </c>
      <c r="AK78" s="47">
        <f>'Retirement benefit values'!AO79</f>
        <v>8564.0372166034995</v>
      </c>
      <c r="AL78" s="44">
        <v>473.88443223169998</v>
      </c>
      <c r="AM78" s="44">
        <v>467.78427413639997</v>
      </c>
      <c r="AN78" s="44">
        <v>406.14853697400002</v>
      </c>
      <c r="AO78" s="44">
        <v>695.00117483589997</v>
      </c>
      <c r="AP78" s="44">
        <f t="shared" si="242"/>
        <v>2033</v>
      </c>
      <c r="AQ78" s="40">
        <f>AK78*'Inflation indexes'!I171</f>
        <v>7943.6594651121268</v>
      </c>
      <c r="AR78" s="40">
        <f>AL78*'Inflation indexes'!I171</f>
        <v>439.55630507635544</v>
      </c>
      <c r="AS78" s="40">
        <f>AN78*'Inflation indexes'!I171</f>
        <v>376.72718933541859</v>
      </c>
      <c r="AT78" s="40">
        <f>AO78*'Inflation indexes'!I171</f>
        <v>644.65537936310102</v>
      </c>
      <c r="AU78" s="40">
        <f>AM78*'Inflation indexes'!I171</f>
        <v>433.89804164675905</v>
      </c>
    </row>
    <row r="79" spans="1:47">
      <c r="A79" s="47">
        <f>'Retirement benefit values'!B80</f>
        <v>6346.9045197017003</v>
      </c>
      <c r="B79" s="44">
        <v>480.0899830413</v>
      </c>
      <c r="C79" s="44">
        <v>468.46854518769999</v>
      </c>
      <c r="D79" s="44">
        <v>410.29213359030001</v>
      </c>
      <c r="E79" s="44">
        <v>662.05073863459995</v>
      </c>
      <c r="F79" s="44">
        <f t="shared" si="238"/>
        <v>2033</v>
      </c>
      <c r="G79" s="42">
        <f>A79*'Inflation indexes'!I172</f>
        <v>5887.1355748366313</v>
      </c>
      <c r="H79" s="44">
        <f>B79*'Inflation indexes'!I172</f>
        <v>445.31232658562021</v>
      </c>
      <c r="I79" s="44">
        <f>D79*'Inflation indexes'!I172</f>
        <v>380.57062434722161</v>
      </c>
      <c r="J79" s="40">
        <f>E79*'Inflation indexes'!I172</f>
        <v>614.09186851069967</v>
      </c>
      <c r="K79" s="44">
        <f>C79*'Inflation indexes'!I172</f>
        <v>434.53274419135136</v>
      </c>
      <c r="R79" s="38">
        <f t="shared" si="239"/>
        <v>2033</v>
      </c>
      <c r="S79" s="48">
        <f>'Retirement benefit values'!R80</f>
        <v>7459.9189794375998</v>
      </c>
      <c r="T79" s="38">
        <v>474.98054424830002</v>
      </c>
      <c r="U79" s="38">
        <v>453.69562421329999</v>
      </c>
      <c r="V79" s="38">
        <v>384.34008408279999</v>
      </c>
      <c r="W79" s="38">
        <v>706.98233910600004</v>
      </c>
      <c r="X79" s="38">
        <f t="shared" si="240"/>
        <v>2033</v>
      </c>
      <c r="Y79" s="34">
        <f>S79*'Inflation indexes'!I172</f>
        <v>6919.5234106515536</v>
      </c>
      <c r="Z79" s="34">
        <f>T79*'Inflation indexes'!I172</f>
        <v>440.5730148798354</v>
      </c>
      <c r="AA79" s="34">
        <f>V79*'Inflation indexes'!I172</f>
        <v>356.49853795908331</v>
      </c>
      <c r="AB79" s="34">
        <f>W79*'Inflation indexes'!I172</f>
        <v>655.76862963865153</v>
      </c>
      <c r="AC79" s="34">
        <f>U79*'Inflation indexes'!I172</f>
        <v>420.82997170711553</v>
      </c>
      <c r="AJ79" s="44">
        <f t="shared" si="241"/>
        <v>2033</v>
      </c>
      <c r="AK79" s="47">
        <f>'Retirement benefit values'!AO80</f>
        <v>8619.1654478225992</v>
      </c>
      <c r="AL79" s="44">
        <v>463.28341216299998</v>
      </c>
      <c r="AM79" s="44">
        <v>457.23927771810003</v>
      </c>
      <c r="AN79" s="44">
        <v>392.86896952159998</v>
      </c>
      <c r="AO79" s="44">
        <v>701.23271161959997</v>
      </c>
      <c r="AP79" s="44">
        <f t="shared" si="242"/>
        <v>2033</v>
      </c>
      <c r="AQ79" s="40">
        <f>AK79*'Inflation indexes'!I172</f>
        <v>7994.7942143714454</v>
      </c>
      <c r="AR79" s="40">
        <f>AL79*'Inflation indexes'!I172</f>
        <v>429.72322153424886</v>
      </c>
      <c r="AS79" s="40">
        <f>AN79*'Inflation indexes'!I172</f>
        <v>364.40959203664261</v>
      </c>
      <c r="AT79" s="40">
        <f>AO79*'Inflation indexes'!I172</f>
        <v>650.43550442585331</v>
      </c>
      <c r="AU79" s="40">
        <f>AM79*'Inflation indexes'!I172</f>
        <v>424.11692340904273</v>
      </c>
    </row>
    <row r="80" spans="1:47">
      <c r="A80" s="47">
        <f>'Retirement benefit values'!B81</f>
        <v>6360.5444662037999</v>
      </c>
      <c r="B80" s="44">
        <v>588.93808831900003</v>
      </c>
      <c r="C80" s="44">
        <v>578.9255796553</v>
      </c>
      <c r="D80" s="44">
        <v>516.31655278109997</v>
      </c>
      <c r="E80" s="44">
        <v>779.23071540010005</v>
      </c>
      <c r="F80" s="44">
        <f t="shared" si="238"/>
        <v>2034</v>
      </c>
      <c r="G80" s="42">
        <f>A80*'Inflation indexes'!I173</f>
        <v>5899.7874453732238</v>
      </c>
      <c r="H80" s="44">
        <f>B80*'Inflation indexes'!I173</f>
        <v>546.27548915483248</v>
      </c>
      <c r="I80" s="44">
        <f>D80*'Inflation indexes'!I173</f>
        <v>478.91464828550613</v>
      </c>
      <c r="J80" s="40">
        <f>E80*'Inflation indexes'!I173</f>
        <v>722.78334287167343</v>
      </c>
      <c r="K80" s="44">
        <f>C80*'Inflation indexes'!I173</f>
        <v>536.98828532744619</v>
      </c>
      <c r="R80" s="38">
        <f t="shared" si="239"/>
        <v>2034</v>
      </c>
      <c r="S80" s="48">
        <f>'Retirement benefit values'!R81</f>
        <v>7453.9131052291996</v>
      </c>
      <c r="T80" s="38">
        <v>586.03798118129998</v>
      </c>
      <c r="U80" s="38">
        <v>581.31565056420004</v>
      </c>
      <c r="V80" s="38">
        <v>515.44446524729995</v>
      </c>
      <c r="W80" s="38">
        <v>820.85331982870002</v>
      </c>
      <c r="X80" s="38">
        <f t="shared" si="240"/>
        <v>2034</v>
      </c>
      <c r="Y80" s="34">
        <f>S80*'Inflation indexes'!I173</f>
        <v>6913.9526011962498</v>
      </c>
      <c r="Z80" s="34">
        <f>T80*'Inflation indexes'!I173</f>
        <v>543.58546540416887</v>
      </c>
      <c r="AA80" s="34">
        <f>V80*'Inflation indexes'!I173</f>
        <v>478.10573466018394</v>
      </c>
      <c r="AB80" s="34">
        <f>W80*'Inflation indexes'!I173</f>
        <v>761.39081120341382</v>
      </c>
      <c r="AC80" s="34">
        <f>U80*'Inflation indexes'!I173</f>
        <v>539.20521980794615</v>
      </c>
      <c r="AJ80" s="44">
        <f t="shared" si="241"/>
        <v>2034</v>
      </c>
      <c r="AK80" s="47">
        <f>'Retirement benefit values'!AO81</f>
        <v>8673.6658977268999</v>
      </c>
      <c r="AL80" s="44">
        <v>572.94645842800003</v>
      </c>
      <c r="AM80" s="44">
        <v>573.93560151279996</v>
      </c>
      <c r="AN80" s="44">
        <v>508.00702037740001</v>
      </c>
      <c r="AO80" s="44">
        <v>832.22905707109999</v>
      </c>
      <c r="AP80" s="44">
        <f t="shared" si="242"/>
        <v>2034</v>
      </c>
      <c r="AQ80" s="40">
        <f>AK80*'Inflation indexes'!I173</f>
        <v>8045.3466587134453</v>
      </c>
      <c r="AR80" s="40">
        <f>AL80*'Inflation indexes'!I173</f>
        <v>531.44229087074166</v>
      </c>
      <c r="AS80" s="40">
        <f>AN80*'Inflation indexes'!I173</f>
        <v>471.20705733747354</v>
      </c>
      <c r="AT80" s="40">
        <f>AO80*'Inflation indexes'!I173</f>
        <v>771.9424915070706</v>
      </c>
      <c r="AU80" s="40">
        <f>AM80*'Inflation indexes'!I173</f>
        <v>532.35978055804571</v>
      </c>
    </row>
    <row r="81" spans="1:47">
      <c r="A81" s="47">
        <f>'Retirement benefit values'!B82</f>
        <v>6344.8439842498001</v>
      </c>
      <c r="B81" s="44">
        <v>484.15216248489997</v>
      </c>
      <c r="C81" s="44">
        <v>457.43831590889999</v>
      </c>
      <c r="D81" s="44">
        <v>392.06958850000001</v>
      </c>
      <c r="E81" s="44">
        <v>674.10682822340004</v>
      </c>
      <c r="F81" s="44">
        <f t="shared" si="238"/>
        <v>2034</v>
      </c>
      <c r="G81" s="42">
        <f>A81*'Inflation indexes'!I174</f>
        <v>5885.2243043071257</v>
      </c>
      <c r="H81" s="44">
        <f>B81*'Inflation indexes'!I174</f>
        <v>449.08024227421345</v>
      </c>
      <c r="I81" s="44">
        <f>D81*'Inflation indexes'!I174</f>
        <v>363.66811807315344</v>
      </c>
      <c r="J81" s="40">
        <f>E81*'Inflation indexes'!I174</f>
        <v>625.27461652452655</v>
      </c>
      <c r="K81" s="44">
        <f>C81*'Inflation indexes'!I174</f>
        <v>424.3015432989705</v>
      </c>
      <c r="R81" s="38">
        <f t="shared" si="239"/>
        <v>2034</v>
      </c>
      <c r="S81" s="48">
        <f>'Retirement benefit values'!R82</f>
        <v>7480.0658428041997</v>
      </c>
      <c r="T81" s="38">
        <v>480.44690571529998</v>
      </c>
      <c r="U81" s="38">
        <v>464.60678163310001</v>
      </c>
      <c r="V81" s="38">
        <v>395.32219062370001</v>
      </c>
      <c r="W81" s="38">
        <v>691.99343915789996</v>
      </c>
      <c r="X81" s="38">
        <f t="shared" si="240"/>
        <v>2034</v>
      </c>
      <c r="Y81" s="34">
        <f>S81*'Inflation indexes'!I174</f>
        <v>6938.2108378341609</v>
      </c>
      <c r="Z81" s="34">
        <f>T81*'Inflation indexes'!I174</f>
        <v>445.64339382714689</v>
      </c>
      <c r="AA81" s="34">
        <f>V81*'Inflation indexes'!I174</f>
        <v>366.68510211849139</v>
      </c>
      <c r="AB81" s="34">
        <f>W81*'Inflation indexes'!I174</f>
        <v>641.86552366971625</v>
      </c>
      <c r="AC81" s="34">
        <f>U81*'Inflation indexes'!I174</f>
        <v>430.95072629060599</v>
      </c>
      <c r="AJ81" s="44">
        <f t="shared" si="241"/>
        <v>2034</v>
      </c>
      <c r="AK81" s="47">
        <f>'Retirement benefit values'!AO82</f>
        <v>8674.6080877602999</v>
      </c>
      <c r="AL81" s="44">
        <v>464.16116302210003</v>
      </c>
      <c r="AM81" s="44">
        <v>456.90358412339998</v>
      </c>
      <c r="AN81" s="44">
        <v>395.66650130020003</v>
      </c>
      <c r="AO81" s="44">
        <v>736.56435458800001</v>
      </c>
      <c r="AP81" s="44">
        <f t="shared" si="242"/>
        <v>2034</v>
      </c>
      <c r="AQ81" s="40">
        <f>AK81*'Inflation indexes'!I174</f>
        <v>8046.2205966223373</v>
      </c>
      <c r="AR81" s="40">
        <f>AL81*'Inflation indexes'!I174</f>
        <v>430.53738823431672</v>
      </c>
      <c r="AS81" s="40">
        <f>AN81*'Inflation indexes'!I174</f>
        <v>367.00447097399052</v>
      </c>
      <c r="AT81" s="40">
        <f>AO81*'Inflation indexes'!I174</f>
        <v>683.20772773424335</v>
      </c>
      <c r="AU81" s="40">
        <f>AM81*'Inflation indexes'!I174</f>
        <v>423.80554741504932</v>
      </c>
    </row>
    <row r="82" spans="1:47">
      <c r="A82" s="47">
        <f>'Retirement benefit values'!B83</f>
        <v>6373.8717886282002</v>
      </c>
      <c r="B82" s="44">
        <v>476.63299265059999</v>
      </c>
      <c r="C82" s="44">
        <v>452.46387718670002</v>
      </c>
      <c r="D82" s="44">
        <v>391.05943454129999</v>
      </c>
      <c r="E82" s="44">
        <v>675.86979658380005</v>
      </c>
      <c r="F82" s="44">
        <f t="shared" si="238"/>
        <v>2034</v>
      </c>
      <c r="G82" s="42">
        <f>A82*'Inflation indexes'!I175</f>
        <v>5912.1493382799872</v>
      </c>
      <c r="H82" s="44">
        <f>B82*'Inflation indexes'!I175</f>
        <v>442.1057601329843</v>
      </c>
      <c r="I82" s="44">
        <f>D82*'Inflation indexes'!I175</f>
        <v>362.73113953694497</v>
      </c>
      <c r="J82" s="40">
        <f>E82*'Inflation indexes'!I175</f>
        <v>626.90987568426408</v>
      </c>
      <c r="K82" s="44">
        <f>C82*'Inflation indexes'!I175</f>
        <v>419.68745227626755</v>
      </c>
      <c r="R82" s="38">
        <f t="shared" si="239"/>
        <v>2034</v>
      </c>
      <c r="S82" s="48">
        <f>'Retirement benefit values'!R83</f>
        <v>7443.4091192731003</v>
      </c>
      <c r="T82" s="38">
        <v>476.2270340147</v>
      </c>
      <c r="U82" s="38">
        <v>459.96899737090001</v>
      </c>
      <c r="V82" s="38">
        <v>389.58894003350002</v>
      </c>
      <c r="W82" s="38">
        <v>675.22039686109997</v>
      </c>
      <c r="X82" s="38">
        <f t="shared" si="240"/>
        <v>2034</v>
      </c>
      <c r="Y82" s="34">
        <f>S82*'Inflation indexes'!I175</f>
        <v>6904.2095226281417</v>
      </c>
      <c r="Z82" s="34">
        <f>T82*'Inflation indexes'!I175</f>
        <v>441.72920908831361</v>
      </c>
      <c r="AA82" s="34">
        <f>V82*'Inflation indexes'!I175</f>
        <v>361.36716746164456</v>
      </c>
      <c r="AB82" s="34">
        <f>W82*'Inflation indexes'!I175</f>
        <v>626.30751839372522</v>
      </c>
      <c r="AC82" s="34">
        <f>U82*'Inflation indexes'!I175</f>
        <v>426.64890252223802</v>
      </c>
      <c r="AJ82" s="44">
        <f t="shared" si="241"/>
        <v>2034</v>
      </c>
      <c r="AK82" s="47">
        <f>'Retirement benefit values'!AO83</f>
        <v>8710.2037021325996</v>
      </c>
      <c r="AL82" s="44">
        <v>462.85642146430001</v>
      </c>
      <c r="AM82" s="44">
        <v>446.9476147698</v>
      </c>
      <c r="AN82" s="44">
        <v>382.4750934269</v>
      </c>
      <c r="AO82" s="44">
        <v>737.25349917410006</v>
      </c>
      <c r="AP82" s="44">
        <f t="shared" si="242"/>
        <v>2034</v>
      </c>
      <c r="AQ82" s="40">
        <f>AK82*'Inflation indexes'!I175</f>
        <v>8079.2376692801727</v>
      </c>
      <c r="AR82" s="40">
        <f>AL82*'Inflation indexes'!I175</f>
        <v>429.32716198669493</v>
      </c>
      <c r="AS82" s="40">
        <f>AN82*'Inflation indexes'!I175</f>
        <v>354.76864698577418</v>
      </c>
      <c r="AT82" s="40">
        <f>AO82*'Inflation indexes'!I175</f>
        <v>683.84695077540334</v>
      </c>
      <c r="AU82" s="40">
        <f>AM82*'Inflation indexes'!I175</f>
        <v>414.57078719743123</v>
      </c>
    </row>
    <row r="83" spans="1:47">
      <c r="A83" s="47">
        <f>'Retirement benefit values'!B84</f>
        <v>6343.6874422315004</v>
      </c>
      <c r="B83" s="44">
        <v>461.97870186030002</v>
      </c>
      <c r="C83" s="44">
        <v>451.56566958479999</v>
      </c>
      <c r="D83" s="44">
        <v>387.67342716109999</v>
      </c>
      <c r="E83" s="44">
        <v>672.39868368019995</v>
      </c>
      <c r="F83" s="44">
        <f t="shared" si="238"/>
        <v>2034</v>
      </c>
      <c r="G83" s="42">
        <f>A83*'Inflation indexes'!I176</f>
        <v>5884.1515420434753</v>
      </c>
      <c r="H83" s="44">
        <f>B83*'Inflation indexes'!I176</f>
        <v>428.51302427761169</v>
      </c>
      <c r="I83" s="44">
        <f>D83*'Inflation indexes'!I176</f>
        <v>359.59041409468301</v>
      </c>
      <c r="J83" s="40">
        <f>E83*'Inflation indexes'!I176</f>
        <v>623.69020975174135</v>
      </c>
      <c r="K83" s="44">
        <f>C83*'Inflation indexes'!I176</f>
        <v>418.8543107172099</v>
      </c>
      <c r="R83" s="38">
        <f t="shared" si="239"/>
        <v>2034</v>
      </c>
      <c r="S83" s="48">
        <f>'Retirement benefit values'!R84</f>
        <v>7479.6336580543002</v>
      </c>
      <c r="T83" s="38">
        <v>466.09084742120001</v>
      </c>
      <c r="U83" s="38">
        <v>455.40552092590002</v>
      </c>
      <c r="V83" s="38">
        <v>393.37733105400002</v>
      </c>
      <c r="W83" s="38">
        <v>706.21669410679999</v>
      </c>
      <c r="X83" s="38">
        <f t="shared" si="240"/>
        <v>2034</v>
      </c>
      <c r="Y83" s="34">
        <f>S83*'Inflation indexes'!I176</f>
        <v>6937.8099604918061</v>
      </c>
      <c r="Z83" s="34">
        <f>T83*'Inflation indexes'!I176</f>
        <v>432.32728654441178</v>
      </c>
      <c r="AA83" s="34">
        <f>V83*'Inflation indexes'!I176</f>
        <v>364.88112792519752</v>
      </c>
      <c r="AB83" s="34">
        <f>W83*'Inflation indexes'!I176</f>
        <v>655.0584478644505</v>
      </c>
      <c r="AC83" s="34">
        <f>U83*'Inflation indexes'!I176</f>
        <v>422.41600372237531</v>
      </c>
      <c r="AJ83" s="44">
        <f t="shared" si="241"/>
        <v>2034</v>
      </c>
      <c r="AK83" s="47">
        <f>'Retirement benefit values'!AO84</f>
        <v>8750.4141983802001</v>
      </c>
      <c r="AL83" s="44">
        <v>454.26212991889997</v>
      </c>
      <c r="AM83" s="44">
        <v>442.57902123849999</v>
      </c>
      <c r="AN83" s="44">
        <v>377.2713921532</v>
      </c>
      <c r="AO83" s="44">
        <v>730.12424374049999</v>
      </c>
      <c r="AP83" s="44">
        <f t="shared" si="242"/>
        <v>2034</v>
      </c>
      <c r="AQ83" s="40">
        <f>AK83*'Inflation indexes'!I176</f>
        <v>8116.5353223654292</v>
      </c>
      <c r="AR83" s="40">
        <f>AL83*'Inflation indexes'!I176</f>
        <v>421.35543981246246</v>
      </c>
      <c r="AS83" s="40">
        <f>AN83*'Inflation indexes'!I176</f>
        <v>349.94190116123457</v>
      </c>
      <c r="AT83" s="40">
        <f>AO83*'Inflation indexes'!I176</f>
        <v>677.23413768597356</v>
      </c>
      <c r="AU83" s="40">
        <f>AM83*'Inflation indexes'!I176</f>
        <v>410.51865401813353</v>
      </c>
    </row>
    <row r="84" spans="1:47">
      <c r="A84" s="47">
        <f>'Retirement benefit values'!B85</f>
        <v>6351.5261252497003</v>
      </c>
      <c r="B84" s="44">
        <v>576.67173491239998</v>
      </c>
      <c r="C84" s="44">
        <v>574.3907060061</v>
      </c>
      <c r="D84" s="44">
        <v>508.55295736480002</v>
      </c>
      <c r="E84" s="44">
        <v>791.62135767029997</v>
      </c>
      <c r="F84" s="44">
        <f t="shared" si="238"/>
        <v>2035</v>
      </c>
      <c r="G84" s="42">
        <f>A84*'Inflation indexes'!I177</f>
        <v>5891.4223918747693</v>
      </c>
      <c r="H84" s="44">
        <f>B84*'Inflation indexes'!I177</f>
        <v>534.89770880704998</v>
      </c>
      <c r="I84" s="44">
        <f>D84*'Inflation indexes'!I177</f>
        <v>471.71344671991426</v>
      </c>
      <c r="J84" s="40">
        <f>E84*'Inflation indexes'!I177</f>
        <v>734.27640861380576</v>
      </c>
      <c r="K84" s="44">
        <f>C84*'Inflation indexes'!I177</f>
        <v>532.78191734054462</v>
      </c>
      <c r="R84" s="38">
        <f t="shared" si="239"/>
        <v>2035</v>
      </c>
      <c r="S84" s="48">
        <f>'Retirement benefit values'!R85</f>
        <v>7495.3134022672002</v>
      </c>
      <c r="T84" s="38">
        <v>568.81597991599995</v>
      </c>
      <c r="U84" s="38">
        <v>568.32134804049997</v>
      </c>
      <c r="V84" s="38">
        <v>499.2751548032</v>
      </c>
      <c r="W84" s="38">
        <v>805.47276755170003</v>
      </c>
      <c r="X84" s="38">
        <f t="shared" si="240"/>
        <v>2035</v>
      </c>
      <c r="Y84" s="34">
        <f>S84*'Inflation indexes'!I177</f>
        <v>6952.3538660560953</v>
      </c>
      <c r="Z84" s="34">
        <f>T84*'Inflation indexes'!I177</f>
        <v>527.6110236894549</v>
      </c>
      <c r="AA84" s="34">
        <f>V84*'Inflation indexes'!I177</f>
        <v>463.10772697934487</v>
      </c>
      <c r="AB84" s="34">
        <f>W84*'Inflation indexes'!I177</f>
        <v>747.12442414977386</v>
      </c>
      <c r="AC84" s="34">
        <f>U84*'Inflation indexes'!I177</f>
        <v>527.15222288322491</v>
      </c>
      <c r="AJ84" s="44">
        <f t="shared" si="241"/>
        <v>2035</v>
      </c>
      <c r="AK84" s="47">
        <f>'Retirement benefit values'!AO85</f>
        <v>8748.1525262387004</v>
      </c>
      <c r="AL84" s="44">
        <v>574.19342431539997</v>
      </c>
      <c r="AM84" s="44">
        <v>570.1988582637</v>
      </c>
      <c r="AN84" s="44">
        <v>505.32728327900003</v>
      </c>
      <c r="AO84" s="44">
        <v>839.0721617017</v>
      </c>
      <c r="AP84" s="44">
        <f t="shared" si="242"/>
        <v>2035</v>
      </c>
      <c r="AQ84" s="40">
        <f>AK84*'Inflation indexes'!I177</f>
        <v>8114.4374854621783</v>
      </c>
      <c r="AR84" s="40">
        <f>AL84*'Inflation indexes'!I177</f>
        <v>532.59892671007606</v>
      </c>
      <c r="AS84" s="40">
        <f>AN84*'Inflation indexes'!I177</f>
        <v>468.72144004888366</v>
      </c>
      <c r="AT84" s="40">
        <f>AO84*'Inflation indexes'!I177</f>
        <v>778.28988252076567</v>
      </c>
      <c r="AU84" s="40">
        <f>AM84*'Inflation indexes'!I177</f>
        <v>528.89372650799339</v>
      </c>
    </row>
    <row r="85" spans="1:47">
      <c r="A85" s="47">
        <f>'Retirement benefit values'!B86</f>
        <v>6356.1266646658996</v>
      </c>
      <c r="B85" s="44">
        <v>477.27298357439997</v>
      </c>
      <c r="C85" s="44">
        <v>456.72462557450001</v>
      </c>
      <c r="D85" s="44">
        <v>400.8151468442</v>
      </c>
      <c r="E85" s="44">
        <v>673.19593225070003</v>
      </c>
      <c r="F85" s="44">
        <f t="shared" si="238"/>
        <v>2035</v>
      </c>
      <c r="G85" s="42">
        <f>A85*'Inflation indexes'!I178</f>
        <v>5895.6896688089782</v>
      </c>
      <c r="H85" s="44">
        <f>B85*'Inflation indexes'!I178</f>
        <v>442.69939019680203</v>
      </c>
      <c r="I85" s="44">
        <f>D85*'Inflation indexes'!I178</f>
        <v>371.78014929878924</v>
      </c>
      <c r="J85" s="40">
        <f>E85*'Inflation indexes'!I178</f>
        <v>624.42970573861317</v>
      </c>
      <c r="K85" s="44">
        <f>C85*'Inflation indexes'!I178</f>
        <v>423.63955260035186</v>
      </c>
      <c r="R85" s="38">
        <f t="shared" si="239"/>
        <v>2035</v>
      </c>
      <c r="S85" s="48">
        <f>'Retirement benefit values'!R86</f>
        <v>7498.6666010939998</v>
      </c>
      <c r="T85" s="38">
        <v>452.97577806700002</v>
      </c>
      <c r="U85" s="38">
        <v>446.01819187519999</v>
      </c>
      <c r="V85" s="38">
        <v>379.58376893910003</v>
      </c>
      <c r="W85" s="38">
        <v>693.34028631169997</v>
      </c>
      <c r="X85" s="38">
        <f t="shared" si="240"/>
        <v>2035</v>
      </c>
      <c r="Y85" s="34">
        <f>S85*'Inflation indexes'!I178</f>
        <v>6955.464159592334</v>
      </c>
      <c r="Z85" s="34">
        <f>T85*'Inflation indexes'!I178</f>
        <v>420.16227112281706</v>
      </c>
      <c r="AA85" s="34">
        <f>V85*'Inflation indexes'!I178</f>
        <v>352.08676967098461</v>
      </c>
      <c r="AB85" s="34">
        <f>W85*'Inflation indexes'!I178</f>
        <v>643.11480538939406</v>
      </c>
      <c r="AC85" s="34">
        <f>U85*'Inflation indexes'!I178</f>
        <v>413.70869157745102</v>
      </c>
      <c r="AJ85" s="44">
        <f t="shared" si="241"/>
        <v>2035</v>
      </c>
      <c r="AK85" s="47">
        <f>'Retirement benefit values'!AO86</f>
        <v>8779.7028414682009</v>
      </c>
      <c r="AL85" s="44">
        <v>439.8852246655</v>
      </c>
      <c r="AM85" s="44">
        <v>436.6983571042</v>
      </c>
      <c r="AN85" s="44">
        <v>371.12028883639999</v>
      </c>
      <c r="AO85" s="44">
        <v>705.35844537590003</v>
      </c>
      <c r="AP85" s="44">
        <f t="shared" si="242"/>
        <v>2035</v>
      </c>
      <c r="AQ85" s="40">
        <f>AK85*'Inflation indexes'!I178</f>
        <v>8143.7022999254077</v>
      </c>
      <c r="AR85" s="40">
        <f>AL85*'Inflation indexes'!I178</f>
        <v>408.01999572147042</v>
      </c>
      <c r="AS85" s="40">
        <f>AN85*'Inflation indexes'!I178</f>
        <v>344.23638297541333</v>
      </c>
      <c r="AT85" s="40">
        <f>AO85*'Inflation indexes'!I178</f>
        <v>654.26237056093112</v>
      </c>
      <c r="AU85" s="40">
        <f>AM85*'Inflation indexes'!I178</f>
        <v>405.06398443530981</v>
      </c>
    </row>
    <row r="86" spans="1:47">
      <c r="A86" s="47">
        <f>'Retirement benefit values'!B87</f>
        <v>6338.6502030203001</v>
      </c>
      <c r="B86" s="44">
        <v>465.4443368085</v>
      </c>
      <c r="C86" s="44">
        <v>453.1388422974</v>
      </c>
      <c r="D86" s="44">
        <v>398.81224522399998</v>
      </c>
      <c r="E86" s="44">
        <v>653.52882954289998</v>
      </c>
      <c r="F86" s="44">
        <f t="shared" si="238"/>
        <v>2035</v>
      </c>
      <c r="G86" s="42">
        <f>A86*'Inflation indexes'!I179</f>
        <v>5879.4791997910961</v>
      </c>
      <c r="H86" s="44">
        <f>B86*'Inflation indexes'!I179</f>
        <v>431.72760907711711</v>
      </c>
      <c r="I86" s="44">
        <f>D86*'Inflation indexes'!I179</f>
        <v>369.92233761364798</v>
      </c>
      <c r="J86" s="40">
        <f>E86*'Inflation indexes'!I179</f>
        <v>606.18728541455619</v>
      </c>
      <c r="K86" s="44">
        <f>C86*'Inflation indexes'!I179</f>
        <v>420.31352300139679</v>
      </c>
      <c r="R86" s="38">
        <f t="shared" si="239"/>
        <v>2035</v>
      </c>
      <c r="S86" s="48">
        <f>'Retirement benefit values'!R87</f>
        <v>7549.9342640779996</v>
      </c>
      <c r="T86" s="38">
        <v>454.5144210556</v>
      </c>
      <c r="U86" s="38">
        <v>446.69957168680003</v>
      </c>
      <c r="V86" s="38">
        <v>381.00205392100003</v>
      </c>
      <c r="W86" s="38">
        <v>711.20315281809997</v>
      </c>
      <c r="X86" s="38">
        <f t="shared" si="240"/>
        <v>2035</v>
      </c>
      <c r="Y86" s="34">
        <f>S86*'Inflation indexes'!I179</f>
        <v>7003.0179996816169</v>
      </c>
      <c r="Z86" s="34">
        <f>T86*'Inflation indexes'!I179</f>
        <v>421.5894550117572</v>
      </c>
      <c r="AA86" s="34">
        <f>V86*'Inflation indexes'!I179</f>
        <v>353.40231427170795</v>
      </c>
      <c r="AB86" s="34">
        <f>W86*'Inflation indexes'!I179</f>
        <v>659.68368814979328</v>
      </c>
      <c r="AC86" s="34">
        <f>U86*'Inflation indexes'!I179</f>
        <v>414.34071232337436</v>
      </c>
      <c r="AJ86" s="44">
        <f t="shared" si="241"/>
        <v>2035</v>
      </c>
      <c r="AK86" s="47">
        <f>'Retirement benefit values'!AO87</f>
        <v>8796.3005611408007</v>
      </c>
      <c r="AL86" s="44">
        <v>443.59421973259998</v>
      </c>
      <c r="AM86" s="44">
        <v>437.41832315149998</v>
      </c>
      <c r="AN86" s="44">
        <v>367.801909722</v>
      </c>
      <c r="AO86" s="44">
        <v>723.16005658480003</v>
      </c>
      <c r="AP86" s="44">
        <f t="shared" si="242"/>
        <v>2035</v>
      </c>
      <c r="AQ86" s="40">
        <f>AK86*'Inflation indexes'!I179</f>
        <v>8159.0976829254851</v>
      </c>
      <c r="AR86" s="40">
        <f>AL86*'Inflation indexes'!I179</f>
        <v>411.4603116642482</v>
      </c>
      <c r="AS86" s="40">
        <f>AN86*'Inflation indexes'!I179</f>
        <v>341.15838681609864</v>
      </c>
      <c r="AT86" s="40">
        <f>AO86*'Inflation indexes'!I179</f>
        <v>670.7744353496812</v>
      </c>
      <c r="AU86" s="40">
        <f>AM86*'Inflation indexes'!I179</f>
        <v>405.73179623499533</v>
      </c>
    </row>
    <row r="87" spans="1:47">
      <c r="A87" s="47">
        <f>'Retirement benefit values'!B88</f>
        <v>6301.3384029299996</v>
      </c>
      <c r="B87" s="44">
        <v>481.2739927431</v>
      </c>
      <c r="C87" s="44">
        <v>459.17040805350001</v>
      </c>
      <c r="D87" s="44">
        <v>397.99811255859998</v>
      </c>
      <c r="E87" s="44">
        <v>658.89711102709998</v>
      </c>
      <c r="F87" s="44">
        <f t="shared" si="238"/>
        <v>2035</v>
      </c>
      <c r="G87" s="42">
        <f>A87*'Inflation indexes'!I180</f>
        <v>5844.8702616873416</v>
      </c>
      <c r="H87" s="44">
        <f>B87*'Inflation indexes'!I180</f>
        <v>446.41056677732013</v>
      </c>
      <c r="I87" s="44">
        <f>D87*'Inflation indexes'!I180</f>
        <v>369.16718061353322</v>
      </c>
      <c r="J87" s="40">
        <f>E87*'Inflation indexes'!I180</f>
        <v>611.16668928037268</v>
      </c>
      <c r="K87" s="44">
        <f>C87*'Inflation indexes'!I180</f>
        <v>425.90816291199866</v>
      </c>
      <c r="R87" s="38">
        <f t="shared" si="239"/>
        <v>2035</v>
      </c>
      <c r="S87" s="48">
        <f>'Retirement benefit values'!R88</f>
        <v>7572.4301074327004</v>
      </c>
      <c r="T87" s="38">
        <v>460.77484229279997</v>
      </c>
      <c r="U87" s="38">
        <v>442.78347160729999</v>
      </c>
      <c r="V87" s="38">
        <v>367.01241787909998</v>
      </c>
      <c r="W87" s="38">
        <v>706.99470000049996</v>
      </c>
      <c r="X87" s="38">
        <f t="shared" si="240"/>
        <v>2035</v>
      </c>
      <c r="Y87" s="34">
        <f>S87*'Inflation indexes'!I180</f>
        <v>7023.8842470449281</v>
      </c>
      <c r="Z87" s="34">
        <f>T87*'Inflation indexes'!I180</f>
        <v>427.39637214192305</v>
      </c>
      <c r="AA87" s="34">
        <f>V87*'Inflation indexes'!I180</f>
        <v>340.42608566047977</v>
      </c>
      <c r="AB87" s="34">
        <f>W87*'Inflation indexes'!I180</f>
        <v>655.78009511154801</v>
      </c>
      <c r="AC87" s="34">
        <f>U87*'Inflation indexes'!I180</f>
        <v>410.70829402858504</v>
      </c>
      <c r="AJ87" s="44">
        <f t="shared" si="241"/>
        <v>2035</v>
      </c>
      <c r="AK87" s="47">
        <f>'Retirement benefit values'!AO88</f>
        <v>8873.1027321216006</v>
      </c>
      <c r="AL87" s="44">
        <v>453.68651047219998</v>
      </c>
      <c r="AM87" s="44">
        <v>438.5535542188</v>
      </c>
      <c r="AN87" s="44">
        <v>372.72240402289998</v>
      </c>
      <c r="AO87" s="44">
        <v>730.22431076559997</v>
      </c>
      <c r="AP87" s="44">
        <f t="shared" si="242"/>
        <v>2035</v>
      </c>
      <c r="AQ87" s="40">
        <f>AK87*'Inflation indexes'!I180</f>
        <v>8230.3363145453932</v>
      </c>
      <c r="AR87" s="40">
        <f>AL87*'Inflation indexes'!I180</f>
        <v>420.82151816424545</v>
      </c>
      <c r="AS87" s="40">
        <f>AN87*'Inflation indexes'!I180</f>
        <v>345.7224411444235</v>
      </c>
      <c r="AT87" s="40">
        <f>AO87*'Inflation indexes'!I180</f>
        <v>677.32695586868067</v>
      </c>
      <c r="AU87" s="40">
        <f>AM87*'Inflation indexes'!I180</f>
        <v>406.78479131018764</v>
      </c>
    </row>
    <row r="88" spans="1:47">
      <c r="A88" s="47">
        <f>'Retirement benefit values'!B89</f>
        <v>6301.4027802562996</v>
      </c>
      <c r="B88" s="44">
        <v>581.29572519099997</v>
      </c>
      <c r="C88" s="44">
        <v>572.80763179400003</v>
      </c>
      <c r="D88" s="44">
        <v>505.52760030190001</v>
      </c>
      <c r="E88" s="44">
        <v>792.2976379593</v>
      </c>
      <c r="F88" s="44">
        <f t="shared" si="238"/>
        <v>2036</v>
      </c>
      <c r="G88" s="42">
        <f>A88*'Inflation indexes'!I181</f>
        <v>5844.9299755284264</v>
      </c>
      <c r="H88" s="44">
        <f>B88*'Inflation indexes'!I181</f>
        <v>539.18673782621102</v>
      </c>
      <c r="I88" s="44">
        <f>D88*'Inflation indexes'!I181</f>
        <v>468.90724613247909</v>
      </c>
      <c r="J88" s="40">
        <f>E88*'Inflation indexes'!I181</f>
        <v>734.90369924588856</v>
      </c>
      <c r="K88" s="44">
        <f>C88*'Inflation indexes'!I181</f>
        <v>531.31352082020464</v>
      </c>
      <c r="R88" s="38">
        <f t="shared" si="239"/>
        <v>2036</v>
      </c>
      <c r="S88" s="48">
        <f>'Retirement benefit values'!R89</f>
        <v>7593.9830674651002</v>
      </c>
      <c r="T88" s="38">
        <v>571.85087891989997</v>
      </c>
      <c r="U88" s="38">
        <v>566.49263182820005</v>
      </c>
      <c r="V88" s="38">
        <v>499.4022714944</v>
      </c>
      <c r="W88" s="38">
        <v>797.37312617939995</v>
      </c>
      <c r="X88" s="38">
        <f t="shared" si="240"/>
        <v>2036</v>
      </c>
      <c r="Y88" s="34">
        <f>S88*'Inflation indexes'!I181</f>
        <v>7043.8759134322045</v>
      </c>
      <c r="Z88" s="34">
        <f>T88*'Inflation indexes'!I181</f>
        <v>530.42607500091469</v>
      </c>
      <c r="AA88" s="34">
        <f>V88*'Inflation indexes'!I181</f>
        <v>463.22563535382824</v>
      </c>
      <c r="AB88" s="34">
        <f>W88*'Inflation indexes'!I181</f>
        <v>739.61151975389566</v>
      </c>
      <c r="AC88" s="34">
        <f>U88*'Inflation indexes'!I181</f>
        <v>525.4559786374997</v>
      </c>
      <c r="AJ88" s="44">
        <f t="shared" si="241"/>
        <v>2036</v>
      </c>
      <c r="AK88" s="47">
        <f>'Retirement benefit values'!AO89</f>
        <v>8946.8531865610003</v>
      </c>
      <c r="AL88" s="44">
        <v>548.09308633729995</v>
      </c>
      <c r="AM88" s="44">
        <v>556.92317385870001</v>
      </c>
      <c r="AN88" s="44">
        <v>493.18362350260003</v>
      </c>
      <c r="AO88" s="44">
        <v>827.71153479409998</v>
      </c>
      <c r="AP88" s="44">
        <f t="shared" si="242"/>
        <v>2036</v>
      </c>
      <c r="AQ88" s="40">
        <f>AK88*'Inflation indexes'!I181</f>
        <v>8298.7442955765873</v>
      </c>
      <c r="AR88" s="40">
        <f>AL88*'Inflation indexes'!I181</f>
        <v>508.3892938490236</v>
      </c>
      <c r="AS88" s="40">
        <f>AN88*'Inflation indexes'!I181</f>
        <v>457.45746542055298</v>
      </c>
      <c r="AT88" s="40">
        <f>AO88*'Inflation indexes'!I181</f>
        <v>767.75221796120456</v>
      </c>
      <c r="AU88" s="40">
        <f>AM88*'Inflation indexes'!I181</f>
        <v>516.57973096916464</v>
      </c>
    </row>
    <row r="89" spans="1:47">
      <c r="A89" s="47">
        <f>'Retirement benefit values'!B90</f>
        <v>6300.3247407018998</v>
      </c>
      <c r="B89" s="44">
        <v>480.3872088512</v>
      </c>
      <c r="C89" s="44">
        <v>462.27003476099998</v>
      </c>
      <c r="D89" s="44">
        <v>402.67031210520003</v>
      </c>
      <c r="E89" s="44">
        <v>627.23591338239999</v>
      </c>
      <c r="F89" s="44">
        <f t="shared" si="238"/>
        <v>2036</v>
      </c>
      <c r="G89" s="42">
        <f>A89*'Inflation indexes'!I182</f>
        <v>5843.9300290203155</v>
      </c>
      <c r="H89" s="44">
        <f>B89*'Inflation indexes'!I182</f>
        <v>445.58802139618336</v>
      </c>
      <c r="I89" s="44">
        <f>D89*'Inflation indexes'!I182</f>
        <v>373.50092662753775</v>
      </c>
      <c r="J89" s="40">
        <f>E89*'Inflation indexes'!I182</f>
        <v>581.79902470980062</v>
      </c>
      <c r="K89" s="44">
        <f>C89*'Inflation indexes'!I182</f>
        <v>428.78325306055734</v>
      </c>
      <c r="R89" s="38">
        <f t="shared" si="239"/>
        <v>2036</v>
      </c>
      <c r="S89" s="48">
        <f>'Retirement benefit values'!R90</f>
        <v>7628.7770536377002</v>
      </c>
      <c r="T89" s="38">
        <v>467.01332433739998</v>
      </c>
      <c r="U89" s="38">
        <v>446.99972203340002</v>
      </c>
      <c r="V89" s="38">
        <v>386.1881810296</v>
      </c>
      <c r="W89" s="38">
        <v>684.93804179489996</v>
      </c>
      <c r="X89" s="38">
        <f t="shared" si="240"/>
        <v>2036</v>
      </c>
      <c r="Y89" s="34">
        <f>S89*'Inflation indexes'!I182</f>
        <v>7076.1494277337415</v>
      </c>
      <c r="Z89" s="34">
        <f>T89*'Inflation indexes'!I182</f>
        <v>433.18293935177144</v>
      </c>
      <c r="AA89" s="34">
        <f>V89*'Inflation indexes'!I182</f>
        <v>358.21275900140091</v>
      </c>
      <c r="AB89" s="34">
        <f>W89*'Inflation indexes'!I182</f>
        <v>635.32121838177761</v>
      </c>
      <c r="AC89" s="34">
        <f>U89*'Inflation indexes'!I182</f>
        <v>414.61911981757618</v>
      </c>
      <c r="AJ89" s="44">
        <f t="shared" si="241"/>
        <v>2036</v>
      </c>
      <c r="AK89" s="47">
        <f>'Retirement benefit values'!AO90</f>
        <v>9004.6736353370998</v>
      </c>
      <c r="AL89" s="44">
        <v>448.73697826749998</v>
      </c>
      <c r="AM89" s="44">
        <v>440.43050436329997</v>
      </c>
      <c r="AN89" s="44">
        <v>378.19550234399998</v>
      </c>
      <c r="AO89" s="44">
        <v>698.63427683359998</v>
      </c>
      <c r="AP89" s="44">
        <f t="shared" si="242"/>
        <v>2036</v>
      </c>
      <c r="AQ89" s="40">
        <f>AK89*'Inflation indexes'!I182</f>
        <v>8352.3762385002847</v>
      </c>
      <c r="AR89" s="40">
        <f>AL89*'Inflation indexes'!I182</f>
        <v>416.23052943412688</v>
      </c>
      <c r="AS89" s="40">
        <f>AN89*'Inflation indexes'!I182</f>
        <v>350.79906892899282</v>
      </c>
      <c r="AT89" s="40">
        <f>AO89*'Inflation indexes'!I182</f>
        <v>648.02529992063842</v>
      </c>
      <c r="AU89" s="40">
        <f>AM89*'Inflation indexes'!I182</f>
        <v>408.52577542828493</v>
      </c>
    </row>
    <row r="90" spans="1:47">
      <c r="A90" s="47">
        <f>'Retirement benefit values'!B91</f>
        <v>6297.9535347018</v>
      </c>
      <c r="B90" s="44">
        <v>480.8114031174</v>
      </c>
      <c r="C90" s="44">
        <v>458.60243018810002</v>
      </c>
      <c r="D90" s="44">
        <v>391.24172274329999</v>
      </c>
      <c r="E90" s="44">
        <v>642.37910635059995</v>
      </c>
      <c r="F90" s="44">
        <f t="shared" si="238"/>
        <v>2036</v>
      </c>
      <c r="G90" s="42">
        <f>A90*'Inflation indexes'!I183</f>
        <v>5841.7305928770556</v>
      </c>
      <c r="H90" s="44">
        <f>B90*'Inflation indexes'!I183</f>
        <v>445.981487084447</v>
      </c>
      <c r="I90" s="44">
        <f>D90*'Inflation indexes'!I183</f>
        <v>362.90022280510129</v>
      </c>
      <c r="J90" s="40">
        <f>E90*'Inflation indexes'!I183</f>
        <v>595.84524673235853</v>
      </c>
      <c r="K90" s="44">
        <f>C90*'Inflation indexes'!I183</f>
        <v>425.3813292899178</v>
      </c>
      <c r="R90" s="38">
        <f t="shared" si="239"/>
        <v>2036</v>
      </c>
      <c r="S90" s="48">
        <f>'Retirement benefit values'!R91</f>
        <v>7619.6368089475</v>
      </c>
      <c r="T90" s="38">
        <v>454.51279908639998</v>
      </c>
      <c r="U90" s="38">
        <v>433.8418438704</v>
      </c>
      <c r="V90" s="38">
        <v>375.31403592020001</v>
      </c>
      <c r="W90" s="38">
        <v>660.29059199599999</v>
      </c>
      <c r="X90" s="38">
        <f t="shared" si="240"/>
        <v>2036</v>
      </c>
      <c r="Y90" s="34">
        <f>S90*'Inflation indexes'!I183</f>
        <v>7067.6713011901084</v>
      </c>
      <c r="Z90" s="34">
        <f>T90*'Inflation indexes'!I183</f>
        <v>421.58795053779687</v>
      </c>
      <c r="AA90" s="34">
        <f>V90*'Inflation indexes'!I183</f>
        <v>348.12633556131846</v>
      </c>
      <c r="AB90" s="34">
        <f>W90*'Inflation indexes'!I183</f>
        <v>612.45922666759884</v>
      </c>
      <c r="AC90" s="34">
        <f>U90*'Inflation indexes'!I183</f>
        <v>402.41439665176995</v>
      </c>
      <c r="AJ90" s="44">
        <f t="shared" si="241"/>
        <v>2036</v>
      </c>
      <c r="AK90" s="47">
        <f>'Retirement benefit values'!AO91</f>
        <v>9003.6199460184998</v>
      </c>
      <c r="AL90" s="44">
        <v>457.00157408920001</v>
      </c>
      <c r="AM90" s="44">
        <v>447.62752114379998</v>
      </c>
      <c r="AN90" s="44">
        <v>392.81502194400002</v>
      </c>
      <c r="AO90" s="44">
        <v>712.40564362999999</v>
      </c>
      <c r="AP90" s="44">
        <f t="shared" si="242"/>
        <v>2036</v>
      </c>
      <c r="AQ90" s="40">
        <f>AK90*'Inflation indexes'!I183</f>
        <v>8351.3988783000314</v>
      </c>
      <c r="AR90" s="40">
        <f>AL90*'Inflation indexes'!I183</f>
        <v>423.89643900036424</v>
      </c>
      <c r="AS90" s="40">
        <f>AN90*'Inflation indexes'!I183</f>
        <v>364.35955241460653</v>
      </c>
      <c r="AT90" s="40">
        <f>AO90*'Inflation indexes'!I183</f>
        <v>660.79907068236105</v>
      </c>
      <c r="AU90" s="40">
        <f>AM90*'Inflation indexes'!I183</f>
        <v>415.2014412413842</v>
      </c>
    </row>
    <row r="91" spans="1:47">
      <c r="A91" s="47">
        <f>'Retirement benefit values'!B92</f>
        <v>6279.0360933593001</v>
      </c>
      <c r="B91" s="44">
        <v>476.91761441369999</v>
      </c>
      <c r="C91" s="44">
        <v>458.00099582579998</v>
      </c>
      <c r="D91" s="44">
        <v>391.3724819684</v>
      </c>
      <c r="E91" s="44">
        <v>661.02833559090004</v>
      </c>
      <c r="F91" s="44">
        <f t="shared" si="238"/>
        <v>2036</v>
      </c>
      <c r="G91" s="42">
        <f>A91*'Inflation indexes'!I184</f>
        <v>5824.1835285456782</v>
      </c>
      <c r="H91" s="44">
        <f>B91*'Inflation indexes'!I184</f>
        <v>442.36976393227224</v>
      </c>
      <c r="I91" s="44">
        <f>D91*'Inflation indexes'!I184</f>
        <v>363.0215098487987</v>
      </c>
      <c r="J91" s="40">
        <f>E91*'Inflation indexes'!I184</f>
        <v>613.14352821162902</v>
      </c>
      <c r="K91" s="44">
        <f>C91*'Inflation indexes'!I184</f>
        <v>424.82346275525748</v>
      </c>
      <c r="R91" s="38">
        <f t="shared" si="239"/>
        <v>2036</v>
      </c>
      <c r="S91" s="48">
        <f>'Retirement benefit values'!R92</f>
        <v>7618.6964386924001</v>
      </c>
      <c r="T91" s="38">
        <v>467.68634328979999</v>
      </c>
      <c r="U91" s="38">
        <v>446.9557956406</v>
      </c>
      <c r="V91" s="38">
        <v>383.93179105920001</v>
      </c>
      <c r="W91" s="38">
        <v>701.84452590989997</v>
      </c>
      <c r="X91" s="38">
        <f t="shared" si="240"/>
        <v>2036</v>
      </c>
      <c r="Y91" s="34">
        <f>S91*'Inflation indexes'!I184</f>
        <v>7066.7990512350116</v>
      </c>
      <c r="Z91" s="34">
        <f>T91*'Inflation indexes'!I184</f>
        <v>433.80720489805691</v>
      </c>
      <c r="AA91" s="34">
        <f>V91*'Inflation indexes'!I184</f>
        <v>356.11982162945651</v>
      </c>
      <c r="AB91" s="34">
        <f>W91*'Inflation indexes'!I184</f>
        <v>651.00299896786794</v>
      </c>
      <c r="AC91" s="34">
        <f>U91*'Inflation indexes'!I184</f>
        <v>414.5783754470055</v>
      </c>
      <c r="AJ91" s="44">
        <f t="shared" si="241"/>
        <v>2036</v>
      </c>
      <c r="AK91" s="47">
        <f>'Retirement benefit values'!AO92</f>
        <v>9034.9026918153995</v>
      </c>
      <c r="AL91" s="44">
        <v>453.5526053593</v>
      </c>
      <c r="AM91" s="44">
        <v>442.27417858590002</v>
      </c>
      <c r="AN91" s="44">
        <v>378.3581533784</v>
      </c>
      <c r="AO91" s="44">
        <v>750.77226580030003</v>
      </c>
      <c r="AP91" s="44">
        <f t="shared" si="242"/>
        <v>2036</v>
      </c>
      <c r="AQ91" s="40">
        <f>AK91*'Inflation indexes'!I184</f>
        <v>8380.4155060258508</v>
      </c>
      <c r="AR91" s="40">
        <f>AL91*'Inflation indexes'!I184</f>
        <v>420.69731312045457</v>
      </c>
      <c r="AS91" s="40">
        <f>AN91*'Inflation indexes'!I184</f>
        <v>350.94993754343756</v>
      </c>
      <c r="AT91" s="40">
        <f>AO91*'Inflation indexes'!I184</f>
        <v>696.38641969067805</v>
      </c>
      <c r="AU91" s="40">
        <f>AM91*'Inflation indexes'!I184</f>
        <v>410.23589412797321</v>
      </c>
    </row>
    <row r="92" spans="1:47">
      <c r="A92" s="47">
        <f>'Retirement benefit values'!B93</f>
        <v>6284.6201919471996</v>
      </c>
      <c r="B92" s="44">
        <v>589.86072119569997</v>
      </c>
      <c r="C92" s="44">
        <v>579.38915828020004</v>
      </c>
      <c r="D92" s="44">
        <v>509.77457561249997</v>
      </c>
      <c r="E92" s="44">
        <v>789.45609290389996</v>
      </c>
      <c r="F92" s="44">
        <f t="shared" si="238"/>
        <v>2037</v>
      </c>
      <c r="G92" s="42">
        <f>A92*'Inflation indexes'!I185</f>
        <v>5829.3631157520349</v>
      </c>
      <c r="H92" s="44">
        <f>B92*'Inflation indexes'!I185</f>
        <v>547.13128662493352</v>
      </c>
      <c r="I92" s="44">
        <f>D92*'Inflation indexes'!I185</f>
        <v>472.84657109929941</v>
      </c>
      <c r="J92" s="40">
        <f>E92*'Inflation indexes'!I185</f>
        <v>732.26799534783572</v>
      </c>
      <c r="K92" s="44">
        <f>C92*'Inflation indexes'!I185</f>
        <v>537.41828237654488</v>
      </c>
      <c r="R92" s="38">
        <f t="shared" si="239"/>
        <v>2037</v>
      </c>
      <c r="S92" s="48">
        <f>'Retirement benefit values'!R93</f>
        <v>7655.0315825629004</v>
      </c>
      <c r="T92" s="38">
        <v>579.52131658439998</v>
      </c>
      <c r="U92" s="38">
        <v>568.31817637300003</v>
      </c>
      <c r="V92" s="38">
        <v>503.65365048630002</v>
      </c>
      <c r="W92" s="38">
        <v>826.11547399489996</v>
      </c>
      <c r="X92" s="38">
        <f t="shared" si="240"/>
        <v>2037</v>
      </c>
      <c r="Y92" s="34">
        <f>S92*'Inflation indexes'!I185</f>
        <v>7100.5020819695719</v>
      </c>
      <c r="Z92" s="34">
        <f>T92*'Inflation indexes'!I185</f>
        <v>537.54086715023266</v>
      </c>
      <c r="AA92" s="34">
        <f>V92*'Inflation indexes'!I185</f>
        <v>467.16904499984321</v>
      </c>
      <c r="AB92" s="34">
        <f>W92*'Inflation indexes'!I185</f>
        <v>766.27177560045925</v>
      </c>
      <c r="AC92" s="34">
        <f>U92*'Inflation indexes'!I185</f>
        <v>527.14928097090956</v>
      </c>
      <c r="AJ92" s="44">
        <f t="shared" si="241"/>
        <v>2037</v>
      </c>
      <c r="AK92" s="47">
        <f>'Retirement benefit values'!AO93</f>
        <v>9103.1408866779002</v>
      </c>
      <c r="AL92" s="44">
        <v>571.73677799589996</v>
      </c>
      <c r="AM92" s="44">
        <v>572.50445559620005</v>
      </c>
      <c r="AN92" s="44">
        <v>504.10387407680003</v>
      </c>
      <c r="AO92" s="44">
        <v>854.68520126930002</v>
      </c>
      <c r="AP92" s="44">
        <f t="shared" si="242"/>
        <v>2037</v>
      </c>
      <c r="AQ92" s="40">
        <f>AK92*'Inflation indexes'!I185</f>
        <v>8443.7105348529967</v>
      </c>
      <c r="AR92" s="40">
        <f>AL92*'Inflation indexes'!I185</f>
        <v>530.32023953313399</v>
      </c>
      <c r="AS92" s="40">
        <f>AN92*'Inflation indexes'!I185</f>
        <v>467.58665445151144</v>
      </c>
      <c r="AT92" s="40">
        <f>AO92*'Inflation indexes'!I185</f>
        <v>792.77191551565772</v>
      </c>
      <c r="AU92" s="40">
        <f>AM92*'Inflation indexes'!I185</f>
        <v>531.0323066670735</v>
      </c>
    </row>
    <row r="93" spans="1:47">
      <c r="A93" s="47">
        <f>'Retirement benefit values'!B94</f>
        <v>6274.5387325139</v>
      </c>
      <c r="B93" s="44">
        <v>467.8484131852</v>
      </c>
      <c r="C93" s="44">
        <v>448.86701123879999</v>
      </c>
      <c r="D93" s="44">
        <v>392.03828229790003</v>
      </c>
      <c r="E93" s="44">
        <v>640.79701006829998</v>
      </c>
      <c r="F93" s="44">
        <f t="shared" si="238"/>
        <v>2037</v>
      </c>
      <c r="G93" s="42">
        <f>A93*'Inflation indexes'!I186</f>
        <v>5820.0119559399072</v>
      </c>
      <c r="H93" s="44">
        <f>B93*'Inflation indexes'!I186</f>
        <v>433.95753447113583</v>
      </c>
      <c r="I93" s="44">
        <f>D93*'Inflation indexes'!I186</f>
        <v>363.63907968829608</v>
      </c>
      <c r="J93" s="40">
        <f>E93*'Inflation indexes'!I186</f>
        <v>594.37775730070996</v>
      </c>
      <c r="K93" s="44">
        <f>C93*'Inflation indexes'!I186</f>
        <v>416.35114283375589</v>
      </c>
      <c r="R93" s="38">
        <f t="shared" si="239"/>
        <v>2037</v>
      </c>
      <c r="S93" s="48">
        <f>'Retirement benefit values'!R94</f>
        <v>7688.1473179758004</v>
      </c>
      <c r="T93" s="38">
        <v>462.35830694060002</v>
      </c>
      <c r="U93" s="38">
        <v>442.32708417309999</v>
      </c>
      <c r="V93" s="38">
        <v>375.38326197999999</v>
      </c>
      <c r="W93" s="38">
        <v>697.49446219720005</v>
      </c>
      <c r="X93" s="38">
        <f t="shared" si="240"/>
        <v>2037</v>
      </c>
      <c r="Y93" s="34">
        <f>S93*'Inflation indexes'!I186</f>
        <v>7131.2189177800037</v>
      </c>
      <c r="Z93" s="34">
        <f>T93*'Inflation indexes'!I186</f>
        <v>428.86513081485134</v>
      </c>
      <c r="AA93" s="34">
        <f>V93*'Inflation indexes'!I186</f>
        <v>348.19054689427441</v>
      </c>
      <c r="AB93" s="34">
        <f>W93*'Inflation indexes'!I186</f>
        <v>646.96805330950065</v>
      </c>
      <c r="AC93" s="34">
        <f>U93*'Inflation indexes'!I186</f>
        <v>410.28496724125955</v>
      </c>
      <c r="AJ93" s="44">
        <f t="shared" si="241"/>
        <v>2037</v>
      </c>
      <c r="AK93" s="47">
        <f>'Retirement benefit values'!AO94</f>
        <v>9111.3091717049992</v>
      </c>
      <c r="AL93" s="44">
        <v>454.70895693059998</v>
      </c>
      <c r="AM93" s="44">
        <v>451.8398671699</v>
      </c>
      <c r="AN93" s="44">
        <v>389.70354015790002</v>
      </c>
      <c r="AO93" s="44">
        <v>695.95575093699995</v>
      </c>
      <c r="AP93" s="44">
        <f t="shared" si="242"/>
        <v>2037</v>
      </c>
      <c r="AQ93" s="40">
        <f>AK93*'Inflation indexes'!I186</f>
        <v>8451.2871103661728</v>
      </c>
      <c r="AR93" s="40">
        <f>AL93*'Inflation indexes'!I186</f>
        <v>421.76989873306093</v>
      </c>
      <c r="AS93" s="40">
        <f>AN93*'Inflation indexes'!I186</f>
        <v>361.47346596781267</v>
      </c>
      <c r="AT93" s="40">
        <f>AO93*'Inflation indexes'!I186</f>
        <v>645.54080609454627</v>
      </c>
      <c r="AU93" s="40">
        <f>AM93*'Inflation indexes'!I186</f>
        <v>419.10864546460778</v>
      </c>
    </row>
    <row r="94" spans="1:47">
      <c r="A94" s="47">
        <f>'Retirement benefit values'!B95</f>
        <v>6251.1852396455997</v>
      </c>
      <c r="B94" s="44">
        <v>473.26902046740003</v>
      </c>
      <c r="C94" s="44">
        <v>448.69345145990002</v>
      </c>
      <c r="D94" s="44">
        <v>388.81105888770003</v>
      </c>
      <c r="E94" s="44">
        <v>644.98208754200004</v>
      </c>
      <c r="F94" s="44">
        <f t="shared" si="238"/>
        <v>2037</v>
      </c>
      <c r="G94" s="42">
        <f>A94*'Inflation indexes'!I187</f>
        <v>5798.3501870831533</v>
      </c>
      <c r="H94" s="44">
        <f>B94*'Inflation indexes'!I187</f>
        <v>438.98547366089349</v>
      </c>
      <c r="I94" s="44">
        <f>D94*'Inflation indexes'!I187</f>
        <v>360.64563592572523</v>
      </c>
      <c r="J94" s="40">
        <f>E94*'Inflation indexes'!I187</f>
        <v>598.25966830195262</v>
      </c>
      <c r="K94" s="44">
        <f>C94*'Inflation indexes'!I187</f>
        <v>416.19015570285592</v>
      </c>
      <c r="R94" s="38">
        <f t="shared" si="239"/>
        <v>2037</v>
      </c>
      <c r="S94" s="48">
        <f>'Retirement benefit values'!R95</f>
        <v>7646.1421954846001</v>
      </c>
      <c r="T94" s="38">
        <v>462.29542221809999</v>
      </c>
      <c r="U94" s="38">
        <v>444.01588039849997</v>
      </c>
      <c r="V94" s="38">
        <v>379.65461617609998</v>
      </c>
      <c r="W94" s="38">
        <v>686.15594288850002</v>
      </c>
      <c r="X94" s="38">
        <f t="shared" si="240"/>
        <v>2037</v>
      </c>
      <c r="Y94" s="34">
        <f>S94*'Inflation indexes'!I187</f>
        <v>7092.2566409447854</v>
      </c>
      <c r="Z94" s="34">
        <f>T94*'Inflation indexes'!I187</f>
        <v>428.80680145353915</v>
      </c>
      <c r="AA94" s="34">
        <f>V94*'Inflation indexes'!I187</f>
        <v>352.15248474327325</v>
      </c>
      <c r="AB94" s="34">
        <f>W94*'Inflation indexes'!I187</f>
        <v>636.45089487722646</v>
      </c>
      <c r="AC94" s="34">
        <f>U94*'Inflation indexes'!I187</f>
        <v>411.85142728589074</v>
      </c>
      <c r="AJ94" s="44">
        <f t="shared" si="241"/>
        <v>2037</v>
      </c>
      <c r="AK94" s="47">
        <f>'Retirement benefit values'!AO95</f>
        <v>9128.2223357134008</v>
      </c>
      <c r="AL94" s="44">
        <v>457.33335312669999</v>
      </c>
      <c r="AM94" s="44">
        <v>453.61282641060001</v>
      </c>
      <c r="AN94" s="44">
        <v>388.14388167829998</v>
      </c>
      <c r="AO94" s="44">
        <v>735.62063613739997</v>
      </c>
      <c r="AP94" s="44">
        <f t="shared" si="242"/>
        <v>2037</v>
      </c>
      <c r="AQ94" s="40">
        <f>AK94*'Inflation indexes'!I187</f>
        <v>8466.975086955048</v>
      </c>
      <c r="AR94" s="40">
        <f>AL94*'Inflation indexes'!I187</f>
        <v>424.20418400717631</v>
      </c>
      <c r="AS94" s="40">
        <f>AN94*'Inflation indexes'!I187</f>
        <v>360.0267889473302</v>
      </c>
      <c r="AT94" s="40">
        <f>AO94*'Inflation indexes'!I187</f>
        <v>682.33237212649613</v>
      </c>
      <c r="AU94" s="40">
        <f>AM94*'Inflation indexes'!I187</f>
        <v>420.75317176656495</v>
      </c>
    </row>
    <row r="95" spans="1:47">
      <c r="A95" s="47">
        <f>'Retirement benefit values'!B96</f>
        <v>6219.8052323364</v>
      </c>
      <c r="B95" s="44">
        <v>476.13084638179998</v>
      </c>
      <c r="C95" s="44">
        <v>453.95560869830001</v>
      </c>
      <c r="D95" s="44">
        <v>392.98619401579998</v>
      </c>
      <c r="E95" s="44">
        <v>669.9551880811</v>
      </c>
      <c r="F95" s="44">
        <f t="shared" si="238"/>
        <v>2037</v>
      </c>
      <c r="G95" s="42">
        <f>A95*'Inflation indexes'!I188</f>
        <v>5769.2433434564418</v>
      </c>
      <c r="H95" s="44">
        <f>B95*'Inflation indexes'!I188</f>
        <v>441.6399892751358</v>
      </c>
      <c r="I95" s="44">
        <f>D95*'Inflation indexes'!I188</f>
        <v>364.51832480360088</v>
      </c>
      <c r="J95" s="40">
        <f>E95*'Inflation indexes'!I188</f>
        <v>621.4237206587095</v>
      </c>
      <c r="K95" s="44">
        <f>C95*'Inflation indexes'!I188</f>
        <v>421.07112294955158</v>
      </c>
      <c r="R95" s="38">
        <f t="shared" si="239"/>
        <v>2037</v>
      </c>
      <c r="S95" s="48">
        <f>'Retirement benefit values'!R96</f>
        <v>7675.1026479438997</v>
      </c>
      <c r="T95" s="38">
        <v>460.92459333940002</v>
      </c>
      <c r="U95" s="38">
        <v>441.4702788294</v>
      </c>
      <c r="V95" s="38">
        <v>380.69037568290003</v>
      </c>
      <c r="W95" s="38">
        <v>670.89330473320001</v>
      </c>
      <c r="X95" s="38">
        <f t="shared" si="240"/>
        <v>2037</v>
      </c>
      <c r="Y95" s="34">
        <f>S95*'Inflation indexes'!I188</f>
        <v>7119.1192019628797</v>
      </c>
      <c r="Z95" s="34">
        <f>T95*'Inflation indexes'!I188</f>
        <v>427.53527524202036</v>
      </c>
      <c r="AA95" s="34">
        <f>V95*'Inflation indexes'!I188</f>
        <v>353.11321396497965</v>
      </c>
      <c r="AB95" s="34">
        <f>W95*'Inflation indexes'!I188</f>
        <v>622.29388026151764</v>
      </c>
      <c r="AC95" s="34">
        <f>U95*'Inflation indexes'!I188</f>
        <v>409.49022876615743</v>
      </c>
      <c r="AJ95" s="44">
        <f t="shared" si="241"/>
        <v>2037</v>
      </c>
      <c r="AK95" s="47">
        <f>'Retirement benefit values'!AO96</f>
        <v>9180.8550903771993</v>
      </c>
      <c r="AL95" s="44">
        <v>448.20508824609999</v>
      </c>
      <c r="AM95" s="44">
        <v>448.09967229979998</v>
      </c>
      <c r="AN95" s="44">
        <v>389.32974873239999</v>
      </c>
      <c r="AO95" s="44">
        <v>692.51540203110005</v>
      </c>
      <c r="AP95" s="44">
        <f t="shared" si="242"/>
        <v>2037</v>
      </c>
      <c r="AQ95" s="40">
        <f>AK95*'Inflation indexes'!I188</f>
        <v>8515.7951316588969</v>
      </c>
      <c r="AR95" s="40">
        <f>AL95*'Inflation indexes'!I188</f>
        <v>415.7371694572808</v>
      </c>
      <c r="AS95" s="40">
        <f>AN95*'Inflation indexes'!I188</f>
        <v>361.12675194496904</v>
      </c>
      <c r="AT95" s="40">
        <f>AO95*'Inflation indexes'!I188</f>
        <v>642.34967561969779</v>
      </c>
      <c r="AU95" s="40">
        <f>AM95*'Inflation indexes'!I188</f>
        <v>415.63938982853557</v>
      </c>
    </row>
    <row r="96" spans="1:47">
      <c r="A96" s="47">
        <f>'Retirement benefit values'!B97</f>
        <v>6228.2912258362003</v>
      </c>
      <c r="B96" s="44">
        <v>576.29825851650003</v>
      </c>
      <c r="C96" s="44">
        <v>571.36744652920004</v>
      </c>
      <c r="D96" s="44">
        <v>503.61215333080003</v>
      </c>
      <c r="E96" s="44">
        <v>792.11165683690001</v>
      </c>
      <c r="F96" s="44">
        <f t="shared" si="238"/>
        <v>2038</v>
      </c>
      <c r="G96" s="42">
        <f>A96*'Inflation indexes'!I189</f>
        <v>5777.1146126815311</v>
      </c>
      <c r="H96" s="44">
        <f>B96*'Inflation indexes'!I189</f>
        <v>534.55128699310285</v>
      </c>
      <c r="I96" s="44">
        <f>D96*'Inflation indexes'!I189</f>
        <v>467.13055389293584</v>
      </c>
      <c r="J96" s="40">
        <f>E96*'Inflation indexes'!I189</f>
        <v>734.73119057200972</v>
      </c>
      <c r="K96" s="44">
        <f>C96*'Inflation indexes'!I189</f>
        <v>529.97766239025009</v>
      </c>
      <c r="R96" s="38">
        <f t="shared" si="239"/>
        <v>2038</v>
      </c>
      <c r="S96" s="48">
        <f>'Retirement benefit values'!R97</f>
        <v>7677.7119769398996</v>
      </c>
      <c r="T96" s="38">
        <v>572.18509459769996</v>
      </c>
      <c r="U96" s="38">
        <v>565.69442368</v>
      </c>
      <c r="V96" s="38">
        <v>498.31746533379999</v>
      </c>
      <c r="W96" s="38">
        <v>798.51298436800005</v>
      </c>
      <c r="X96" s="38">
        <f t="shared" si="240"/>
        <v>2038</v>
      </c>
      <c r="Y96" s="34">
        <f>S96*'Inflation indexes'!I189</f>
        <v>7121.5395115029269</v>
      </c>
      <c r="Z96" s="34">
        <f>T96*'Inflation indexes'!I189</f>
        <v>530.7360801381177</v>
      </c>
      <c r="AA96" s="34">
        <f>V96*'Inflation indexes'!I189</f>
        <v>462.21941241159772</v>
      </c>
      <c r="AB96" s="34">
        <f>W96*'Inflation indexes'!I189</f>
        <v>740.66880676231779</v>
      </c>
      <c r="AC96" s="34">
        <f>U96*'Inflation indexes'!I189</f>
        <v>524.71559258461264</v>
      </c>
      <c r="AJ96" s="44">
        <f t="shared" si="241"/>
        <v>2038</v>
      </c>
      <c r="AK96" s="47">
        <f>'Retirement benefit values'!AO97</f>
        <v>9201.2230420966007</v>
      </c>
      <c r="AL96" s="44">
        <v>571.20535867540002</v>
      </c>
      <c r="AM96" s="44">
        <v>567.98835219420005</v>
      </c>
      <c r="AN96" s="44">
        <v>505.22134245590001</v>
      </c>
      <c r="AO96" s="44">
        <v>877.23981886449997</v>
      </c>
      <c r="AP96" s="44">
        <f t="shared" si="242"/>
        <v>2038</v>
      </c>
      <c r="AQ96" s="40">
        <f>AK96*'Inflation indexes'!I189</f>
        <v>8534.6876315825411</v>
      </c>
      <c r="AR96" s="40">
        <f>AL96*'Inflation indexes'!I189</f>
        <v>529.82731615967543</v>
      </c>
      <c r="AS96" s="40">
        <f>AN96*'Inflation indexes'!I189</f>
        <v>468.62317356534612</v>
      </c>
      <c r="AT96" s="40">
        <f>AO96*'Inflation indexes'!I189</f>
        <v>813.692679521066</v>
      </c>
      <c r="AU96" s="40">
        <f>AM96*'Inflation indexes'!I189</f>
        <v>526.84334921308539</v>
      </c>
    </row>
    <row r="97" spans="1:47">
      <c r="A97" s="47">
        <f>'Retirement benefit values'!B98</f>
        <v>6226.7750842266996</v>
      </c>
      <c r="B97" s="44">
        <v>474.8187255272</v>
      </c>
      <c r="C97" s="44">
        <v>458.21423105880001</v>
      </c>
      <c r="D97" s="44">
        <v>396.16228311169999</v>
      </c>
      <c r="E97" s="44">
        <v>645.91940182849999</v>
      </c>
      <c r="F97" s="44">
        <f t="shared" si="238"/>
        <v>2038</v>
      </c>
      <c r="G97" s="42">
        <f>A97*'Inflation indexes'!I190</f>
        <v>5775.7083001746905</v>
      </c>
      <c r="H97" s="44">
        <f>B97*'Inflation indexes'!I190</f>
        <v>440.42291828602259</v>
      </c>
      <c r="I97" s="44">
        <f>D97*'Inflation indexes'!I190</f>
        <v>367.46433841500499</v>
      </c>
      <c r="J97" s="40">
        <f>E97*'Inflation indexes'!I190</f>
        <v>599.12908366242129</v>
      </c>
      <c r="K97" s="44">
        <f>C97*'Inflation indexes'!I190</f>
        <v>425.02125125547934</v>
      </c>
      <c r="R97" s="38">
        <f t="shared" si="239"/>
        <v>2038</v>
      </c>
      <c r="S97" s="48">
        <f>'Retirement benefit values'!R98</f>
        <v>7736.4074095196002</v>
      </c>
      <c r="T97" s="38">
        <v>465.32890335320002</v>
      </c>
      <c r="U97" s="38">
        <v>442.62832216829997</v>
      </c>
      <c r="V97" s="38">
        <v>381.62730619299998</v>
      </c>
      <c r="W97" s="38">
        <v>677.70471005859997</v>
      </c>
      <c r="X97" s="38">
        <f t="shared" si="240"/>
        <v>2038</v>
      </c>
      <c r="Y97" s="34">
        <f>S97*'Inflation indexes'!I190</f>
        <v>7175.9830545163359</v>
      </c>
      <c r="Z97" s="34">
        <f>T97*'Inflation indexes'!I190</f>
        <v>431.62053760643192</v>
      </c>
      <c r="AA97" s="34">
        <f>V97*'Inflation indexes'!I190</f>
        <v>353.98227334976121</v>
      </c>
      <c r="AB97" s="34">
        <f>W97*'Inflation indexes'!I190</f>
        <v>628.61186826359312</v>
      </c>
      <c r="AC97" s="34">
        <f>U97*'Inflation indexes'!I190</f>
        <v>410.564383594937</v>
      </c>
      <c r="AJ97" s="44">
        <f t="shared" si="241"/>
        <v>2038</v>
      </c>
      <c r="AK97" s="47">
        <f>'Retirement benefit values'!AO98</f>
        <v>9244.6274620822005</v>
      </c>
      <c r="AL97" s="44">
        <v>453.65151358949998</v>
      </c>
      <c r="AM97" s="44">
        <v>444.56185585280002</v>
      </c>
      <c r="AN97" s="44">
        <v>386.33627087970001</v>
      </c>
      <c r="AO97" s="44">
        <v>692.68544514660005</v>
      </c>
      <c r="AP97" s="44">
        <f t="shared" si="242"/>
        <v>2038</v>
      </c>
      <c r="AQ97" s="40">
        <f>AK97*'Inflation indexes'!I190</f>
        <v>8574.9478409821277</v>
      </c>
      <c r="AR97" s="40">
        <f>AL97*'Inflation indexes'!I190</f>
        <v>420.78905645121478</v>
      </c>
      <c r="AS97" s="40">
        <f>AN97*'Inflation indexes'!I190</f>
        <v>358.3501212418584</v>
      </c>
      <c r="AT97" s="40">
        <f>AO97*'Inflation indexes'!I190</f>
        <v>642.50740083384096</v>
      </c>
      <c r="AU97" s="40">
        <f>AM97*'Inflation indexes'!I190</f>
        <v>412.35785234869422</v>
      </c>
    </row>
    <row r="98" spans="1:47">
      <c r="A98" s="47">
        <f>'Retirement benefit values'!B99</f>
        <v>6235.8998245807998</v>
      </c>
      <c r="B98" s="44">
        <v>473.05713075569997</v>
      </c>
      <c r="C98" s="44">
        <v>455.76874751679998</v>
      </c>
      <c r="D98" s="44">
        <v>395.92966283139998</v>
      </c>
      <c r="E98" s="44">
        <v>642.31783656070002</v>
      </c>
      <c r="F98" s="44">
        <f t="shared" si="238"/>
        <v>2038</v>
      </c>
      <c r="G98" s="42">
        <f>A98*'Inflation indexes'!I191</f>
        <v>5784.1720455143313</v>
      </c>
      <c r="H98" s="44">
        <f>B98*'Inflation indexes'!I191</f>
        <v>438.78893321258221</v>
      </c>
      <c r="I98" s="44">
        <f>D98*'Inflation indexes'!I191</f>
        <v>367.24856911780955</v>
      </c>
      <c r="J98" s="40">
        <f>E98*'Inflation indexes'!I191</f>
        <v>595.78841531813714</v>
      </c>
      <c r="K98" s="44">
        <f>C98*'Inflation indexes'!I191</f>
        <v>422.75291822587474</v>
      </c>
      <c r="R98" s="38">
        <f t="shared" si="239"/>
        <v>2038</v>
      </c>
      <c r="S98" s="48">
        <f>'Retirement benefit values'!R99</f>
        <v>7708.4167111794004</v>
      </c>
      <c r="T98" s="38">
        <v>467.21567247630003</v>
      </c>
      <c r="U98" s="38">
        <v>445.02215710460001</v>
      </c>
      <c r="V98" s="38">
        <v>385.70972143099999</v>
      </c>
      <c r="W98" s="38">
        <v>702.75107288720005</v>
      </c>
      <c r="X98" s="38">
        <f t="shared" si="240"/>
        <v>2038</v>
      </c>
      <c r="Y98" s="34">
        <f>S98*'Inflation indexes'!I191</f>
        <v>7150.01999875402</v>
      </c>
      <c r="Z98" s="34">
        <f>T98*'Inflation indexes'!I191</f>
        <v>433.3706294175858</v>
      </c>
      <c r="AA98" s="34">
        <f>V98*'Inflation indexes'!I191</f>
        <v>357.76895895441794</v>
      </c>
      <c r="AB98" s="34">
        <f>W98*'Inflation indexes'!I191</f>
        <v>651.84387579904717</v>
      </c>
      <c r="AC98" s="34">
        <f>U98*'Inflation indexes'!I191</f>
        <v>412.78480943717756</v>
      </c>
      <c r="AJ98" s="44">
        <f t="shared" si="241"/>
        <v>2038</v>
      </c>
      <c r="AK98" s="47">
        <f>'Retirement benefit values'!AO99</f>
        <v>9349.2827877635991</v>
      </c>
      <c r="AL98" s="44">
        <v>454.0125626048</v>
      </c>
      <c r="AM98" s="44">
        <v>445.23912508609999</v>
      </c>
      <c r="AN98" s="44">
        <v>385.04646308679997</v>
      </c>
      <c r="AO98" s="44">
        <v>701.00000788780005</v>
      </c>
      <c r="AP98" s="44">
        <f t="shared" si="242"/>
        <v>2038</v>
      </c>
      <c r="AQ98" s="40">
        <f>AK98*'Inflation indexes'!I191</f>
        <v>8672.0219483682649</v>
      </c>
      <c r="AR98" s="40">
        <f>AL98*'Inflation indexes'!I191</f>
        <v>421.12395112240989</v>
      </c>
      <c r="AS98" s="40">
        <f>AN98*'Inflation indexes'!I191</f>
        <v>357.15374695913323</v>
      </c>
      <c r="AT98" s="40">
        <f>AO98*'Inflation indexes'!I191</f>
        <v>650.21965772237388</v>
      </c>
      <c r="AU98" s="40">
        <f>AM98*'Inflation indexes'!I191</f>
        <v>412.98606028607941</v>
      </c>
    </row>
    <row r="99" spans="1:47">
      <c r="A99" s="47">
        <f>'Retirement benefit values'!B100</f>
        <v>6237.5759324167002</v>
      </c>
      <c r="B99" s="44">
        <v>477.55542200529999</v>
      </c>
      <c r="C99" s="44">
        <v>453.97104761060001</v>
      </c>
      <c r="D99" s="44">
        <v>389.98996103249999</v>
      </c>
      <c r="E99" s="44">
        <v>673.30315280080004</v>
      </c>
      <c r="F99" s="44">
        <f t="shared" si="238"/>
        <v>2038</v>
      </c>
      <c r="G99" s="42">
        <f>A99*'Inflation indexes'!I192</f>
        <v>5785.7267363147621</v>
      </c>
      <c r="H99" s="44">
        <f>B99*'Inflation indexes'!I192</f>
        <v>442.9613688241929</v>
      </c>
      <c r="I99" s="44">
        <f>D99*'Inflation indexes'!I192</f>
        <v>361.73913855119554</v>
      </c>
      <c r="J99" s="40">
        <f>E99*'Inflation indexes'!I192</f>
        <v>624.52915924589195</v>
      </c>
      <c r="K99" s="44">
        <f>C99*'Inflation indexes'!I192</f>
        <v>421.08544346903568</v>
      </c>
      <c r="R99" s="38">
        <f t="shared" si="239"/>
        <v>2038</v>
      </c>
      <c r="S99" s="48">
        <f>'Retirement benefit values'!R100</f>
        <v>7712.9616856435996</v>
      </c>
      <c r="T99" s="38">
        <v>478.65799266789998</v>
      </c>
      <c r="U99" s="38">
        <v>457.75031670520002</v>
      </c>
      <c r="V99" s="38">
        <v>385.4136757462</v>
      </c>
      <c r="W99" s="38">
        <v>720.93733031279999</v>
      </c>
      <c r="X99" s="38">
        <f t="shared" si="240"/>
        <v>2038</v>
      </c>
      <c r="Y99" s="34">
        <f>S99*'Inflation indexes'!I192</f>
        <v>7154.2357358541849</v>
      </c>
      <c r="Z99" s="34">
        <f>T99*'Inflation indexes'!I192</f>
        <v>443.98406941018953</v>
      </c>
      <c r="AA99" s="34">
        <f>V99*'Inflation indexes'!I192</f>
        <v>357.49435878084466</v>
      </c>
      <c r="AB99" s="34">
        <f>W99*'Inflation indexes'!I192</f>
        <v>668.71272308216624</v>
      </c>
      <c r="AC99" s="34">
        <f>U99*'Inflation indexes'!I192</f>
        <v>424.59094279782443</v>
      </c>
      <c r="AJ99" s="44">
        <f t="shared" si="241"/>
        <v>2038</v>
      </c>
      <c r="AK99" s="47">
        <f>'Retirement benefit values'!AO100</f>
        <v>9390.1764048025998</v>
      </c>
      <c r="AL99" s="44">
        <v>462.40477658280003</v>
      </c>
      <c r="AM99" s="44">
        <v>448.61578182369999</v>
      </c>
      <c r="AN99" s="44">
        <v>384.40961875239998</v>
      </c>
      <c r="AO99" s="44">
        <v>738.62040433360005</v>
      </c>
      <c r="AP99" s="44">
        <f t="shared" si="242"/>
        <v>2038</v>
      </c>
      <c r="AQ99" s="40">
        <f>AK99*'Inflation indexes'!I192</f>
        <v>8709.9532370628931</v>
      </c>
      <c r="AR99" s="40">
        <f>AL99*'Inflation indexes'!I192</f>
        <v>428.90823420216344</v>
      </c>
      <c r="AS99" s="40">
        <f>AN99*'Inflation indexes'!I192</f>
        <v>356.56303554618518</v>
      </c>
      <c r="AT99" s="40">
        <f>AO99*'Inflation indexes'!I192</f>
        <v>685.11483750143498</v>
      </c>
      <c r="AU99" s="40">
        <f>AM99*'Inflation indexes'!I192</f>
        <v>416.11811244508539</v>
      </c>
    </row>
    <row r="100" spans="1:47">
      <c r="A100" s="47">
        <f>'Retirement benefit values'!B101</f>
        <v>6249.8422032857998</v>
      </c>
      <c r="B100" s="44">
        <v>579.80792788199994</v>
      </c>
      <c r="C100" s="44">
        <v>570.21097144119994</v>
      </c>
      <c r="D100" s="44">
        <v>501.35131657110003</v>
      </c>
      <c r="E100" s="44">
        <v>812.08854972879999</v>
      </c>
      <c r="F100" s="44">
        <f t="shared" si="238"/>
        <v>2039</v>
      </c>
      <c r="G100" s="42">
        <f>A100*'Inflation indexes'!I193</f>
        <v>5797.1044401040499</v>
      </c>
      <c r="H100" s="44">
        <f>B100*'Inflation indexes'!I193</f>
        <v>537.80671636239799</v>
      </c>
      <c r="I100" s="44">
        <f>D100*'Inflation indexes'!I193</f>
        <v>465.03349185653485</v>
      </c>
      <c r="J100" s="40">
        <f>E100*'Inflation indexes'!I193</f>
        <v>753.26095991918328</v>
      </c>
      <c r="K100" s="44">
        <f>C100*'Inflation indexes'!I193</f>
        <v>528.90496220847751</v>
      </c>
      <c r="R100" s="38">
        <f t="shared" si="239"/>
        <v>2039</v>
      </c>
      <c r="S100" s="48">
        <f>'Retirement benefit values'!R101</f>
        <v>7701.8294280500004</v>
      </c>
      <c r="T100" s="38">
        <v>573.38732981520002</v>
      </c>
      <c r="U100" s="38">
        <v>571.07618842010004</v>
      </c>
      <c r="V100" s="38">
        <v>502.24510192849999</v>
      </c>
      <c r="W100" s="38">
        <v>824.98016458459995</v>
      </c>
      <c r="X100" s="38">
        <f t="shared" si="240"/>
        <v>2039</v>
      </c>
      <c r="Y100" s="34">
        <f>S100*'Inflation indexes'!I193</f>
        <v>7143.9098975649713</v>
      </c>
      <c r="Z100" s="34">
        <f>T100*'Inflation indexes'!I193</f>
        <v>531.8512255915108</v>
      </c>
      <c r="AA100" s="34">
        <f>V100*'Inflation indexes'!I193</f>
        <v>465.86253151791374</v>
      </c>
      <c r="AB100" s="34">
        <f>W100*'Inflation indexes'!I193</f>
        <v>765.21870785742374</v>
      </c>
      <c r="AC100" s="34">
        <f>U100*'Inflation indexes'!I193</f>
        <v>529.70750298101063</v>
      </c>
      <c r="AJ100" s="44">
        <f t="shared" si="241"/>
        <v>2039</v>
      </c>
      <c r="AK100" s="47">
        <f>'Retirement benefit values'!AO101</f>
        <v>9397.0952085961999</v>
      </c>
      <c r="AL100" s="44">
        <v>577.56378457669996</v>
      </c>
      <c r="AM100" s="44">
        <v>571.09768192269996</v>
      </c>
      <c r="AN100" s="44">
        <v>511.68928845430003</v>
      </c>
      <c r="AO100" s="44">
        <v>836.24444583360003</v>
      </c>
      <c r="AP100" s="44">
        <f t="shared" si="242"/>
        <v>2039</v>
      </c>
      <c r="AQ100" s="40">
        <f>AK100*'Inflation indexes'!I193</f>
        <v>8716.3708436019824</v>
      </c>
      <c r="AR100" s="40">
        <f>AL100*'Inflation indexes'!I193</f>
        <v>535.72513850871314</v>
      </c>
      <c r="AS100" s="40">
        <f>AN100*'Inflation indexes'!I193</f>
        <v>474.62258238977455</v>
      </c>
      <c r="AT100" s="40">
        <f>AO100*'Inflation indexes'!I193</f>
        <v>775.66700602546837</v>
      </c>
      <c r="AU100" s="40">
        <f>AM100*'Inflation indexes'!I193</f>
        <v>529.72743949705421</v>
      </c>
    </row>
    <row r="101" spans="1:47">
      <c r="A101" s="47">
        <f>'Retirement benefit values'!B102</f>
        <v>6234.2675486714998</v>
      </c>
      <c r="B101" s="44">
        <v>467.68665899960001</v>
      </c>
      <c r="C101" s="44">
        <v>450.41965666210001</v>
      </c>
      <c r="D101" s="44">
        <v>388.51661575679998</v>
      </c>
      <c r="E101" s="44">
        <v>647.81809618459999</v>
      </c>
      <c r="F101" s="44">
        <f t="shared" si="238"/>
        <v>2039</v>
      </c>
      <c r="G101" s="42">
        <f>A101*'Inflation indexes'!I194</f>
        <v>5782.6580114613907</v>
      </c>
      <c r="H101" s="44">
        <f>B101*'Inflation indexes'!I194</f>
        <v>433.80749773787971</v>
      </c>
      <c r="I101" s="44">
        <f>D101*'Inflation indexes'!I194</f>
        <v>360.37252221725407</v>
      </c>
      <c r="J101" s="40">
        <f>E101*'Inflation indexes'!I194</f>
        <v>600.89023684423455</v>
      </c>
      <c r="K101" s="44">
        <f>C101*'Inflation indexes'!I194</f>
        <v>417.79131482283231</v>
      </c>
      <c r="R101" s="38">
        <f t="shared" si="239"/>
        <v>2039</v>
      </c>
      <c r="S101" s="48">
        <f>'Retirement benefit values'!R102</f>
        <v>7707.8001934204003</v>
      </c>
      <c r="T101" s="38">
        <v>452.445063909</v>
      </c>
      <c r="U101" s="38">
        <v>443.16310836090003</v>
      </c>
      <c r="V101" s="38">
        <v>380.83906238430001</v>
      </c>
      <c r="W101" s="38">
        <v>702.99785226799997</v>
      </c>
      <c r="X101" s="38">
        <f t="shared" si="240"/>
        <v>2039</v>
      </c>
      <c r="Y101" s="34">
        <f>S101*'Inflation indexes'!I194</f>
        <v>7149.4481414619713</v>
      </c>
      <c r="Z101" s="34">
        <f>T101*'Inflation indexes'!I194</f>
        <v>419.67000182997782</v>
      </c>
      <c r="AA101" s="34">
        <f>V101*'Inflation indexes'!I194</f>
        <v>353.25112982090593</v>
      </c>
      <c r="AB101" s="34">
        <f>W101*'Inflation indexes'!I194</f>
        <v>652.07277851332833</v>
      </c>
      <c r="AC101" s="34">
        <f>U101*'Inflation indexes'!I194</f>
        <v>411.060429944715</v>
      </c>
      <c r="AJ101" s="44">
        <f t="shared" si="241"/>
        <v>2039</v>
      </c>
      <c r="AK101" s="47">
        <f>'Retirement benefit values'!AO102</f>
        <v>9404.1233154491001</v>
      </c>
      <c r="AL101" s="44">
        <v>468.6736485239</v>
      </c>
      <c r="AM101" s="44">
        <v>449.50849621539999</v>
      </c>
      <c r="AN101" s="44">
        <v>382.8290674621</v>
      </c>
      <c r="AO101" s="44">
        <v>730.18849794640005</v>
      </c>
      <c r="AP101" s="44">
        <f t="shared" si="242"/>
        <v>2039</v>
      </c>
      <c r="AQ101" s="40">
        <f>AK101*'Inflation indexes'!I194</f>
        <v>8722.8898353008535</v>
      </c>
      <c r="AR101" s="40">
        <f>AL101*'Inflation indexes'!I194</f>
        <v>434.72298986832863</v>
      </c>
      <c r="AS101" s="40">
        <f>AN101*'Inflation indexes'!I194</f>
        <v>355.09697918751533</v>
      </c>
      <c r="AT101" s="40">
        <f>AO101*'Inflation indexes'!I194</f>
        <v>677.29373732548493</v>
      </c>
      <c r="AU101" s="40">
        <f>AM101*'Inflation indexes'!I194</f>
        <v>416.94615872138149</v>
      </c>
    </row>
    <row r="102" spans="1:47">
      <c r="A102" s="47">
        <f>'Retirement benefit values'!B103</f>
        <v>6213.6134418801003</v>
      </c>
      <c r="B102" s="44">
        <v>468.92980530080001</v>
      </c>
      <c r="C102" s="44">
        <v>451.22703542390002</v>
      </c>
      <c r="D102" s="44">
        <v>386.42993127220001</v>
      </c>
      <c r="E102" s="44">
        <v>644.47023862449998</v>
      </c>
      <c r="F102" s="44">
        <f t="shared" si="238"/>
        <v>2039</v>
      </c>
      <c r="G102" s="42">
        <f>A102*'Inflation indexes'!I195</f>
        <v>5763.500085502259</v>
      </c>
      <c r="H102" s="44">
        <f>B102*'Inflation indexes'!I195</f>
        <v>434.96059068134582</v>
      </c>
      <c r="I102" s="44">
        <f>D102*'Inflation indexes'!I195</f>
        <v>358.43699688760483</v>
      </c>
      <c r="J102" s="40">
        <f>E102*'Inflation indexes'!I195</f>
        <v>597.78489765402458</v>
      </c>
      <c r="K102" s="44">
        <f>C102*'Inflation indexes'!I195</f>
        <v>418.54020717125286</v>
      </c>
      <c r="R102" s="38">
        <f t="shared" si="239"/>
        <v>2039</v>
      </c>
      <c r="S102" s="48">
        <f>'Retirement benefit values'!R103</f>
        <v>7698.5224893035002</v>
      </c>
      <c r="T102" s="38">
        <v>456.96109006619997</v>
      </c>
      <c r="U102" s="38">
        <v>438.41538286669999</v>
      </c>
      <c r="V102" s="38">
        <v>375.08461704460001</v>
      </c>
      <c r="W102" s="38">
        <v>705.19077526939998</v>
      </c>
      <c r="X102" s="38">
        <f t="shared" si="240"/>
        <v>2039</v>
      </c>
      <c r="Y102" s="34">
        <f>S102*'Inflation indexes'!I195</f>
        <v>7140.8425130347805</v>
      </c>
      <c r="Z102" s="34">
        <f>T102*'Inflation indexes'!I195</f>
        <v>423.85888763476925</v>
      </c>
      <c r="AA102" s="34">
        <f>V102*'Inflation indexes'!I195</f>
        <v>347.91353575947943</v>
      </c>
      <c r="AB102" s="34">
        <f>W102*'Inflation indexes'!I195</f>
        <v>654.10684645532194</v>
      </c>
      <c r="AC102" s="34">
        <f>U102*'Inflation indexes'!I195</f>
        <v>406.65662907301419</v>
      </c>
      <c r="AJ102" s="44">
        <f t="shared" si="241"/>
        <v>2039</v>
      </c>
      <c r="AK102" s="47">
        <f>'Retirement benefit values'!AO103</f>
        <v>9454.1947037619993</v>
      </c>
      <c r="AL102" s="44">
        <v>448.82102497599999</v>
      </c>
      <c r="AM102" s="44">
        <v>437.50267197379998</v>
      </c>
      <c r="AN102" s="44">
        <v>367.87117172900003</v>
      </c>
      <c r="AO102" s="44">
        <v>712.82262072030005</v>
      </c>
      <c r="AP102" s="44">
        <f t="shared" si="242"/>
        <v>2039</v>
      </c>
      <c r="AQ102" s="40">
        <f>AK102*'Inflation indexes'!I195</f>
        <v>8769.3340587019302</v>
      </c>
      <c r="AR102" s="40">
        <f>AL102*'Inflation indexes'!I195</f>
        <v>416.30848780990243</v>
      </c>
      <c r="AS102" s="40">
        <f>AN102*'Inflation indexes'!I195</f>
        <v>341.22263149224409</v>
      </c>
      <c r="AT102" s="40">
        <f>AO102*'Inflation indexes'!I195</f>
        <v>661.18584200601606</v>
      </c>
      <c r="AU102" s="40">
        <f>AM102*'Inflation indexes'!I195</f>
        <v>405.81003483948615</v>
      </c>
    </row>
    <row r="103" spans="1:47">
      <c r="A103" s="47">
        <f>'Retirement benefit values'!B104</f>
        <v>6208.7455621605004</v>
      </c>
      <c r="B103" s="44">
        <v>466.39485160520002</v>
      </c>
      <c r="C103" s="44">
        <v>449.27606509349999</v>
      </c>
      <c r="D103" s="44">
        <v>384.1827240353</v>
      </c>
      <c r="E103" s="44">
        <v>686.13902685289997</v>
      </c>
      <c r="F103" s="44">
        <f t="shared" si="238"/>
        <v>2039</v>
      </c>
      <c r="G103" s="42">
        <f>A103*'Inflation indexes'!I196</f>
        <v>5758.9848343617505</v>
      </c>
      <c r="H103" s="44">
        <f>B103*'Inflation indexes'!I196</f>
        <v>432.60926870452937</v>
      </c>
      <c r="I103" s="44">
        <f>D103*'Inflation indexes'!I196</f>
        <v>356.35257705312995</v>
      </c>
      <c r="J103" s="40">
        <f>E103*'Inflation indexes'!I196</f>
        <v>636.43520423706366</v>
      </c>
      <c r="K103" s="44">
        <f>C103*'Inflation indexes'!I196</f>
        <v>416.73056487997593</v>
      </c>
      <c r="R103" s="38">
        <f t="shared" si="239"/>
        <v>2039</v>
      </c>
      <c r="S103" s="48">
        <f>'Retirement benefit values'!R104</f>
        <v>7712.3552717375997</v>
      </c>
      <c r="T103" s="38">
        <v>456.53491940169999</v>
      </c>
      <c r="U103" s="38">
        <v>444.47348842989999</v>
      </c>
      <c r="V103" s="38">
        <v>376.84465374450002</v>
      </c>
      <c r="W103" s="38">
        <v>718.68560215110006</v>
      </c>
      <c r="X103" s="38">
        <f t="shared" si="240"/>
        <v>2039</v>
      </c>
      <c r="Y103" s="34">
        <f>S103*'Inflation indexes'!I196</f>
        <v>7153.6732504933289</v>
      </c>
      <c r="Z103" s="34">
        <f>T103*'Inflation indexes'!I196</f>
        <v>423.46358871824361</v>
      </c>
      <c r="AA103" s="34">
        <f>V103*'Inflation indexes'!I196</f>
        <v>349.54607562782559</v>
      </c>
      <c r="AB103" s="34">
        <f>W103*'Inflation indexes'!I196</f>
        <v>666.62410981810092</v>
      </c>
      <c r="AC103" s="34">
        <f>U103*'Inflation indexes'!I196</f>
        <v>412.27588625051254</v>
      </c>
      <c r="AJ103" s="44">
        <f t="shared" si="241"/>
        <v>2039</v>
      </c>
      <c r="AK103" s="47">
        <f>'Retirement benefit values'!AO104</f>
        <v>9457.2204000581005</v>
      </c>
      <c r="AL103" s="44">
        <v>446.42411068320001</v>
      </c>
      <c r="AM103" s="44">
        <v>433.92372657589999</v>
      </c>
      <c r="AN103" s="44">
        <v>370.27789942499999</v>
      </c>
      <c r="AO103" s="44">
        <v>710.87891567199995</v>
      </c>
      <c r="AP103" s="44">
        <f t="shared" si="242"/>
        <v>2039</v>
      </c>
      <c r="AQ103" s="40">
        <f>AK103*'Inflation indexes'!I196</f>
        <v>8772.1405739485563</v>
      </c>
      <c r="AR103" s="40">
        <f>AL103*'Inflation indexes'!I196</f>
        <v>414.08520567934971</v>
      </c>
      <c r="AS103" s="40">
        <f>AN103*'Inflation indexes'!I196</f>
        <v>343.45501614433459</v>
      </c>
      <c r="AT103" s="40">
        <f>AO103*'Inflation indexes'!I196</f>
        <v>659.38293870074074</v>
      </c>
      <c r="AU103" s="40">
        <f>AM103*'Inflation indexes'!I196</f>
        <v>402.49034778464369</v>
      </c>
    </row>
    <row r="104" spans="1:47">
      <c r="A104" s="47">
        <f>'Retirement benefit values'!B105</f>
        <v>6225.9387043139996</v>
      </c>
      <c r="B104" s="44">
        <v>574.65737725079998</v>
      </c>
      <c r="C104" s="44">
        <v>569.30725361530006</v>
      </c>
      <c r="D104" s="44">
        <v>502.54554318309999</v>
      </c>
      <c r="E104" s="44">
        <v>798.9308295587</v>
      </c>
      <c r="F104" s="44">
        <f t="shared" si="238"/>
        <v>2040</v>
      </c>
      <c r="G104" s="42">
        <f>A104*'Inflation indexes'!I197</f>
        <v>5774.9325075150009</v>
      </c>
      <c r="H104" s="44">
        <f>B104*'Inflation indexes'!I197</f>
        <v>533.02927095467032</v>
      </c>
      <c r="I104" s="44">
        <f>D104*'Inflation indexes'!I197</f>
        <v>466.14120884677754</v>
      </c>
      <c r="J104" s="40">
        <f>E104*'Inflation indexes'!I197</f>
        <v>741.0563833012917</v>
      </c>
      <c r="K104" s="44">
        <f>C104*'Inflation indexes'!I197</f>
        <v>528.06670958533584</v>
      </c>
      <c r="R104" s="38">
        <f t="shared" si="239"/>
        <v>2040</v>
      </c>
      <c r="S104" s="48">
        <f>'Retirement benefit values'!R105</f>
        <v>7719.0581578437996</v>
      </c>
      <c r="T104" s="38">
        <v>569.94603257669996</v>
      </c>
      <c r="U104" s="38">
        <v>567.13546846889994</v>
      </c>
      <c r="V104" s="38">
        <v>495.87027223209998</v>
      </c>
      <c r="W104" s="38">
        <v>828.85634336769999</v>
      </c>
      <c r="X104" s="38">
        <f t="shared" si="240"/>
        <v>2040</v>
      </c>
      <c r="Y104" s="34">
        <f>S104*'Inflation indexes'!I197</f>
        <v>7159.8905803944472</v>
      </c>
      <c r="Z104" s="34">
        <f>T104*'Inflation indexes'!I197</f>
        <v>528.65921548115352</v>
      </c>
      <c r="AA104" s="34">
        <f>V104*'Inflation indexes'!I197</f>
        <v>459.94949366257737</v>
      </c>
      <c r="AB104" s="34">
        <f>W104*'Inflation indexes'!I197</f>
        <v>768.81409674937572</v>
      </c>
      <c r="AC104" s="34">
        <f>U104*'Inflation indexes'!I197</f>
        <v>526.0522482748521</v>
      </c>
      <c r="AJ104" s="44">
        <f t="shared" si="241"/>
        <v>2040</v>
      </c>
      <c r="AK104" s="47">
        <f>'Retirement benefit values'!AO105</f>
        <v>9544.4976654456004</v>
      </c>
      <c r="AL104" s="44">
        <v>565.20406051019995</v>
      </c>
      <c r="AM104" s="44">
        <v>570.67367765899996</v>
      </c>
      <c r="AN104" s="44">
        <v>498.73275173280001</v>
      </c>
      <c r="AO104" s="44">
        <v>871.25949202380002</v>
      </c>
      <c r="AP104" s="44">
        <f t="shared" si="242"/>
        <v>2040</v>
      </c>
      <c r="AQ104" s="40">
        <f>AK104*'Inflation indexes'!I197</f>
        <v>8853.0954854872853</v>
      </c>
      <c r="AR104" s="40">
        <f>AL104*'Inflation indexes'!I197</f>
        <v>524.2607512595921</v>
      </c>
      <c r="AS104" s="40">
        <f>AN104*'Inflation indexes'!I197</f>
        <v>462.60461551741247</v>
      </c>
      <c r="AT104" s="40">
        <f>AO104*'Inflation indexes'!I197</f>
        <v>808.14556678544068</v>
      </c>
      <c r="AU104" s="40">
        <f>AM104*'Inflation indexes'!I197</f>
        <v>529.33415004753397</v>
      </c>
    </row>
    <row r="105" spans="1:47">
      <c r="A105" s="47">
        <f>'Retirement benefit values'!B106</f>
        <v>6240.5870063625998</v>
      </c>
      <c r="B105" s="44">
        <v>472.96633876729999</v>
      </c>
      <c r="C105" s="44">
        <v>453.77596056879997</v>
      </c>
      <c r="D105" s="44">
        <v>387.65140506530003</v>
      </c>
      <c r="E105" s="44">
        <v>693.59267333399998</v>
      </c>
      <c r="F105" s="44">
        <f t="shared" si="238"/>
        <v>2040</v>
      </c>
      <c r="G105" s="42">
        <f>A105*'Inflation indexes'!I198</f>
        <v>5788.5196884523502</v>
      </c>
      <c r="H105" s="44">
        <f>B105*'Inflation indexes'!I198</f>
        <v>438.70471818411272</v>
      </c>
      <c r="I105" s="44">
        <f>D105*'Inflation indexes'!I198</f>
        <v>359.56998727666263</v>
      </c>
      <c r="J105" s="40">
        <f>E105*'Inflation indexes'!I198</f>
        <v>643.34890952834826</v>
      </c>
      <c r="K105" s="44">
        <f>C105*'Inflation indexes'!I198</f>
        <v>420.90448850738386</v>
      </c>
      <c r="R105" s="38">
        <f t="shared" si="239"/>
        <v>2040</v>
      </c>
      <c r="S105" s="48">
        <f>'Retirement benefit values'!R106</f>
        <v>7744.2032945942001</v>
      </c>
      <c r="T105" s="38">
        <v>456.4730547671</v>
      </c>
      <c r="U105" s="38">
        <v>441.81471554659998</v>
      </c>
      <c r="V105" s="38">
        <v>374.16477843209998</v>
      </c>
      <c r="W105" s="38">
        <v>685.18074075480001</v>
      </c>
      <c r="X105" s="38">
        <f t="shared" si="240"/>
        <v>2040</v>
      </c>
      <c r="Y105" s="34">
        <f>S105*'Inflation indexes'!I198</f>
        <v>7183.214206681545</v>
      </c>
      <c r="Z105" s="34">
        <f>T105*'Inflation indexes'!I198</f>
        <v>423.40620554979552</v>
      </c>
      <c r="AA105" s="34">
        <f>V105*'Inflation indexes'!I198</f>
        <v>347.06033013743996</v>
      </c>
      <c r="AB105" s="34">
        <f>W105*'Inflation indexes'!I198</f>
        <v>635.54633626032273</v>
      </c>
      <c r="AC105" s="34">
        <f>U105*'Inflation indexes'!I198</f>
        <v>409.80971453198447</v>
      </c>
      <c r="AJ105" s="44">
        <f t="shared" si="241"/>
        <v>2040</v>
      </c>
      <c r="AK105" s="47">
        <f>'Retirement benefit values'!AO106</f>
        <v>9573.5443482694009</v>
      </c>
      <c r="AL105" s="44">
        <v>449.17970678659998</v>
      </c>
      <c r="AM105" s="44">
        <v>442.18236630759998</v>
      </c>
      <c r="AN105" s="44">
        <v>384.40613978160002</v>
      </c>
      <c r="AO105" s="44">
        <v>690.89613862889996</v>
      </c>
      <c r="AP105" s="44">
        <f t="shared" si="242"/>
        <v>2040</v>
      </c>
      <c r="AQ105" s="40">
        <f>AK105*'Inflation indexes'!I198</f>
        <v>8880.0380303533984</v>
      </c>
      <c r="AR105" s="40">
        <f>AL105*'Inflation indexes'!I198</f>
        <v>416.64118675640071</v>
      </c>
      <c r="AS105" s="40">
        <f>AN105*'Inflation indexes'!I198</f>
        <v>356.55980859158126</v>
      </c>
      <c r="AT105" s="40">
        <f>AO105*'Inflation indexes'!I198</f>
        <v>640.8477114495214</v>
      </c>
      <c r="AU105" s="40">
        <f>AM105*'Inflation indexes'!I198</f>
        <v>410.15073271927247</v>
      </c>
    </row>
    <row r="106" spans="1:47">
      <c r="A106" s="47">
        <f>'Retirement benefit values'!B107</f>
        <v>6228.8943460744003</v>
      </c>
      <c r="B106" s="44">
        <v>478.74323538509998</v>
      </c>
      <c r="C106" s="44">
        <v>454.48770581470001</v>
      </c>
      <c r="D106" s="44">
        <v>389.62462225050001</v>
      </c>
      <c r="E106" s="44">
        <v>674.93239555939999</v>
      </c>
      <c r="F106" s="44">
        <f t="shared" si="238"/>
        <v>2040</v>
      </c>
      <c r="G106" s="42">
        <f>A106*'Inflation indexes'!I199</f>
        <v>5777.6740429674583</v>
      </c>
      <c r="H106" s="44">
        <f>B106*'Inflation indexes'!I199</f>
        <v>444.06313715594911</v>
      </c>
      <c r="I106" s="44">
        <f>D106*'Inflation indexes'!I199</f>
        <v>361.40026486344692</v>
      </c>
      <c r="J106" s="40">
        <f>E106*'Inflation indexes'!I199</f>
        <v>626.04037986917763</v>
      </c>
      <c r="K106" s="44">
        <f>C106*'Inflation indexes'!I199</f>
        <v>421.56467501946264</v>
      </c>
      <c r="R106" s="38">
        <f t="shared" si="239"/>
        <v>2040</v>
      </c>
      <c r="S106" s="48">
        <f>'Retirement benefit values'!R107</f>
        <v>7767.9239008786999</v>
      </c>
      <c r="T106" s="38">
        <v>461.82888623000002</v>
      </c>
      <c r="U106" s="38">
        <v>442.73093186670002</v>
      </c>
      <c r="V106" s="38">
        <v>370.95404222719998</v>
      </c>
      <c r="W106" s="38">
        <v>673.90336859939998</v>
      </c>
      <c r="X106" s="38">
        <f t="shared" si="240"/>
        <v>2040</v>
      </c>
      <c r="Y106" s="34">
        <f>S106*'Inflation indexes'!I199</f>
        <v>7205.2164953059746</v>
      </c>
      <c r="Z106" s="34">
        <f>T106*'Inflation indexes'!I199</f>
        <v>428.37406127224938</v>
      </c>
      <c r="AA106" s="34">
        <f>V106*'Inflation indexes'!I199</f>
        <v>344.08217924914345</v>
      </c>
      <c r="AB106" s="34">
        <f>W106*'Inflation indexes'!I199</f>
        <v>625.0858954894494</v>
      </c>
      <c r="AC106" s="34">
        <f>U106*'Inflation indexes'!I199</f>
        <v>410.65956026001822</v>
      </c>
      <c r="AJ106" s="44">
        <f t="shared" si="241"/>
        <v>2040</v>
      </c>
      <c r="AK106" s="47">
        <f>'Retirement benefit values'!AO107</f>
        <v>9582.2529877342004</v>
      </c>
      <c r="AL106" s="44">
        <v>463.8780838129</v>
      </c>
      <c r="AM106" s="44">
        <v>451.53072204419999</v>
      </c>
      <c r="AN106" s="44">
        <v>390.90959248590002</v>
      </c>
      <c r="AO106" s="44">
        <v>764.5513397272</v>
      </c>
      <c r="AP106" s="44">
        <f t="shared" si="242"/>
        <v>2040</v>
      </c>
      <c r="AQ106" s="40">
        <f>AK106*'Inflation indexes'!I199</f>
        <v>8888.1158170984963</v>
      </c>
      <c r="AR106" s="40">
        <f>AL106*'Inflation indexes'!I199</f>
        <v>430.27481524652319</v>
      </c>
      <c r="AS106" s="40">
        <f>AN106*'Inflation indexes'!I199</f>
        <v>362.59215202071351</v>
      </c>
      <c r="AT106" s="40">
        <f>AO106*'Inflation indexes'!I199</f>
        <v>709.16733927936116</v>
      </c>
      <c r="AU106" s="40">
        <f>AM106*'Inflation indexes'!I199</f>
        <v>418.8218947719439</v>
      </c>
    </row>
    <row r="107" spans="1:47">
      <c r="A107" s="47">
        <f>'Retirement benefit values'!B108</f>
        <v>6224.1441365612</v>
      </c>
      <c r="B107" s="44">
        <v>470.7454594134</v>
      </c>
      <c r="C107" s="44">
        <v>455.30277819029999</v>
      </c>
      <c r="D107" s="44">
        <v>388.22486068209997</v>
      </c>
      <c r="E107" s="44">
        <v>668.12619761860003</v>
      </c>
      <c r="F107" s="44">
        <f t="shared" si="238"/>
        <v>2040</v>
      </c>
      <c r="G107" s="42">
        <f>A107*'Inflation indexes'!I200</f>
        <v>5773.2679380187737</v>
      </c>
      <c r="H107" s="44">
        <f>B107*'Inflation indexes'!I200</f>
        <v>436.64471904418878</v>
      </c>
      <c r="I107" s="44">
        <f>D107*'Inflation indexes'!I200</f>
        <v>360.10190184253855</v>
      </c>
      <c r="J107" s="40">
        <f>E107*'Inflation indexes'!I200</f>
        <v>619.72722202943339</v>
      </c>
      <c r="K107" s="44">
        <f>C107*'Inflation indexes'!I200</f>
        <v>422.32070365729169</v>
      </c>
      <c r="R107" s="38">
        <f t="shared" si="239"/>
        <v>2040</v>
      </c>
      <c r="S107" s="48">
        <f>'Retirement benefit values'!R108</f>
        <v>7791.4382001431004</v>
      </c>
      <c r="T107" s="38">
        <v>444.55846573899998</v>
      </c>
      <c r="U107" s="38">
        <v>429.0615371774</v>
      </c>
      <c r="V107" s="38">
        <v>363.03423739999999</v>
      </c>
      <c r="W107" s="38">
        <v>729.03563258439999</v>
      </c>
      <c r="X107" s="38">
        <f t="shared" si="240"/>
        <v>2040</v>
      </c>
      <c r="Y107" s="34">
        <f>S107*'Inflation indexes'!I200</f>
        <v>7227.0274217642336</v>
      </c>
      <c r="Z107" s="34">
        <f>T107*'Inflation indexes'!I200</f>
        <v>412.35470781430064</v>
      </c>
      <c r="AA107" s="34">
        <f>V107*'Inflation indexes'!I200</f>
        <v>336.73608406223121</v>
      </c>
      <c r="AB107" s="34">
        <f>W107*'Inflation indexes'!I200</f>
        <v>676.22438538162635</v>
      </c>
      <c r="AC107" s="34">
        <f>U107*'Inflation indexes'!I200</f>
        <v>397.98037475910837</v>
      </c>
      <c r="AJ107" s="44">
        <f t="shared" si="241"/>
        <v>2040</v>
      </c>
      <c r="AK107" s="47">
        <f>'Retirement benefit values'!AO108</f>
        <v>9629.7536827576005</v>
      </c>
      <c r="AL107" s="44">
        <v>452.86066699240001</v>
      </c>
      <c r="AM107" s="44">
        <v>446.41680280409997</v>
      </c>
      <c r="AN107" s="44">
        <v>379.32670892819999</v>
      </c>
      <c r="AO107" s="44">
        <v>752.08164714010002</v>
      </c>
      <c r="AP107" s="44">
        <f t="shared" si="242"/>
        <v>2040</v>
      </c>
      <c r="AQ107" s="40">
        <f>AK107*'Inflation indexes'!I200</f>
        <v>8932.1755679004291</v>
      </c>
      <c r="AR107" s="40">
        <f>AL107*'Inflation indexes'!I200</f>
        <v>420.05549867961548</v>
      </c>
      <c r="AS107" s="40">
        <f>AN107*'Inflation indexes'!I200</f>
        <v>351.8483310541219</v>
      </c>
      <c r="AT107" s="40">
        <f>AO107*'Inflation indexes'!I200</f>
        <v>697.60094961509014</v>
      </c>
      <c r="AU107" s="40">
        <f>AM107*'Inflation indexes'!I200</f>
        <v>414.07842718206916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8"/>
  <sheetViews>
    <sheetView topLeftCell="C44" workbookViewId="0">
      <selection activeCell="AE88" sqref="AE88"/>
    </sheetView>
  </sheetViews>
  <sheetFormatPr baseColWidth="10" defaultRowHeight="15" x14ac:dyDescent="0"/>
  <cols>
    <col min="12" max="12" width="13" bestFit="1" customWidth="1"/>
    <col min="22" max="22" width="13" bestFit="1" customWidth="1"/>
  </cols>
  <sheetData>
    <row r="1" spans="1:29">
      <c r="B1" t="s">
        <v>0</v>
      </c>
      <c r="O1" t="s">
        <v>1</v>
      </c>
      <c r="X1" t="s">
        <v>2</v>
      </c>
    </row>
    <row r="3" spans="1:29" ht="65">
      <c r="A3" s="42" t="s">
        <v>47</v>
      </c>
      <c r="B3" s="25" t="s">
        <v>62</v>
      </c>
      <c r="C3" s="25" t="s">
        <v>63</v>
      </c>
      <c r="D3" s="25" t="s">
        <v>64</v>
      </c>
      <c r="E3" s="25" t="s">
        <v>65</v>
      </c>
      <c r="F3" s="25" t="s">
        <v>66</v>
      </c>
      <c r="G3" s="25" t="s">
        <v>67</v>
      </c>
      <c r="H3" s="25" t="s">
        <v>68</v>
      </c>
      <c r="I3" s="25" t="s">
        <v>69</v>
      </c>
      <c r="K3" s="42" t="s">
        <v>47</v>
      </c>
      <c r="L3" s="25" t="s">
        <v>62</v>
      </c>
      <c r="M3" s="25" t="s">
        <v>63</v>
      </c>
      <c r="N3" s="25" t="s">
        <v>64</v>
      </c>
      <c r="O3" s="25" t="s">
        <v>65</v>
      </c>
      <c r="P3" s="25" t="s">
        <v>66</v>
      </c>
      <c r="Q3" s="25" t="s">
        <v>67</v>
      </c>
      <c r="R3" s="25" t="s">
        <v>68</v>
      </c>
      <c r="S3" s="25" t="s">
        <v>69</v>
      </c>
      <c r="U3" s="42" t="s">
        <v>47</v>
      </c>
      <c r="V3" s="25" t="s">
        <v>62</v>
      </c>
      <c r="W3" s="25" t="s">
        <v>63</v>
      </c>
      <c r="X3" s="25" t="s">
        <v>64</v>
      </c>
      <c r="Y3" s="25" t="s">
        <v>65</v>
      </c>
      <c r="Z3" s="25" t="s">
        <v>66</v>
      </c>
      <c r="AA3" s="25" t="s">
        <v>67</v>
      </c>
      <c r="AB3" s="25" t="s">
        <v>68</v>
      </c>
      <c r="AC3" s="25" t="s">
        <v>69</v>
      </c>
    </row>
    <row r="4" spans="1:29">
      <c r="A4" s="42">
        <v>2014</v>
      </c>
      <c r="B4" s="26">
        <v>0.39545099719999999</v>
      </c>
      <c r="C4" s="26">
        <v>0.40098845309999998</v>
      </c>
      <c r="D4" s="26">
        <v>0.36148664209999998</v>
      </c>
      <c r="E4" s="26">
        <v>0.33946824180000001</v>
      </c>
      <c r="F4" s="26">
        <v>0.36651996219999999</v>
      </c>
      <c r="G4" s="26">
        <v>0.37232241620000001</v>
      </c>
      <c r="H4" s="26">
        <v>0.38551736349999999</v>
      </c>
      <c r="I4" s="26">
        <v>0.40885246629999999</v>
      </c>
      <c r="K4" s="44">
        <v>2015</v>
      </c>
      <c r="L4" s="26">
        <v>0.2989185245</v>
      </c>
      <c r="M4" s="26">
        <v>0.26302990040000002</v>
      </c>
      <c r="N4" s="26">
        <v>0.28431221829999997</v>
      </c>
      <c r="O4" s="26">
        <v>0.25712856000000001</v>
      </c>
      <c r="P4" s="26">
        <v>0.29824068510000001</v>
      </c>
      <c r="Q4" s="26">
        <v>0.2618080585</v>
      </c>
      <c r="R4" s="26">
        <v>0.28367410990000003</v>
      </c>
      <c r="S4" s="26">
        <v>0.2564163216</v>
      </c>
      <c r="U4" s="42">
        <v>2014</v>
      </c>
      <c r="V4" s="25">
        <f>B4</f>
        <v>0.39545099719999999</v>
      </c>
      <c r="W4" s="25">
        <f t="shared" ref="W4:AC4" si="0">C4</f>
        <v>0.40098845309999998</v>
      </c>
      <c r="X4" s="25">
        <f t="shared" si="0"/>
        <v>0.36148664209999998</v>
      </c>
      <c r="Y4" s="25">
        <f t="shared" si="0"/>
        <v>0.33946824180000001</v>
      </c>
      <c r="Z4" s="25">
        <f t="shared" si="0"/>
        <v>0.36651996219999999</v>
      </c>
      <c r="AA4" s="25">
        <f t="shared" si="0"/>
        <v>0.37232241620000001</v>
      </c>
      <c r="AB4" s="25">
        <f t="shared" si="0"/>
        <v>0.38551736349999999</v>
      </c>
      <c r="AC4" s="25">
        <f t="shared" si="0"/>
        <v>0.40885246629999999</v>
      </c>
    </row>
    <row r="5" spans="1:29">
      <c r="A5" s="44">
        <v>2015</v>
      </c>
      <c r="B5" s="26">
        <v>0.2989185245</v>
      </c>
      <c r="C5" s="26">
        <v>0.26302990040000002</v>
      </c>
      <c r="D5" s="26">
        <v>0.28431221829999997</v>
      </c>
      <c r="E5" s="26">
        <v>0.25712856000000001</v>
      </c>
      <c r="F5" s="26">
        <v>0.29824068510000001</v>
      </c>
      <c r="G5" s="26">
        <v>0.2618080585</v>
      </c>
      <c r="H5" s="26">
        <v>0.28367410990000003</v>
      </c>
      <c r="I5" s="26">
        <v>0.2564163216</v>
      </c>
      <c r="K5" s="44">
        <v>2015</v>
      </c>
      <c r="L5" s="26">
        <v>0.29636027679999999</v>
      </c>
      <c r="M5" s="26">
        <v>0.26551720509999999</v>
      </c>
      <c r="N5" s="26">
        <v>0.28321110020000001</v>
      </c>
      <c r="O5" s="26">
        <v>0.25984656960000002</v>
      </c>
      <c r="P5" s="26">
        <v>0.2957274889</v>
      </c>
      <c r="Q5" s="26">
        <v>0.26452079849999999</v>
      </c>
      <c r="R5" s="26">
        <v>0.28254809040000001</v>
      </c>
      <c r="S5" s="26">
        <v>0.25916194819999999</v>
      </c>
      <c r="U5" s="44">
        <v>2015</v>
      </c>
      <c r="V5" s="26">
        <v>0.2989185245</v>
      </c>
      <c r="W5" s="26">
        <v>0.26302990040000002</v>
      </c>
      <c r="X5" s="26">
        <v>0.28431221829999997</v>
      </c>
      <c r="Y5" s="26">
        <v>0.25712856000000001</v>
      </c>
      <c r="Z5" s="26">
        <v>0.29824068510000001</v>
      </c>
      <c r="AA5" s="26">
        <v>0.2618080585</v>
      </c>
      <c r="AB5" s="26">
        <v>0.28367410990000003</v>
      </c>
      <c r="AC5" s="26">
        <v>0.2564163216</v>
      </c>
    </row>
    <row r="6" spans="1:29">
      <c r="A6" s="44">
        <v>2015</v>
      </c>
      <c r="B6" s="26">
        <v>0.29636027679999999</v>
      </c>
      <c r="C6" s="26">
        <v>0.26551720509999999</v>
      </c>
      <c r="D6" s="26">
        <v>0.28321110020000001</v>
      </c>
      <c r="E6" s="26">
        <v>0.25984656960000002</v>
      </c>
      <c r="F6" s="26">
        <v>0.2957274889</v>
      </c>
      <c r="G6" s="26">
        <v>0.26452079849999999</v>
      </c>
      <c r="H6" s="26">
        <v>0.28254809040000001</v>
      </c>
      <c r="I6" s="26">
        <v>0.25916194819999999</v>
      </c>
      <c r="K6" s="44">
        <v>2015</v>
      </c>
      <c r="L6" s="26">
        <v>0.30470436649999999</v>
      </c>
      <c r="M6" s="26">
        <v>0.26722975560000001</v>
      </c>
      <c r="N6" s="26">
        <v>0.29023834300000001</v>
      </c>
      <c r="O6" s="26">
        <v>0.26192323140000001</v>
      </c>
      <c r="P6" s="26">
        <v>0.30408372350000001</v>
      </c>
      <c r="Q6" s="26">
        <v>0.26624305390000003</v>
      </c>
      <c r="R6" s="26">
        <v>0.28959026919999997</v>
      </c>
      <c r="S6" s="26">
        <v>0.26124930349999997</v>
      </c>
      <c r="U6" s="44">
        <v>2015</v>
      </c>
      <c r="V6" s="26">
        <v>0.29636027679999999</v>
      </c>
      <c r="W6" s="26">
        <v>0.26551720509999999</v>
      </c>
      <c r="X6" s="26">
        <v>0.28321110020000001</v>
      </c>
      <c r="Y6" s="26">
        <v>0.25984656960000002</v>
      </c>
      <c r="Z6" s="26">
        <v>0.2957274889</v>
      </c>
      <c r="AA6" s="26">
        <v>0.26452079849999999</v>
      </c>
      <c r="AB6" s="26">
        <v>0.28254809040000001</v>
      </c>
      <c r="AC6" s="26">
        <v>0.25916194819999999</v>
      </c>
    </row>
    <row r="7" spans="1:29">
      <c r="A7" s="44">
        <v>2015</v>
      </c>
      <c r="B7" s="26">
        <v>0.30470436649999999</v>
      </c>
      <c r="C7" s="26">
        <v>0.26722975560000001</v>
      </c>
      <c r="D7" s="26">
        <v>0.29023834300000001</v>
      </c>
      <c r="E7" s="26">
        <v>0.26192323140000001</v>
      </c>
      <c r="F7" s="26">
        <v>0.30408372350000001</v>
      </c>
      <c r="G7" s="26">
        <v>0.26624305390000003</v>
      </c>
      <c r="H7" s="26">
        <v>0.28959026919999997</v>
      </c>
      <c r="I7" s="26">
        <v>0.26124930349999997</v>
      </c>
      <c r="K7" s="44">
        <v>2015</v>
      </c>
      <c r="L7" s="26">
        <v>0.30339676560000001</v>
      </c>
      <c r="M7" s="26">
        <v>0.26823657960000002</v>
      </c>
      <c r="N7" s="26">
        <v>0.28750592019999999</v>
      </c>
      <c r="O7" s="26">
        <v>0.26202886650000001</v>
      </c>
      <c r="P7" s="26">
        <v>0.30259016350000001</v>
      </c>
      <c r="Q7" s="26">
        <v>0.26725878380000001</v>
      </c>
      <c r="R7" s="26">
        <v>0.2872645224</v>
      </c>
      <c r="S7" s="26">
        <v>0.26175212209999998</v>
      </c>
      <c r="U7" s="44">
        <v>2015</v>
      </c>
      <c r="V7" s="26">
        <v>0.30470436649999999</v>
      </c>
      <c r="W7" s="26">
        <v>0.26722975560000001</v>
      </c>
      <c r="X7" s="26">
        <v>0.29023834300000001</v>
      </c>
      <c r="Y7" s="26">
        <v>0.26192323140000001</v>
      </c>
      <c r="Z7" s="26">
        <v>0.30408372350000001</v>
      </c>
      <c r="AA7" s="26">
        <v>0.26624305390000003</v>
      </c>
      <c r="AB7" s="26">
        <v>0.28959026919999997</v>
      </c>
      <c r="AC7" s="26">
        <v>0.26124930349999997</v>
      </c>
    </row>
    <row r="8" spans="1:29">
      <c r="A8" s="44">
        <v>2015</v>
      </c>
      <c r="B8" s="26">
        <v>0.30339676560000001</v>
      </c>
      <c r="C8" s="26">
        <v>0.26823657960000002</v>
      </c>
      <c r="D8" s="26">
        <v>0.28750592019999999</v>
      </c>
      <c r="E8" s="26">
        <v>0.26202886650000001</v>
      </c>
      <c r="F8" s="26">
        <v>0.30259016350000001</v>
      </c>
      <c r="G8" s="26">
        <v>0.26725878380000001</v>
      </c>
      <c r="H8" s="26">
        <v>0.2872645224</v>
      </c>
      <c r="I8" s="26">
        <v>0.26175212209999998</v>
      </c>
      <c r="K8" s="44">
        <f>K4+1</f>
        <v>2016</v>
      </c>
      <c r="L8" s="26">
        <v>0.30033827019999998</v>
      </c>
      <c r="M8" s="26">
        <v>0.2660859974</v>
      </c>
      <c r="N8" s="26">
        <v>0.28318237330000001</v>
      </c>
      <c r="O8" s="26">
        <v>0.26098947160000002</v>
      </c>
      <c r="P8" s="26">
        <v>0.29995807000000002</v>
      </c>
      <c r="Q8" s="26">
        <v>0.26541209129999999</v>
      </c>
      <c r="R8" s="26">
        <v>0.28258216580000001</v>
      </c>
      <c r="S8" s="26">
        <v>0.26034411639999999</v>
      </c>
      <c r="U8" s="44">
        <v>2015</v>
      </c>
      <c r="V8" s="26">
        <v>0.30339676560000001</v>
      </c>
      <c r="W8" s="26">
        <v>0.26823657960000002</v>
      </c>
      <c r="X8" s="26">
        <v>0.28750592019999999</v>
      </c>
      <c r="Y8" s="26">
        <v>0.26202886650000001</v>
      </c>
      <c r="Z8" s="26">
        <v>0.30259016350000001</v>
      </c>
      <c r="AA8" s="26">
        <v>0.26725878380000001</v>
      </c>
      <c r="AB8" s="26">
        <v>0.2872645224</v>
      </c>
      <c r="AC8" s="26">
        <v>0.26175212209999998</v>
      </c>
    </row>
    <row r="9" spans="1:29">
      <c r="A9" s="44">
        <f>A5+1</f>
        <v>2016</v>
      </c>
      <c r="B9" s="26">
        <v>0.30033827019999998</v>
      </c>
      <c r="C9" s="26">
        <v>0.2660859974</v>
      </c>
      <c r="D9" s="26">
        <v>0.28318237330000001</v>
      </c>
      <c r="E9" s="26">
        <v>0.26098947160000002</v>
      </c>
      <c r="F9" s="26">
        <v>0.29995807000000002</v>
      </c>
      <c r="G9" s="26">
        <v>0.26541209129999999</v>
      </c>
      <c r="H9" s="26">
        <v>0.28258216580000001</v>
      </c>
      <c r="I9" s="26">
        <v>0.26034411639999999</v>
      </c>
      <c r="K9" s="44">
        <f t="shared" ref="K9:K72" si="1">K5+1</f>
        <v>2016</v>
      </c>
      <c r="L9" s="26">
        <v>0.29926823740000003</v>
      </c>
      <c r="M9" s="26">
        <v>0.26742073030000002</v>
      </c>
      <c r="N9" s="26">
        <v>0.28558627749999999</v>
      </c>
      <c r="O9" s="26">
        <v>0.26246565389999998</v>
      </c>
      <c r="P9" s="26">
        <v>0.29870182760000002</v>
      </c>
      <c r="Q9" s="26">
        <v>0.26675360609999998</v>
      </c>
      <c r="R9" s="26">
        <v>0.28504283990000001</v>
      </c>
      <c r="S9" s="26">
        <v>0.26182852690000002</v>
      </c>
      <c r="U9" s="44">
        <f>U5+1</f>
        <v>2016</v>
      </c>
      <c r="V9" s="26">
        <v>0.30033827019999998</v>
      </c>
      <c r="W9" s="26">
        <v>0.2660859974</v>
      </c>
      <c r="X9" s="26">
        <v>0.28318237330000001</v>
      </c>
      <c r="Y9" s="26">
        <v>0.26098947160000002</v>
      </c>
      <c r="Z9" s="26">
        <v>0.29995807000000002</v>
      </c>
      <c r="AA9" s="26">
        <v>0.26541209129999999</v>
      </c>
      <c r="AB9" s="26">
        <v>0.28258216580000001</v>
      </c>
      <c r="AC9" s="26">
        <v>0.26034411639999999</v>
      </c>
    </row>
    <row r="10" spans="1:29">
      <c r="A10" s="44">
        <f t="shared" ref="A10:A73" si="2">A6+1</f>
        <v>2016</v>
      </c>
      <c r="B10" s="26">
        <v>0.29926823740000003</v>
      </c>
      <c r="C10" s="26">
        <v>0.26742073030000002</v>
      </c>
      <c r="D10" s="26">
        <v>0.28558627749999999</v>
      </c>
      <c r="E10" s="26">
        <v>0.26246565389999998</v>
      </c>
      <c r="F10" s="26">
        <v>0.29870182760000002</v>
      </c>
      <c r="G10" s="26">
        <v>0.26675360609999998</v>
      </c>
      <c r="H10" s="26">
        <v>0.28504283990000001</v>
      </c>
      <c r="I10" s="26">
        <v>0.26182852690000002</v>
      </c>
      <c r="K10" s="44">
        <f t="shared" si="1"/>
        <v>2016</v>
      </c>
      <c r="L10" s="26">
        <v>0.3132801382</v>
      </c>
      <c r="M10" s="26">
        <v>0.27187984510000002</v>
      </c>
      <c r="N10" s="26">
        <v>0.2974043569</v>
      </c>
      <c r="O10" s="26">
        <v>0.26641610300000002</v>
      </c>
      <c r="P10" s="26">
        <v>0.31274932799999999</v>
      </c>
      <c r="Q10" s="26">
        <v>0.27084480799999999</v>
      </c>
      <c r="R10" s="26">
        <v>0.29682475390000002</v>
      </c>
      <c r="S10" s="26">
        <v>0.2657849565</v>
      </c>
      <c r="U10" s="44">
        <f t="shared" ref="U10:U73" si="3">U6+1</f>
        <v>2016</v>
      </c>
      <c r="V10" s="26">
        <v>0.29926823740000003</v>
      </c>
      <c r="W10" s="26">
        <v>0.26742073030000002</v>
      </c>
      <c r="X10" s="26">
        <v>0.28558627749999999</v>
      </c>
      <c r="Y10" s="26">
        <v>0.26246565389999998</v>
      </c>
      <c r="Z10" s="26">
        <v>0.29870182760000002</v>
      </c>
      <c r="AA10" s="26">
        <v>0.26675360609999998</v>
      </c>
      <c r="AB10" s="26">
        <v>0.28504283990000001</v>
      </c>
      <c r="AC10" s="26">
        <v>0.26182852690000002</v>
      </c>
    </row>
    <row r="11" spans="1:29">
      <c r="A11" s="44">
        <f t="shared" si="2"/>
        <v>2016</v>
      </c>
      <c r="B11" s="26">
        <v>0.3132801382</v>
      </c>
      <c r="C11" s="26">
        <v>0.27187984510000002</v>
      </c>
      <c r="D11" s="26">
        <v>0.2974043569</v>
      </c>
      <c r="E11" s="26">
        <v>0.26641610300000002</v>
      </c>
      <c r="F11" s="26">
        <v>0.31274932799999999</v>
      </c>
      <c r="G11" s="26">
        <v>0.27084480799999999</v>
      </c>
      <c r="H11" s="26">
        <v>0.29682475390000002</v>
      </c>
      <c r="I11" s="26">
        <v>0.2657849565</v>
      </c>
      <c r="K11" s="44">
        <f t="shared" si="1"/>
        <v>2016</v>
      </c>
      <c r="L11" s="26">
        <v>0.3092880549</v>
      </c>
      <c r="M11" s="26">
        <v>0.27548850850000001</v>
      </c>
      <c r="N11" s="26">
        <v>0.29469014919999997</v>
      </c>
      <c r="O11" s="26">
        <v>0.26900052050000001</v>
      </c>
      <c r="P11" s="26">
        <v>0.30875823289999998</v>
      </c>
      <c r="Q11" s="26">
        <v>0.2744664651</v>
      </c>
      <c r="R11" s="26">
        <v>0.29416093659999998</v>
      </c>
      <c r="S11" s="26">
        <v>0.2683776316</v>
      </c>
      <c r="U11" s="44">
        <f t="shared" si="3"/>
        <v>2016</v>
      </c>
      <c r="V11" s="26">
        <v>0.3132801382</v>
      </c>
      <c r="W11" s="26">
        <v>0.27187984510000002</v>
      </c>
      <c r="X11" s="26">
        <v>0.2974043569</v>
      </c>
      <c r="Y11" s="26">
        <v>0.26641610300000002</v>
      </c>
      <c r="Z11" s="26">
        <v>0.31274932799999999</v>
      </c>
      <c r="AA11" s="26">
        <v>0.27084480799999999</v>
      </c>
      <c r="AB11" s="26">
        <v>0.29682475390000002</v>
      </c>
      <c r="AC11" s="26">
        <v>0.2657849565</v>
      </c>
    </row>
    <row r="12" spans="1:29">
      <c r="A12" s="44">
        <f t="shared" si="2"/>
        <v>2016</v>
      </c>
      <c r="B12" s="26">
        <v>0.3092880549</v>
      </c>
      <c r="C12" s="26">
        <v>0.27548850850000001</v>
      </c>
      <c r="D12" s="26">
        <v>0.29469014919999997</v>
      </c>
      <c r="E12" s="26">
        <v>0.26900052050000001</v>
      </c>
      <c r="F12" s="26">
        <v>0.30875823289999998</v>
      </c>
      <c r="G12" s="26">
        <v>0.2744664651</v>
      </c>
      <c r="H12" s="26">
        <v>0.29416093659999998</v>
      </c>
      <c r="I12" s="26">
        <v>0.2683776316</v>
      </c>
      <c r="K12" s="44">
        <f t="shared" si="1"/>
        <v>2017</v>
      </c>
      <c r="L12" s="26">
        <v>0.3169011585</v>
      </c>
      <c r="M12" s="26">
        <v>0.27772883320000002</v>
      </c>
      <c r="N12" s="26">
        <v>0.30152734009999999</v>
      </c>
      <c r="O12" s="26">
        <v>0.27111953950000001</v>
      </c>
      <c r="P12" s="26">
        <v>0.316572674</v>
      </c>
      <c r="Q12" s="26">
        <v>0.27671681640000001</v>
      </c>
      <c r="R12" s="26">
        <v>0.30096208029999999</v>
      </c>
      <c r="S12" s="26">
        <v>0.27050434849999999</v>
      </c>
      <c r="U12" s="44">
        <f t="shared" si="3"/>
        <v>2016</v>
      </c>
      <c r="V12" s="26">
        <v>0.3092880549</v>
      </c>
      <c r="W12" s="26">
        <v>0.27548850850000001</v>
      </c>
      <c r="X12" s="26">
        <v>0.29469014919999997</v>
      </c>
      <c r="Y12" s="26">
        <v>0.26900052050000001</v>
      </c>
      <c r="Z12" s="26">
        <v>0.30875823289999998</v>
      </c>
      <c r="AA12" s="26">
        <v>0.2744664651</v>
      </c>
      <c r="AB12" s="26">
        <v>0.29416093659999998</v>
      </c>
      <c r="AC12" s="26">
        <v>0.2683776316</v>
      </c>
    </row>
    <row r="13" spans="1:29">
      <c r="A13" s="44">
        <f t="shared" si="2"/>
        <v>2017</v>
      </c>
      <c r="B13" s="26">
        <v>0.3169011585</v>
      </c>
      <c r="C13" s="26">
        <v>0.27772883320000002</v>
      </c>
      <c r="D13" s="26">
        <v>0.30152734009999999</v>
      </c>
      <c r="E13" s="26">
        <v>0.27111953950000001</v>
      </c>
      <c r="F13" s="26">
        <v>0.316572674</v>
      </c>
      <c r="G13" s="26">
        <v>0.27671681640000001</v>
      </c>
      <c r="H13" s="26">
        <v>0.30096208029999999</v>
      </c>
      <c r="I13" s="26">
        <v>0.27050434849999999</v>
      </c>
      <c r="K13" s="44">
        <f t="shared" si="1"/>
        <v>2017</v>
      </c>
      <c r="L13" s="26">
        <v>0.30960309809999997</v>
      </c>
      <c r="M13" s="26">
        <v>0.27974380920000003</v>
      </c>
      <c r="N13" s="26">
        <v>0.29711362489999998</v>
      </c>
      <c r="O13" s="26">
        <v>0.2742356359</v>
      </c>
      <c r="P13" s="26">
        <v>0.30927286850000002</v>
      </c>
      <c r="Q13" s="26">
        <v>0.27876205380000002</v>
      </c>
      <c r="R13" s="26">
        <v>0.29659388520000002</v>
      </c>
      <c r="S13" s="26">
        <v>0.27362618459999999</v>
      </c>
      <c r="U13" s="44">
        <f t="shared" si="3"/>
        <v>2017</v>
      </c>
      <c r="V13" s="26">
        <v>0.3169011585</v>
      </c>
      <c r="W13" s="26">
        <v>0.27772883320000002</v>
      </c>
      <c r="X13" s="26">
        <v>0.30152734009999999</v>
      </c>
      <c r="Y13" s="26">
        <v>0.27111953950000001</v>
      </c>
      <c r="Z13" s="26">
        <v>0.316572674</v>
      </c>
      <c r="AA13" s="26">
        <v>0.27671681640000001</v>
      </c>
      <c r="AB13" s="26">
        <v>0.30096208029999999</v>
      </c>
      <c r="AC13" s="26">
        <v>0.27050434849999999</v>
      </c>
    </row>
    <row r="14" spans="1:29">
      <c r="A14" s="44">
        <f t="shared" si="2"/>
        <v>2017</v>
      </c>
      <c r="B14" s="26">
        <v>0.30960309809999997</v>
      </c>
      <c r="C14" s="26">
        <v>0.27974380920000003</v>
      </c>
      <c r="D14" s="26">
        <v>0.29711362489999998</v>
      </c>
      <c r="E14" s="26">
        <v>0.2742356359</v>
      </c>
      <c r="F14" s="26">
        <v>0.30927286850000002</v>
      </c>
      <c r="G14" s="26">
        <v>0.27876205380000002</v>
      </c>
      <c r="H14" s="26">
        <v>0.29659388520000002</v>
      </c>
      <c r="I14" s="26">
        <v>0.27362618459999999</v>
      </c>
      <c r="K14" s="44">
        <f t="shared" si="1"/>
        <v>2017</v>
      </c>
      <c r="L14" s="26">
        <v>0.31704217849999999</v>
      </c>
      <c r="M14" s="26">
        <v>0.28068182409999998</v>
      </c>
      <c r="N14" s="26">
        <v>0.30307158410000001</v>
      </c>
      <c r="O14" s="26">
        <v>0.27604439739999997</v>
      </c>
      <c r="P14" s="26">
        <v>0.31636306520000002</v>
      </c>
      <c r="Q14" s="26">
        <v>0.27970574199999998</v>
      </c>
      <c r="R14" s="26">
        <v>0.30256108199999998</v>
      </c>
      <c r="S14" s="26">
        <v>0.27544216589999998</v>
      </c>
      <c r="U14" s="44">
        <f t="shared" si="3"/>
        <v>2017</v>
      </c>
      <c r="V14" s="26">
        <v>0.30960309809999997</v>
      </c>
      <c r="W14" s="26">
        <v>0.27974380920000003</v>
      </c>
      <c r="X14" s="26">
        <v>0.29711362489999998</v>
      </c>
      <c r="Y14" s="26">
        <v>0.2742356359</v>
      </c>
      <c r="Z14" s="26">
        <v>0.30927286850000002</v>
      </c>
      <c r="AA14" s="26">
        <v>0.27876205380000002</v>
      </c>
      <c r="AB14" s="26">
        <v>0.29659388520000002</v>
      </c>
      <c r="AC14" s="26">
        <v>0.27362618459999999</v>
      </c>
    </row>
    <row r="15" spans="1:29">
      <c r="A15" s="44">
        <f t="shared" si="2"/>
        <v>2017</v>
      </c>
      <c r="B15" s="26">
        <v>0.31704217849999999</v>
      </c>
      <c r="C15" s="26">
        <v>0.28068182409999998</v>
      </c>
      <c r="D15" s="26">
        <v>0.30307158410000001</v>
      </c>
      <c r="E15" s="26">
        <v>0.27604439739999997</v>
      </c>
      <c r="F15" s="26">
        <v>0.31636306520000002</v>
      </c>
      <c r="G15" s="26">
        <v>0.27970574199999998</v>
      </c>
      <c r="H15" s="26">
        <v>0.30256108199999998</v>
      </c>
      <c r="I15" s="26">
        <v>0.27544216589999998</v>
      </c>
      <c r="K15" s="44">
        <f t="shared" si="1"/>
        <v>2017</v>
      </c>
      <c r="L15" s="26">
        <v>0.30961540250000003</v>
      </c>
      <c r="M15" s="26">
        <v>0.28156906819999999</v>
      </c>
      <c r="N15" s="26">
        <v>0.29834047619999998</v>
      </c>
      <c r="O15" s="26">
        <v>0.27692209579999999</v>
      </c>
      <c r="P15" s="26">
        <v>0.30928981779999998</v>
      </c>
      <c r="Q15" s="26">
        <v>0.28070122260000002</v>
      </c>
      <c r="R15" s="26">
        <v>0.29752867430000002</v>
      </c>
      <c r="S15" s="26">
        <v>0.27606092119999998</v>
      </c>
      <c r="U15" s="44">
        <f t="shared" si="3"/>
        <v>2017</v>
      </c>
      <c r="V15" s="26">
        <v>0.31704217849999999</v>
      </c>
      <c r="W15" s="26">
        <v>0.28068182409999998</v>
      </c>
      <c r="X15" s="26">
        <v>0.30307158410000001</v>
      </c>
      <c r="Y15" s="26">
        <v>0.27604439739999997</v>
      </c>
      <c r="Z15" s="26">
        <v>0.31636306520000002</v>
      </c>
      <c r="AA15" s="26">
        <v>0.27970574199999998</v>
      </c>
      <c r="AB15" s="26">
        <v>0.30256108199999998</v>
      </c>
      <c r="AC15" s="26">
        <v>0.27544216589999998</v>
      </c>
    </row>
    <row r="16" spans="1:29">
      <c r="A16" s="44">
        <f t="shared" si="2"/>
        <v>2017</v>
      </c>
      <c r="B16" s="26">
        <v>0.30961540250000003</v>
      </c>
      <c r="C16" s="26">
        <v>0.28156906819999999</v>
      </c>
      <c r="D16" s="26">
        <v>0.29834047619999998</v>
      </c>
      <c r="E16" s="26">
        <v>0.27692209579999999</v>
      </c>
      <c r="F16" s="26">
        <v>0.30928981779999998</v>
      </c>
      <c r="G16" s="26">
        <v>0.28070122260000002</v>
      </c>
      <c r="H16" s="26">
        <v>0.29752867430000002</v>
      </c>
      <c r="I16" s="26">
        <v>0.27606092119999998</v>
      </c>
      <c r="K16" s="44">
        <f t="shared" si="1"/>
        <v>2018</v>
      </c>
      <c r="L16" s="26">
        <v>0.31497840830000001</v>
      </c>
      <c r="M16" s="26">
        <v>0.28364207260000002</v>
      </c>
      <c r="N16" s="26">
        <v>0.30290231249999999</v>
      </c>
      <c r="O16" s="26">
        <v>0.2789714908</v>
      </c>
      <c r="P16" s="26">
        <v>0.31465587719999999</v>
      </c>
      <c r="Q16" s="26">
        <v>0.28277813680000002</v>
      </c>
      <c r="R16" s="26">
        <v>0.3021433811</v>
      </c>
      <c r="S16" s="26">
        <v>0.2781155817</v>
      </c>
      <c r="U16" s="44">
        <f t="shared" si="3"/>
        <v>2017</v>
      </c>
      <c r="V16" s="26">
        <v>0.30961540250000003</v>
      </c>
      <c r="W16" s="26">
        <v>0.28156906819999999</v>
      </c>
      <c r="X16" s="26">
        <v>0.29834047619999998</v>
      </c>
      <c r="Y16" s="26">
        <v>0.27692209579999999</v>
      </c>
      <c r="Z16" s="26">
        <v>0.30928981779999998</v>
      </c>
      <c r="AA16" s="26">
        <v>0.28070122260000002</v>
      </c>
      <c r="AB16" s="26">
        <v>0.29752867430000002</v>
      </c>
      <c r="AC16" s="26">
        <v>0.27606092119999998</v>
      </c>
    </row>
    <row r="17" spans="1:29">
      <c r="A17" s="44">
        <f t="shared" si="2"/>
        <v>2018</v>
      </c>
      <c r="B17" s="26">
        <v>0.31497840830000001</v>
      </c>
      <c r="C17" s="26">
        <v>0.28364207260000002</v>
      </c>
      <c r="D17" s="26">
        <v>0.30290231249999999</v>
      </c>
      <c r="E17" s="26">
        <v>0.2789714908</v>
      </c>
      <c r="F17" s="26">
        <v>0.31465587719999999</v>
      </c>
      <c r="G17" s="26">
        <v>0.28277813680000002</v>
      </c>
      <c r="H17" s="26">
        <v>0.3021433811</v>
      </c>
      <c r="I17" s="26">
        <v>0.2781155817</v>
      </c>
      <c r="K17" s="44">
        <f t="shared" si="1"/>
        <v>2018</v>
      </c>
      <c r="L17" s="26">
        <v>0.31783664610000001</v>
      </c>
      <c r="M17" s="26">
        <v>0.28547030499999998</v>
      </c>
      <c r="N17" s="26">
        <v>0.30388227849999999</v>
      </c>
      <c r="O17" s="26">
        <v>0.2808973642</v>
      </c>
      <c r="P17" s="26">
        <v>0.31704284649999998</v>
      </c>
      <c r="Q17" s="26">
        <v>0.2844566529</v>
      </c>
      <c r="R17" s="26">
        <v>0.3031274209</v>
      </c>
      <c r="S17" s="26">
        <v>0.28004712840000001</v>
      </c>
      <c r="U17" s="44">
        <f t="shared" si="3"/>
        <v>2018</v>
      </c>
      <c r="V17" s="26">
        <v>0.31497840830000001</v>
      </c>
      <c r="W17" s="26">
        <v>0.28364207260000002</v>
      </c>
      <c r="X17" s="26">
        <v>0.30290231249999999</v>
      </c>
      <c r="Y17" s="26">
        <v>0.2789714908</v>
      </c>
      <c r="Z17" s="26">
        <v>0.31465587719999999</v>
      </c>
      <c r="AA17" s="26">
        <v>0.28277813680000002</v>
      </c>
      <c r="AB17" s="26">
        <v>0.3021433811</v>
      </c>
      <c r="AC17" s="26">
        <v>0.2781155817</v>
      </c>
    </row>
    <row r="18" spans="1:29">
      <c r="A18" s="44">
        <f t="shared" si="2"/>
        <v>2018</v>
      </c>
      <c r="B18" s="26">
        <v>0.31783664610000001</v>
      </c>
      <c r="C18" s="26">
        <v>0.28547030499999998</v>
      </c>
      <c r="D18" s="26">
        <v>0.30388227849999999</v>
      </c>
      <c r="E18" s="26">
        <v>0.2808973642</v>
      </c>
      <c r="F18" s="26">
        <v>0.31704284649999998</v>
      </c>
      <c r="G18" s="26">
        <v>0.2844566529</v>
      </c>
      <c r="H18" s="26">
        <v>0.3031274209</v>
      </c>
      <c r="I18" s="26">
        <v>0.28004712840000001</v>
      </c>
      <c r="K18" s="44">
        <f t="shared" si="1"/>
        <v>2018</v>
      </c>
      <c r="L18" s="26">
        <v>0.32094616949999999</v>
      </c>
      <c r="M18" s="26">
        <v>0.28724882029999999</v>
      </c>
      <c r="N18" s="26">
        <v>0.3080231296</v>
      </c>
      <c r="O18" s="26">
        <v>0.2831216929</v>
      </c>
      <c r="P18" s="26">
        <v>0.32078966679999998</v>
      </c>
      <c r="Q18" s="26">
        <v>0.28657578589999999</v>
      </c>
      <c r="R18" s="26">
        <v>0.30688680359999998</v>
      </c>
      <c r="S18" s="26">
        <v>0.28187467659999998</v>
      </c>
      <c r="U18" s="44">
        <f t="shared" si="3"/>
        <v>2018</v>
      </c>
      <c r="V18" s="26">
        <v>0.31783664610000001</v>
      </c>
      <c r="W18" s="26">
        <v>0.28547030499999998</v>
      </c>
      <c r="X18" s="26">
        <v>0.30388227849999999</v>
      </c>
      <c r="Y18" s="26">
        <v>0.2808973642</v>
      </c>
      <c r="Z18" s="26">
        <v>0.31704284649999998</v>
      </c>
      <c r="AA18" s="26">
        <v>0.2844566529</v>
      </c>
      <c r="AB18" s="26">
        <v>0.3031274209</v>
      </c>
      <c r="AC18" s="26">
        <v>0.28004712840000001</v>
      </c>
    </row>
    <row r="19" spans="1:29">
      <c r="A19" s="44">
        <f t="shared" si="2"/>
        <v>2018</v>
      </c>
      <c r="B19" s="26">
        <v>0.32094616949999999</v>
      </c>
      <c r="C19" s="26">
        <v>0.28724882029999999</v>
      </c>
      <c r="D19" s="26">
        <v>0.3080231296</v>
      </c>
      <c r="E19" s="26">
        <v>0.2831216929</v>
      </c>
      <c r="F19" s="26">
        <v>0.32078966679999998</v>
      </c>
      <c r="G19" s="26">
        <v>0.28657578589999999</v>
      </c>
      <c r="H19" s="26">
        <v>0.30688680359999998</v>
      </c>
      <c r="I19" s="26">
        <v>0.28187467659999998</v>
      </c>
      <c r="K19" s="44">
        <f t="shared" si="1"/>
        <v>2018</v>
      </c>
      <c r="L19" s="26">
        <v>0.32454365089999998</v>
      </c>
      <c r="M19" s="26">
        <v>0.28999209679999999</v>
      </c>
      <c r="N19" s="26">
        <v>0.31161974840000001</v>
      </c>
      <c r="O19" s="26">
        <v>0.28566288620000002</v>
      </c>
      <c r="P19" s="26">
        <v>0.3240799452</v>
      </c>
      <c r="Q19" s="26">
        <v>0.28932567209999999</v>
      </c>
      <c r="R19" s="26">
        <v>0.31052005199999999</v>
      </c>
      <c r="S19" s="26">
        <v>0.2844265788</v>
      </c>
      <c r="U19" s="44">
        <f t="shared" si="3"/>
        <v>2018</v>
      </c>
      <c r="V19" s="26">
        <v>0.32094616949999999</v>
      </c>
      <c r="W19" s="26">
        <v>0.28724882029999999</v>
      </c>
      <c r="X19" s="26">
        <v>0.3080231296</v>
      </c>
      <c r="Y19" s="26">
        <v>0.2831216929</v>
      </c>
      <c r="Z19" s="26">
        <v>0.32078966679999998</v>
      </c>
      <c r="AA19" s="26">
        <v>0.28657578589999999</v>
      </c>
      <c r="AB19" s="26">
        <v>0.30688680359999998</v>
      </c>
      <c r="AC19" s="26">
        <v>0.28187467659999998</v>
      </c>
    </row>
    <row r="20" spans="1:29">
      <c r="A20" s="44">
        <f t="shared" si="2"/>
        <v>2018</v>
      </c>
      <c r="B20" s="26">
        <v>0.32420252820000001</v>
      </c>
      <c r="C20" s="26">
        <v>0.28936152050000002</v>
      </c>
      <c r="D20" s="26">
        <v>0.31133496290000001</v>
      </c>
      <c r="E20" s="26">
        <v>0.28519186359999998</v>
      </c>
      <c r="F20" s="26">
        <v>0.32373858830000002</v>
      </c>
      <c r="G20" s="26">
        <v>0.28869450390000001</v>
      </c>
      <c r="H20" s="26">
        <v>0.31023481149999999</v>
      </c>
      <c r="I20" s="26">
        <v>0.28395474100000001</v>
      </c>
      <c r="K20" s="44">
        <f t="shared" si="1"/>
        <v>2019</v>
      </c>
      <c r="L20" s="26">
        <v>0.32687179869999999</v>
      </c>
      <c r="M20" s="26">
        <v>0.2921966694</v>
      </c>
      <c r="N20" s="26">
        <v>0.3142778068</v>
      </c>
      <c r="O20" s="26">
        <v>0.28809293559999999</v>
      </c>
      <c r="P20" s="26">
        <v>0.32671919780000003</v>
      </c>
      <c r="Q20" s="26">
        <v>0.29153924069999998</v>
      </c>
      <c r="R20" s="26">
        <v>0.31314620160000001</v>
      </c>
      <c r="S20" s="26">
        <v>0.28687337969999999</v>
      </c>
      <c r="U20" s="44">
        <f t="shared" si="3"/>
        <v>2018</v>
      </c>
      <c r="V20" s="26">
        <v>0.32464873319999998</v>
      </c>
      <c r="W20" s="26">
        <v>0.28999615560000003</v>
      </c>
      <c r="X20" s="26">
        <v>0.31169663330000003</v>
      </c>
      <c r="Y20" s="26">
        <v>0.28566621009999998</v>
      </c>
      <c r="Z20" s="26">
        <v>0.32418509960000003</v>
      </c>
      <c r="AA20" s="26">
        <v>0.2893297346</v>
      </c>
      <c r="AB20" s="26">
        <v>0.31059705980000002</v>
      </c>
      <c r="AC20" s="26">
        <v>0.28442990849999999</v>
      </c>
    </row>
    <row r="21" spans="1:29">
      <c r="A21" s="44">
        <f t="shared" si="2"/>
        <v>2019</v>
      </c>
      <c r="B21" s="26">
        <v>0.32646102420000001</v>
      </c>
      <c r="C21" s="26">
        <v>0.29157376800000001</v>
      </c>
      <c r="D21" s="26">
        <v>0.31394558639999998</v>
      </c>
      <c r="E21" s="26">
        <v>0.28762665990000003</v>
      </c>
      <c r="F21" s="26">
        <v>0.3263083302</v>
      </c>
      <c r="G21" s="26">
        <v>0.29091576079999998</v>
      </c>
      <c r="H21" s="26">
        <v>0.31281343290000002</v>
      </c>
      <c r="I21" s="26">
        <v>0.28640630519999999</v>
      </c>
      <c r="K21" s="44">
        <f t="shared" si="1"/>
        <v>2019</v>
      </c>
      <c r="L21" s="26">
        <v>0.3292274992</v>
      </c>
      <c r="M21" s="26">
        <v>0.29319439470000003</v>
      </c>
      <c r="N21" s="26">
        <v>0.3148728824</v>
      </c>
      <c r="O21" s="26">
        <v>0.28924832760000002</v>
      </c>
      <c r="P21" s="26">
        <v>0.32907721089999997</v>
      </c>
      <c r="Q21" s="26">
        <v>0.29254557619999999</v>
      </c>
      <c r="R21" s="26">
        <v>0.31373795799999998</v>
      </c>
      <c r="S21" s="26">
        <v>0.28804571289999997</v>
      </c>
      <c r="U21" s="44">
        <f t="shared" si="3"/>
        <v>2019</v>
      </c>
      <c r="V21" s="26">
        <v>0.32705344650000001</v>
      </c>
      <c r="W21" s="26">
        <v>0.29220284969999999</v>
      </c>
      <c r="X21" s="26">
        <v>0.31441366120000003</v>
      </c>
      <c r="Y21" s="26">
        <v>0.2880998783</v>
      </c>
      <c r="Z21" s="26">
        <v>0.32690088680000001</v>
      </c>
      <c r="AA21" s="26">
        <v>0.2915454267</v>
      </c>
      <c r="AB21" s="26">
        <v>0.31328228019999999</v>
      </c>
      <c r="AC21" s="26">
        <v>0.28688033429999998</v>
      </c>
    </row>
    <row r="22" spans="1:29">
      <c r="A22" s="44">
        <f t="shared" si="2"/>
        <v>2019</v>
      </c>
      <c r="B22" s="26">
        <v>0.3287660302</v>
      </c>
      <c r="C22" s="26">
        <v>0.29257076250000003</v>
      </c>
      <c r="D22" s="26">
        <v>0.3142584121</v>
      </c>
      <c r="E22" s="26">
        <v>0.28878176090000002</v>
      </c>
      <c r="F22" s="26">
        <v>0.32861563849999997</v>
      </c>
      <c r="G22" s="26">
        <v>0.29192137159999998</v>
      </c>
      <c r="H22" s="26">
        <v>0.31312246980000003</v>
      </c>
      <c r="I22" s="26">
        <v>0.28757835669999998</v>
      </c>
      <c r="K22" s="44">
        <f t="shared" si="1"/>
        <v>2019</v>
      </c>
      <c r="L22" s="26">
        <v>0.33198717210000001</v>
      </c>
      <c r="M22" s="26">
        <v>0.2957059105</v>
      </c>
      <c r="N22" s="26">
        <v>0.3186018887</v>
      </c>
      <c r="O22" s="26">
        <v>0.29099981409999998</v>
      </c>
      <c r="P22" s="26">
        <v>0.33182271359999999</v>
      </c>
      <c r="Q22" s="26">
        <v>0.29504801139999998</v>
      </c>
      <c r="R22" s="26">
        <v>0.31748558469999999</v>
      </c>
      <c r="S22" s="26">
        <v>0.28981338820000002</v>
      </c>
      <c r="U22" s="44">
        <f t="shared" si="3"/>
        <v>2019</v>
      </c>
      <c r="V22" s="26">
        <v>0.32950318420000002</v>
      </c>
      <c r="W22" s="26">
        <v>0.29320241380000001</v>
      </c>
      <c r="X22" s="26">
        <v>0.31506513580000001</v>
      </c>
      <c r="Y22" s="26">
        <v>0.28925701650000002</v>
      </c>
      <c r="Z22" s="26">
        <v>0.3293529577</v>
      </c>
      <c r="AA22" s="26">
        <v>0.29255360270000003</v>
      </c>
      <c r="AB22" s="26">
        <v>0.31393052989999998</v>
      </c>
      <c r="AC22" s="26">
        <v>0.28805441650000002</v>
      </c>
    </row>
    <row r="23" spans="1:29">
      <c r="A23" s="44">
        <f t="shared" si="2"/>
        <v>2019</v>
      </c>
      <c r="B23" s="26">
        <v>0.32961597390000003</v>
      </c>
      <c r="C23" s="26">
        <v>0.29507191360000001</v>
      </c>
      <c r="D23" s="26">
        <v>0.3168674205</v>
      </c>
      <c r="E23" s="26">
        <v>0.29052130920000002</v>
      </c>
      <c r="F23" s="26">
        <v>0.32946707110000001</v>
      </c>
      <c r="G23" s="26">
        <v>0.29441342230000001</v>
      </c>
      <c r="H23" s="26">
        <v>0.31574827500000002</v>
      </c>
      <c r="I23" s="26">
        <v>0.28935900209999998</v>
      </c>
      <c r="K23" s="44">
        <f t="shared" si="1"/>
        <v>2019</v>
      </c>
      <c r="L23" s="26">
        <v>0.33415723759999999</v>
      </c>
      <c r="M23" s="26">
        <v>0.3001180322</v>
      </c>
      <c r="N23" s="26">
        <v>0.31798360450000002</v>
      </c>
      <c r="O23" s="26">
        <v>0.29032204249999999</v>
      </c>
      <c r="P23" s="26">
        <v>0.33205427910000002</v>
      </c>
      <c r="Q23" s="26">
        <v>0.29574770519999999</v>
      </c>
      <c r="R23" s="26">
        <v>0.3168776076</v>
      </c>
      <c r="S23" s="26">
        <v>0.28914651460000002</v>
      </c>
      <c r="U23" s="44">
        <f t="shared" si="3"/>
        <v>2019</v>
      </c>
      <c r="V23" s="26">
        <v>0.33147603799999997</v>
      </c>
      <c r="W23" s="26">
        <v>0.29574338979999998</v>
      </c>
      <c r="X23" s="26">
        <v>0.31828178709999999</v>
      </c>
      <c r="Y23" s="26">
        <v>0.2910435616</v>
      </c>
      <c r="Z23" s="26">
        <v>0.3313275484</v>
      </c>
      <c r="AA23" s="26">
        <v>0.29508552570000002</v>
      </c>
      <c r="AB23" s="26">
        <v>0.3171649587</v>
      </c>
      <c r="AC23" s="26">
        <v>0.289857209</v>
      </c>
    </row>
    <row r="24" spans="1:29">
      <c r="A24" s="44">
        <f t="shared" si="2"/>
        <v>2019</v>
      </c>
      <c r="B24" s="26">
        <v>0.3334568456</v>
      </c>
      <c r="C24" s="26">
        <v>0.2994955051</v>
      </c>
      <c r="D24" s="26">
        <v>0.31778264379999999</v>
      </c>
      <c r="E24" s="26">
        <v>0.28983292350000001</v>
      </c>
      <c r="F24" s="26">
        <v>0.33138259689999999</v>
      </c>
      <c r="G24" s="26">
        <v>0.29512129079999999</v>
      </c>
      <c r="H24" s="26">
        <v>0.31667632109999999</v>
      </c>
      <c r="I24" s="26">
        <v>0.28868127589999998</v>
      </c>
      <c r="K24" s="44">
        <f t="shared" si="1"/>
        <v>2020</v>
      </c>
      <c r="L24" s="26">
        <v>0.32493443399999999</v>
      </c>
      <c r="M24" s="26">
        <v>0.29487941379999999</v>
      </c>
      <c r="N24" s="26">
        <v>0.30324279970000001</v>
      </c>
      <c r="O24" s="26">
        <v>0.27707683859999999</v>
      </c>
      <c r="P24" s="26">
        <v>0.32062598440000001</v>
      </c>
      <c r="Q24" s="26">
        <v>0.2872271763</v>
      </c>
      <c r="R24" s="26">
        <v>0.30216377680000001</v>
      </c>
      <c r="S24" s="26">
        <v>0.27580407429999998</v>
      </c>
      <c r="U24" s="44">
        <f t="shared" si="3"/>
        <v>2019</v>
      </c>
      <c r="V24" s="26">
        <v>0.33473093640000001</v>
      </c>
      <c r="W24" s="26">
        <v>0.30014153659999998</v>
      </c>
      <c r="X24" s="26">
        <v>0.3185206619</v>
      </c>
      <c r="Y24" s="26">
        <v>0.29034831049999998</v>
      </c>
      <c r="Z24" s="26">
        <v>0.3326606526</v>
      </c>
      <c r="AA24" s="26">
        <v>0.29577135630000001</v>
      </c>
      <c r="AB24" s="26">
        <v>0.31741553589999999</v>
      </c>
      <c r="AC24" s="26">
        <v>0.2891728261</v>
      </c>
    </row>
    <row r="25" spans="1:29">
      <c r="A25" s="44">
        <f t="shared" si="2"/>
        <v>2020</v>
      </c>
      <c r="B25" s="26">
        <v>0.32438028349999998</v>
      </c>
      <c r="C25" s="26">
        <v>0.29425201049999999</v>
      </c>
      <c r="D25" s="26">
        <v>0.30225900020000002</v>
      </c>
      <c r="E25" s="26">
        <v>0.27655999879999998</v>
      </c>
      <c r="F25" s="26">
        <v>0.3200667109</v>
      </c>
      <c r="G25" s="26">
        <v>0.28659296420000002</v>
      </c>
      <c r="H25" s="26">
        <v>0.30117845370000002</v>
      </c>
      <c r="I25" s="26">
        <v>0.27531128440000002</v>
      </c>
      <c r="K25" s="44">
        <f t="shared" si="1"/>
        <v>2020</v>
      </c>
      <c r="L25" s="26">
        <v>0.32850703980000001</v>
      </c>
      <c r="M25" s="26">
        <v>0.29774183910000002</v>
      </c>
      <c r="N25" s="26">
        <v>0.30393448020000002</v>
      </c>
      <c r="O25" s="26">
        <v>0.2771419383</v>
      </c>
      <c r="P25" s="26">
        <v>0.32301468459999999</v>
      </c>
      <c r="Q25" s="26">
        <v>0.28843408209999999</v>
      </c>
      <c r="R25" s="26">
        <v>0.30276464130000003</v>
      </c>
      <c r="S25" s="26">
        <v>0.27588365500000001</v>
      </c>
      <c r="U25" s="44">
        <f t="shared" si="3"/>
        <v>2020</v>
      </c>
      <c r="V25" s="26">
        <v>0.32618767789999997</v>
      </c>
      <c r="W25" s="26">
        <v>0.2950986578</v>
      </c>
      <c r="X25" s="26">
        <v>0.30370546300000001</v>
      </c>
      <c r="Y25" s="26">
        <v>0.27713024800000002</v>
      </c>
      <c r="Z25" s="26">
        <v>0.32195190530000001</v>
      </c>
      <c r="AA25" s="26">
        <v>0.28716094060000003</v>
      </c>
      <c r="AB25" s="26">
        <v>0.3026271566</v>
      </c>
      <c r="AC25" s="26">
        <v>0.27585757779999998</v>
      </c>
    </row>
    <row r="26" spans="1:29">
      <c r="A26" s="44">
        <f t="shared" si="2"/>
        <v>2020</v>
      </c>
      <c r="B26" s="26">
        <v>0.32691770999999997</v>
      </c>
      <c r="C26" s="26">
        <v>0.29708402210000001</v>
      </c>
      <c r="D26" s="26">
        <v>0.30266292369999998</v>
      </c>
      <c r="E26" s="26">
        <v>0.27659649670000003</v>
      </c>
      <c r="F26" s="26">
        <v>0.32139089110000002</v>
      </c>
      <c r="G26" s="26">
        <v>0.28776754640000002</v>
      </c>
      <c r="H26" s="26">
        <v>0.30147302939999998</v>
      </c>
      <c r="I26" s="26">
        <v>0.27536212430000001</v>
      </c>
      <c r="K26" s="44">
        <f t="shared" si="1"/>
        <v>2020</v>
      </c>
      <c r="L26" s="26">
        <v>0.32980951450000001</v>
      </c>
      <c r="M26" s="26">
        <v>0.30310332740000001</v>
      </c>
      <c r="N26" s="26">
        <v>0.3033464327</v>
      </c>
      <c r="O26" s="26">
        <v>0.2781698568</v>
      </c>
      <c r="P26" s="26">
        <v>0.3226307766</v>
      </c>
      <c r="Q26" s="26">
        <v>0.29081268329999999</v>
      </c>
      <c r="R26" s="26">
        <v>0.30179051130000001</v>
      </c>
      <c r="S26" s="26">
        <v>0.27651446159999998</v>
      </c>
      <c r="U26" s="44">
        <f t="shared" si="3"/>
        <v>2020</v>
      </c>
      <c r="V26" s="26">
        <v>0.32878944760000001</v>
      </c>
      <c r="W26" s="26">
        <v>0.29800132680000002</v>
      </c>
      <c r="X26" s="26">
        <v>0.3045763407</v>
      </c>
      <c r="Y26" s="26">
        <v>0.27720265770000002</v>
      </c>
      <c r="Z26" s="26">
        <v>0.32334869719999998</v>
      </c>
      <c r="AA26" s="26">
        <v>0.28838290620000001</v>
      </c>
      <c r="AB26" s="26">
        <v>0.3034075806</v>
      </c>
      <c r="AC26" s="26">
        <v>0.2759444801</v>
      </c>
    </row>
    <row r="27" spans="1:29">
      <c r="A27" s="44">
        <f t="shared" si="2"/>
        <v>2020</v>
      </c>
      <c r="B27" s="26">
        <v>0.32740112690000001</v>
      </c>
      <c r="C27" s="26">
        <v>0.30247340950000001</v>
      </c>
      <c r="D27" s="26">
        <v>0.30114574039999997</v>
      </c>
      <c r="E27" s="26">
        <v>0.2776077549</v>
      </c>
      <c r="F27" s="26">
        <v>0.31989047320000003</v>
      </c>
      <c r="G27" s="26">
        <v>0.29015854470000002</v>
      </c>
      <c r="H27" s="26">
        <v>0.29958490389999998</v>
      </c>
      <c r="I27" s="26">
        <v>0.27595107060000001</v>
      </c>
      <c r="K27" s="44">
        <f t="shared" si="1"/>
        <v>2020</v>
      </c>
      <c r="L27" s="26">
        <v>0.33217698909999999</v>
      </c>
      <c r="M27" s="26">
        <v>0.30750000599999999</v>
      </c>
      <c r="N27" s="26">
        <v>0.30199080020000002</v>
      </c>
      <c r="O27" s="26">
        <v>0.27770029969999999</v>
      </c>
      <c r="P27" s="26">
        <v>0.32336730419999998</v>
      </c>
      <c r="Q27" s="26">
        <v>0.29218785520000001</v>
      </c>
      <c r="R27" s="26">
        <v>0.3008177487</v>
      </c>
      <c r="S27" s="26">
        <v>0.27606057299999998</v>
      </c>
      <c r="U27" s="44">
        <f t="shared" si="3"/>
        <v>2020</v>
      </c>
      <c r="V27" s="26">
        <v>0.3267057572</v>
      </c>
      <c r="W27" s="26">
        <v>0.30345731269999998</v>
      </c>
      <c r="X27" s="26">
        <v>0.30010448610000001</v>
      </c>
      <c r="Y27" s="26">
        <v>0.2782762325</v>
      </c>
      <c r="Z27" s="26">
        <v>0.3194009223</v>
      </c>
      <c r="AA27" s="26">
        <v>0.29081812699999998</v>
      </c>
      <c r="AB27" s="26">
        <v>0.29858087179999998</v>
      </c>
      <c r="AC27" s="26">
        <v>0.27659634</v>
      </c>
    </row>
    <row r="28" spans="1:29">
      <c r="A28" s="44">
        <f t="shared" si="2"/>
        <v>2020</v>
      </c>
      <c r="B28" s="26">
        <v>0.33126723899999999</v>
      </c>
      <c r="C28" s="26">
        <v>0.3068838498</v>
      </c>
      <c r="D28" s="26">
        <v>0.3016665731</v>
      </c>
      <c r="E28" s="26">
        <v>0.27716581029999998</v>
      </c>
      <c r="F28" s="26">
        <v>0.32238336340000001</v>
      </c>
      <c r="G28" s="26">
        <v>0.2915449933</v>
      </c>
      <c r="H28" s="26">
        <v>0.30053450780000002</v>
      </c>
      <c r="I28" s="26">
        <v>0.2755248703</v>
      </c>
      <c r="K28" s="44">
        <f t="shared" si="1"/>
        <v>2021</v>
      </c>
      <c r="L28" s="26">
        <v>0.33509366909999999</v>
      </c>
      <c r="M28" s="26">
        <v>0.311577993</v>
      </c>
      <c r="N28" s="26">
        <v>0.30168848279999999</v>
      </c>
      <c r="O28" s="26">
        <v>0.27781305839999998</v>
      </c>
      <c r="P28" s="26">
        <v>0.32367746759999999</v>
      </c>
      <c r="Q28" s="26">
        <v>0.2926440709</v>
      </c>
      <c r="R28" s="26">
        <v>0.30006841480000002</v>
      </c>
      <c r="S28" s="26">
        <v>0.27613759999999998</v>
      </c>
      <c r="U28" s="44">
        <f t="shared" si="3"/>
        <v>2020</v>
      </c>
      <c r="V28" s="26">
        <v>0.33468952210000003</v>
      </c>
      <c r="W28" s="26">
        <v>0.30815509600000002</v>
      </c>
      <c r="X28" s="26">
        <v>0.30323710710000001</v>
      </c>
      <c r="Y28" s="26">
        <v>0.2784304561</v>
      </c>
      <c r="Z28" s="26">
        <v>0.32561541560000001</v>
      </c>
      <c r="AA28" s="26">
        <v>0.29232778040000001</v>
      </c>
      <c r="AB28" s="26">
        <v>0.30162197019999998</v>
      </c>
      <c r="AC28" s="26">
        <v>0.27666570000000001</v>
      </c>
    </row>
    <row r="29" spans="1:29">
      <c r="A29" s="44">
        <f t="shared" si="2"/>
        <v>2021</v>
      </c>
      <c r="B29" s="26">
        <v>0.3343692969</v>
      </c>
      <c r="C29" s="26">
        <v>0.31107668890000001</v>
      </c>
      <c r="D29" s="26">
        <v>0.30126918180000001</v>
      </c>
      <c r="E29" s="26">
        <v>0.27725382310000002</v>
      </c>
      <c r="F29" s="26">
        <v>0.32296633800000002</v>
      </c>
      <c r="G29" s="26">
        <v>0.29204557279999999</v>
      </c>
      <c r="H29" s="26">
        <v>0.29964814099999998</v>
      </c>
      <c r="I29" s="26">
        <v>0.27557706729999998</v>
      </c>
      <c r="K29" s="44">
        <f t="shared" si="1"/>
        <v>2021</v>
      </c>
      <c r="L29" s="26">
        <v>0.33749676519999999</v>
      </c>
      <c r="M29" s="26">
        <v>0.3152230077</v>
      </c>
      <c r="N29" s="26">
        <v>0.30185562090000001</v>
      </c>
      <c r="O29" s="26">
        <v>0.2786116307</v>
      </c>
      <c r="P29" s="26">
        <v>0.32441621770000001</v>
      </c>
      <c r="Q29" s="26">
        <v>0.29409255610000001</v>
      </c>
      <c r="R29" s="26">
        <v>0.30026606350000001</v>
      </c>
      <c r="S29" s="26">
        <v>0.27688672089999999</v>
      </c>
      <c r="U29" s="44">
        <f t="shared" si="3"/>
        <v>2021</v>
      </c>
      <c r="V29" s="26">
        <v>0.33422451040000001</v>
      </c>
      <c r="W29" s="26">
        <v>0.31248096889999999</v>
      </c>
      <c r="X29" s="26">
        <v>0.3021793793</v>
      </c>
      <c r="Y29" s="26">
        <v>0.27926668469999999</v>
      </c>
      <c r="Z29" s="26">
        <v>0.32323990829999999</v>
      </c>
      <c r="AA29" s="26">
        <v>0.29336174720000002</v>
      </c>
      <c r="AB29" s="26">
        <v>0.30098369720000001</v>
      </c>
      <c r="AC29" s="26">
        <v>0.27747098539999998</v>
      </c>
    </row>
    <row r="30" spans="1:29">
      <c r="A30" s="44">
        <f t="shared" si="2"/>
        <v>2021</v>
      </c>
      <c r="B30" s="26">
        <v>0.33624158910000002</v>
      </c>
      <c r="C30" s="26">
        <v>0.3147405613</v>
      </c>
      <c r="D30" s="26">
        <v>0.3013557416</v>
      </c>
      <c r="E30" s="26">
        <v>0.27802300419999998</v>
      </c>
      <c r="F30" s="26">
        <v>0.32350073930000001</v>
      </c>
      <c r="G30" s="26">
        <v>0.29334827679999997</v>
      </c>
      <c r="H30" s="26">
        <v>0.29976504599999998</v>
      </c>
      <c r="I30" s="26">
        <v>0.27629668699999999</v>
      </c>
      <c r="K30" s="44">
        <f t="shared" si="1"/>
        <v>2021</v>
      </c>
      <c r="L30" s="26">
        <v>0.34089188999999998</v>
      </c>
      <c r="M30" s="26">
        <v>0.32262252809999997</v>
      </c>
      <c r="N30" s="26">
        <v>0.30567253170000003</v>
      </c>
      <c r="O30" s="26">
        <v>0.28188284730000002</v>
      </c>
      <c r="P30" s="26">
        <v>0.32674102700000002</v>
      </c>
      <c r="Q30" s="26">
        <v>0.2981752486</v>
      </c>
      <c r="R30" s="26">
        <v>0.30409947479999999</v>
      </c>
      <c r="S30" s="26">
        <v>0.28017424340000002</v>
      </c>
      <c r="U30" s="44">
        <f t="shared" si="3"/>
        <v>2021</v>
      </c>
      <c r="V30" s="26">
        <v>0.3363100986</v>
      </c>
      <c r="W30" s="26">
        <v>0.31633896519999999</v>
      </c>
      <c r="X30" s="26">
        <v>0.30245258619999998</v>
      </c>
      <c r="Y30" s="26">
        <v>0.27974020090000001</v>
      </c>
      <c r="Z30" s="26">
        <v>0.32359575959999998</v>
      </c>
      <c r="AA30" s="26">
        <v>0.29540786159999999</v>
      </c>
      <c r="AB30" s="26">
        <v>0.3011842622</v>
      </c>
      <c r="AC30" s="26">
        <v>0.27798686560000002</v>
      </c>
    </row>
    <row r="31" spans="1:29">
      <c r="A31" s="44">
        <f t="shared" si="2"/>
        <v>2021</v>
      </c>
      <c r="B31" s="26">
        <v>0.3384645973</v>
      </c>
      <c r="C31" s="26">
        <v>0.32195481970000001</v>
      </c>
      <c r="D31" s="26">
        <v>0.30312047520000002</v>
      </c>
      <c r="E31" s="26">
        <v>0.28126107319999999</v>
      </c>
      <c r="F31" s="26">
        <v>0.32429159359999998</v>
      </c>
      <c r="G31" s="26">
        <v>0.29751504820000002</v>
      </c>
      <c r="H31" s="26">
        <v>0.30154163639999998</v>
      </c>
      <c r="I31" s="26">
        <v>0.27955098979999998</v>
      </c>
      <c r="K31" s="44">
        <f t="shared" si="1"/>
        <v>2021</v>
      </c>
      <c r="L31" s="26">
        <v>0.34632053600000001</v>
      </c>
      <c r="M31" s="26">
        <v>0.32780998430000002</v>
      </c>
      <c r="N31" s="26">
        <v>0.309011219</v>
      </c>
      <c r="O31" s="26">
        <v>0.28448462489999998</v>
      </c>
      <c r="P31" s="26">
        <v>0.33009170090000001</v>
      </c>
      <c r="Q31" s="26">
        <v>0.30059262850000001</v>
      </c>
      <c r="R31" s="26">
        <v>0.30751458929999997</v>
      </c>
      <c r="S31" s="26">
        <v>0.28279410100000002</v>
      </c>
      <c r="U31" s="44">
        <f t="shared" si="3"/>
        <v>2021</v>
      </c>
      <c r="V31" s="26">
        <v>0.34243931030000002</v>
      </c>
      <c r="W31" s="26">
        <v>0.32411345740000003</v>
      </c>
      <c r="X31" s="26">
        <v>0.30463596069999999</v>
      </c>
      <c r="Y31" s="26">
        <v>0.28364232610000001</v>
      </c>
      <c r="Z31" s="26">
        <v>0.32865233939999999</v>
      </c>
      <c r="AA31" s="26">
        <v>0.29979462800000001</v>
      </c>
      <c r="AB31" s="26">
        <v>0.30349672319999998</v>
      </c>
      <c r="AC31" s="26">
        <v>0.2815828635</v>
      </c>
    </row>
    <row r="32" spans="1:29">
      <c r="A32" s="44">
        <f t="shared" si="2"/>
        <v>2021</v>
      </c>
      <c r="B32" s="26">
        <v>0.34641704020000003</v>
      </c>
      <c r="C32" s="26">
        <v>0.32707040700000001</v>
      </c>
      <c r="D32" s="26">
        <v>0.3091078343</v>
      </c>
      <c r="E32" s="26">
        <v>0.2838106601</v>
      </c>
      <c r="F32" s="26">
        <v>0.3302556378</v>
      </c>
      <c r="G32" s="26">
        <v>0.3000760677</v>
      </c>
      <c r="H32" s="26">
        <v>0.30761141380000001</v>
      </c>
      <c r="I32" s="26">
        <v>0.28211854380000001</v>
      </c>
      <c r="K32" s="44">
        <f t="shared" si="1"/>
        <v>2022</v>
      </c>
      <c r="L32" s="26">
        <v>0.34779126160000001</v>
      </c>
      <c r="M32" s="26">
        <v>0.33338306109999999</v>
      </c>
      <c r="N32" s="26">
        <v>0.30727730590000002</v>
      </c>
      <c r="O32" s="26">
        <v>0.28706212879999998</v>
      </c>
      <c r="P32" s="26">
        <v>0.32897488520000001</v>
      </c>
      <c r="Q32" s="26">
        <v>0.30287862030000001</v>
      </c>
      <c r="R32" s="26">
        <v>0.30575145329999998</v>
      </c>
      <c r="S32" s="26">
        <v>0.2851253292</v>
      </c>
      <c r="U32" s="44">
        <f t="shared" si="3"/>
        <v>2021</v>
      </c>
      <c r="V32" s="26">
        <v>0.34783005140000001</v>
      </c>
      <c r="W32" s="26">
        <v>0.32933140709999997</v>
      </c>
      <c r="X32" s="26">
        <v>0.3094140246</v>
      </c>
      <c r="Y32" s="26">
        <v>0.28635083909999998</v>
      </c>
      <c r="Z32" s="26">
        <v>0.33176107030000002</v>
      </c>
      <c r="AA32" s="26">
        <v>0.30289448390000001</v>
      </c>
      <c r="AB32" s="26">
        <v>0.30826009929999998</v>
      </c>
      <c r="AC32" s="26">
        <v>0.2843270047</v>
      </c>
    </row>
    <row r="33" spans="1:29">
      <c r="A33" s="44">
        <f t="shared" si="2"/>
        <v>2022</v>
      </c>
      <c r="B33" s="26">
        <v>0.34703224040000002</v>
      </c>
      <c r="C33" s="26">
        <v>0.33272263899999999</v>
      </c>
      <c r="D33" s="26">
        <v>0.3085854106</v>
      </c>
      <c r="E33" s="26">
        <v>0.28635376470000001</v>
      </c>
      <c r="F33" s="26">
        <v>0.32842137719999998</v>
      </c>
      <c r="G33" s="26">
        <v>0.30239044999999998</v>
      </c>
      <c r="H33" s="26">
        <v>0.30696071050000001</v>
      </c>
      <c r="I33" s="26">
        <v>0.2843990851</v>
      </c>
      <c r="K33" s="44">
        <f t="shared" si="1"/>
        <v>2022</v>
      </c>
      <c r="L33" s="26">
        <v>0.35139541019999998</v>
      </c>
      <c r="M33" s="26">
        <v>0.33748119539999999</v>
      </c>
      <c r="N33" s="26">
        <v>0.3083578917</v>
      </c>
      <c r="O33" s="26">
        <v>0.28745347310000002</v>
      </c>
      <c r="P33" s="26">
        <v>0.33075853669999999</v>
      </c>
      <c r="Q33" s="26">
        <v>0.30392730400000001</v>
      </c>
      <c r="R33" s="26">
        <v>0.30674051899999999</v>
      </c>
      <c r="S33" s="26">
        <v>0.28552710419999999</v>
      </c>
      <c r="U33" s="44">
        <f t="shared" si="3"/>
        <v>2022</v>
      </c>
      <c r="V33" s="26">
        <v>0.3499263104</v>
      </c>
      <c r="W33" s="26">
        <v>0.33408993250000002</v>
      </c>
      <c r="X33" s="26">
        <v>0.30875699299999998</v>
      </c>
      <c r="Y33" s="26">
        <v>0.2881378</v>
      </c>
      <c r="Z33" s="26">
        <v>0.3319776894</v>
      </c>
      <c r="AA33" s="26">
        <v>0.30398142410000001</v>
      </c>
      <c r="AB33" s="26">
        <v>0.30753018469999999</v>
      </c>
      <c r="AC33" s="26">
        <v>0.2858651579</v>
      </c>
    </row>
    <row r="34" spans="1:29">
      <c r="A34" s="44">
        <f t="shared" si="2"/>
        <v>2022</v>
      </c>
      <c r="B34" s="26">
        <v>0.35203461009999998</v>
      </c>
      <c r="C34" s="26">
        <v>0.33743962669999999</v>
      </c>
      <c r="D34" s="26">
        <v>0.30961483280000002</v>
      </c>
      <c r="E34" s="26">
        <v>0.28742504810000002</v>
      </c>
      <c r="F34" s="26">
        <v>0.33205130789999998</v>
      </c>
      <c r="G34" s="26">
        <v>0.30440861479999998</v>
      </c>
      <c r="H34" s="26">
        <v>0.30799806079999997</v>
      </c>
      <c r="I34" s="26">
        <v>0.28549581070000002</v>
      </c>
      <c r="K34" s="44">
        <f t="shared" si="1"/>
        <v>2022</v>
      </c>
      <c r="L34" s="26">
        <v>0.35304655460000001</v>
      </c>
      <c r="M34" s="26">
        <v>0.34256284510000001</v>
      </c>
      <c r="N34" s="26">
        <v>0.3094730134</v>
      </c>
      <c r="O34" s="26">
        <v>0.28892867230000002</v>
      </c>
      <c r="P34" s="26">
        <v>0.3315805242</v>
      </c>
      <c r="Q34" s="26">
        <v>0.3059812931</v>
      </c>
      <c r="R34" s="26">
        <v>0.30789093709999998</v>
      </c>
      <c r="S34" s="26">
        <v>0.28699689699999997</v>
      </c>
      <c r="U34" s="44">
        <f t="shared" si="3"/>
        <v>2022</v>
      </c>
      <c r="V34" s="26">
        <v>0.35316684539999998</v>
      </c>
      <c r="W34" s="26">
        <v>0.33896956119999999</v>
      </c>
      <c r="X34" s="26">
        <v>0.30851577610000003</v>
      </c>
      <c r="Y34" s="26">
        <v>0.28864783700000002</v>
      </c>
      <c r="Z34" s="26">
        <v>0.33278897169999999</v>
      </c>
      <c r="AA34" s="26">
        <v>0.30621678320000001</v>
      </c>
      <c r="AB34" s="26">
        <v>0.30680879999999999</v>
      </c>
      <c r="AC34" s="26">
        <v>0.28638541979999999</v>
      </c>
    </row>
    <row r="35" spans="1:29">
      <c r="A35" s="44">
        <f t="shared" si="2"/>
        <v>2022</v>
      </c>
      <c r="B35" s="26">
        <v>0.35523195120000001</v>
      </c>
      <c r="C35" s="26">
        <v>0.34244256569999998</v>
      </c>
      <c r="D35" s="26">
        <v>0.31052277760000002</v>
      </c>
      <c r="E35" s="26">
        <v>0.28895836559999999</v>
      </c>
      <c r="F35" s="26">
        <v>0.33327548569999998</v>
      </c>
      <c r="G35" s="26">
        <v>0.30571985460000001</v>
      </c>
      <c r="H35" s="26">
        <v>0.30901415879999999</v>
      </c>
      <c r="I35" s="26">
        <v>0.28701964419999998</v>
      </c>
      <c r="K35" s="44">
        <f t="shared" si="1"/>
        <v>2022</v>
      </c>
      <c r="L35" s="26">
        <v>0.35795209420000001</v>
      </c>
      <c r="M35" s="26">
        <v>0.34662258429999998</v>
      </c>
      <c r="N35" s="26">
        <v>0.31201614529999999</v>
      </c>
      <c r="O35" s="26">
        <v>0.29004275709999999</v>
      </c>
      <c r="P35" s="26">
        <v>0.3351300089</v>
      </c>
      <c r="Q35" s="26">
        <v>0.30714853269999998</v>
      </c>
      <c r="R35" s="26">
        <v>0.31036559730000002</v>
      </c>
      <c r="S35" s="26">
        <v>0.28814586139999998</v>
      </c>
      <c r="U35" s="44">
        <f t="shared" si="3"/>
        <v>2022</v>
      </c>
      <c r="V35" s="26">
        <v>0.3580017613</v>
      </c>
      <c r="W35" s="26">
        <v>0.34325594580000002</v>
      </c>
      <c r="X35" s="26">
        <v>0.3115904712</v>
      </c>
      <c r="Y35" s="26">
        <v>0.28935167020000002</v>
      </c>
      <c r="Z35" s="26">
        <v>0.3360661002</v>
      </c>
      <c r="AA35" s="26">
        <v>0.30703822400000003</v>
      </c>
      <c r="AB35" s="26">
        <v>0.30943591749999999</v>
      </c>
      <c r="AC35" s="26">
        <v>0.28710419409999999</v>
      </c>
    </row>
    <row r="36" spans="1:29">
      <c r="A36" s="44">
        <f t="shared" si="2"/>
        <v>2022</v>
      </c>
      <c r="B36" s="26">
        <v>0.3585066932</v>
      </c>
      <c r="C36" s="26">
        <v>0.34692898620000001</v>
      </c>
      <c r="D36" s="26">
        <v>0.31155148059999999</v>
      </c>
      <c r="E36" s="26">
        <v>0.28994674370000001</v>
      </c>
      <c r="F36" s="26">
        <v>0.3338206936</v>
      </c>
      <c r="G36" s="26">
        <v>0.30701832499999998</v>
      </c>
      <c r="H36" s="26">
        <v>0.30977154699999998</v>
      </c>
      <c r="I36" s="26">
        <v>0.28811095269999998</v>
      </c>
      <c r="K36" s="44">
        <f t="shared" si="1"/>
        <v>2023</v>
      </c>
      <c r="L36" s="26">
        <v>0.36198690169999997</v>
      </c>
      <c r="M36" s="26">
        <v>0.3499042383</v>
      </c>
      <c r="N36" s="26">
        <v>0.31352008209999999</v>
      </c>
      <c r="O36" s="26">
        <v>0.2913721125</v>
      </c>
      <c r="P36" s="26">
        <v>0.33560220969999999</v>
      </c>
      <c r="Q36" s="26">
        <v>0.30851645430000002</v>
      </c>
      <c r="R36" s="26">
        <v>0.31192030059999998</v>
      </c>
      <c r="S36" s="26">
        <v>0.2894835254</v>
      </c>
      <c r="U36" s="44">
        <f t="shared" si="3"/>
        <v>2022</v>
      </c>
      <c r="V36" s="26">
        <v>0.35904113640000002</v>
      </c>
      <c r="W36" s="26">
        <v>0.34619507999999999</v>
      </c>
      <c r="X36" s="26">
        <v>0.31140366660000002</v>
      </c>
      <c r="Y36" s="26">
        <v>0.29009553739999999</v>
      </c>
      <c r="Z36" s="26">
        <v>0.33529743610000001</v>
      </c>
      <c r="AA36" s="26">
        <v>0.30716628530000001</v>
      </c>
      <c r="AB36" s="26">
        <v>0.31023499040000002</v>
      </c>
      <c r="AC36" s="26">
        <v>0.2879416541</v>
      </c>
    </row>
    <row r="37" spans="1:29">
      <c r="A37" s="44">
        <f t="shared" si="2"/>
        <v>2023</v>
      </c>
      <c r="B37" s="26">
        <v>0.36156519549999999</v>
      </c>
      <c r="C37" s="26">
        <v>0.35083213540000002</v>
      </c>
      <c r="D37" s="26">
        <v>0.31244740910000002</v>
      </c>
      <c r="E37" s="26">
        <v>0.29132311500000002</v>
      </c>
      <c r="F37" s="26">
        <v>0.33483812200000002</v>
      </c>
      <c r="G37" s="26">
        <v>0.30848623390000002</v>
      </c>
      <c r="H37" s="26">
        <v>0.31093861890000002</v>
      </c>
      <c r="I37" s="26">
        <v>0.28949690169999998</v>
      </c>
      <c r="K37" s="44">
        <f t="shared" si="1"/>
        <v>2023</v>
      </c>
      <c r="L37" s="26">
        <v>0.36533228449999999</v>
      </c>
      <c r="M37" s="26">
        <v>0.35425658259999998</v>
      </c>
      <c r="N37" s="26">
        <v>0.31398168240000002</v>
      </c>
      <c r="O37" s="26">
        <v>0.29226991829999999</v>
      </c>
      <c r="P37" s="26">
        <v>0.3365182082</v>
      </c>
      <c r="Q37" s="26">
        <v>0.30959223819999998</v>
      </c>
      <c r="R37" s="26">
        <v>0.31236132680000001</v>
      </c>
      <c r="S37" s="26">
        <v>0.29034865879999999</v>
      </c>
      <c r="U37" s="44">
        <f t="shared" si="3"/>
        <v>2023</v>
      </c>
      <c r="V37" s="26">
        <v>0.36649424009999998</v>
      </c>
      <c r="W37" s="26">
        <v>0.35124417450000001</v>
      </c>
      <c r="X37" s="26">
        <v>0.31609324500000002</v>
      </c>
      <c r="Y37" s="26">
        <v>0.29178787099999998</v>
      </c>
      <c r="Z37" s="26">
        <v>0.3398024006</v>
      </c>
      <c r="AA37" s="26">
        <v>0.30950042169999997</v>
      </c>
      <c r="AB37" s="26">
        <v>0.31455158049999998</v>
      </c>
      <c r="AC37" s="26">
        <v>0.28964298259999999</v>
      </c>
    </row>
    <row r="38" spans="1:29">
      <c r="A38" s="44">
        <f t="shared" si="2"/>
        <v>2023</v>
      </c>
      <c r="B38" s="26">
        <v>0.3598561481</v>
      </c>
      <c r="C38" s="26">
        <v>0.35513234110000003</v>
      </c>
      <c r="D38" s="26">
        <v>0.30831285530000002</v>
      </c>
      <c r="E38" s="26">
        <v>0.2916762745</v>
      </c>
      <c r="F38" s="26">
        <v>0.33197762730000002</v>
      </c>
      <c r="G38" s="26">
        <v>0.30978204409999999</v>
      </c>
      <c r="H38" s="26">
        <v>0.30680073899999999</v>
      </c>
      <c r="I38" s="26">
        <v>0.28979934429999998</v>
      </c>
      <c r="K38" s="44">
        <f t="shared" si="1"/>
        <v>2023</v>
      </c>
      <c r="L38" s="26">
        <v>0.36558913129999998</v>
      </c>
      <c r="M38" s="26">
        <v>0.35908414910000003</v>
      </c>
      <c r="N38" s="26">
        <v>0.31108542490000002</v>
      </c>
      <c r="O38" s="26">
        <v>0.29387655889999997</v>
      </c>
      <c r="P38" s="26">
        <v>0.33532622969999998</v>
      </c>
      <c r="Q38" s="26">
        <v>0.31161013679999999</v>
      </c>
      <c r="R38" s="26">
        <v>0.30983202180000002</v>
      </c>
      <c r="S38" s="26">
        <v>0.29196630029999998</v>
      </c>
      <c r="U38" s="44">
        <f t="shared" si="3"/>
        <v>2023</v>
      </c>
      <c r="V38" s="26">
        <v>0.36877987169999998</v>
      </c>
      <c r="W38" s="26">
        <v>0.35499579949999999</v>
      </c>
      <c r="X38" s="26">
        <v>0.31582906300000002</v>
      </c>
      <c r="Y38" s="26">
        <v>0.29211817220000003</v>
      </c>
      <c r="Z38" s="26">
        <v>0.33978027830000002</v>
      </c>
      <c r="AA38" s="26">
        <v>0.30947754859999999</v>
      </c>
      <c r="AB38" s="26">
        <v>0.31395359239999998</v>
      </c>
      <c r="AC38" s="26">
        <v>0.28992090459999997</v>
      </c>
    </row>
    <row r="39" spans="1:29">
      <c r="A39" s="44">
        <f t="shared" si="2"/>
        <v>2023</v>
      </c>
      <c r="B39" s="26">
        <v>0.3647472651</v>
      </c>
      <c r="C39" s="26">
        <v>0.359132693</v>
      </c>
      <c r="D39" s="26">
        <v>0.30747096219999998</v>
      </c>
      <c r="E39" s="26">
        <v>0.29222199090000001</v>
      </c>
      <c r="F39" s="26">
        <v>0.3341258185</v>
      </c>
      <c r="G39" s="26">
        <v>0.31055859250000001</v>
      </c>
      <c r="H39" s="26">
        <v>0.3058313829</v>
      </c>
      <c r="I39" s="26">
        <v>0.29035505309999998</v>
      </c>
      <c r="K39" s="44">
        <f t="shared" si="1"/>
        <v>2023</v>
      </c>
      <c r="L39" s="26">
        <v>0.37040852909999999</v>
      </c>
      <c r="M39" s="26">
        <v>0.3634090365</v>
      </c>
      <c r="N39" s="26">
        <v>0.31408062040000001</v>
      </c>
      <c r="O39" s="26">
        <v>0.29513389870000001</v>
      </c>
      <c r="P39" s="26">
        <v>0.33850189279999998</v>
      </c>
      <c r="Q39" s="26">
        <v>0.3133775251</v>
      </c>
      <c r="R39" s="26">
        <v>0.31242502909999997</v>
      </c>
      <c r="S39" s="26">
        <v>0.29324435580000002</v>
      </c>
      <c r="U39" s="44">
        <f t="shared" si="3"/>
        <v>2023</v>
      </c>
      <c r="V39" s="26">
        <v>0.3707447767</v>
      </c>
      <c r="W39" s="26">
        <v>0.35984800560000002</v>
      </c>
      <c r="X39" s="26">
        <v>0.31618937380000001</v>
      </c>
      <c r="Y39" s="26">
        <v>0.29320218939999998</v>
      </c>
      <c r="Z39" s="26">
        <v>0.33929717129999998</v>
      </c>
      <c r="AA39" s="26">
        <v>0.3102857108</v>
      </c>
      <c r="AB39" s="26">
        <v>0.3143990297</v>
      </c>
      <c r="AC39" s="26">
        <v>0.29106327030000001</v>
      </c>
    </row>
    <row r="40" spans="1:29">
      <c r="A40" s="44">
        <f t="shared" si="2"/>
        <v>2023</v>
      </c>
      <c r="B40" s="26">
        <v>0.36786408209999999</v>
      </c>
      <c r="C40" s="26">
        <v>0.36358641069999997</v>
      </c>
      <c r="D40" s="26">
        <v>0.31041590270000002</v>
      </c>
      <c r="E40" s="26">
        <v>0.2935500352</v>
      </c>
      <c r="F40" s="26">
        <v>0.3353353805</v>
      </c>
      <c r="G40" s="26">
        <v>0.31245177909999999</v>
      </c>
      <c r="H40" s="26">
        <v>0.30877229410000001</v>
      </c>
      <c r="I40" s="26">
        <v>0.29132076690000003</v>
      </c>
      <c r="K40" s="44">
        <f t="shared" si="1"/>
        <v>2024</v>
      </c>
      <c r="L40" s="26">
        <v>0.37349193580000001</v>
      </c>
      <c r="M40" s="26">
        <v>0.36799934000000001</v>
      </c>
      <c r="N40" s="26">
        <v>0.31542427769999998</v>
      </c>
      <c r="O40" s="26">
        <v>0.29731693770000001</v>
      </c>
      <c r="P40" s="26">
        <v>0.34083966980000002</v>
      </c>
      <c r="Q40" s="26">
        <v>0.31583781440000003</v>
      </c>
      <c r="R40" s="26">
        <v>0.3134086559</v>
      </c>
      <c r="S40" s="26">
        <v>0.29511289130000001</v>
      </c>
      <c r="U40" s="44">
        <f t="shared" si="3"/>
        <v>2023</v>
      </c>
      <c r="V40" s="26">
        <v>0.37259480439999998</v>
      </c>
      <c r="W40" s="26">
        <v>0.36448364900000002</v>
      </c>
      <c r="X40" s="26">
        <v>0.31585339810000002</v>
      </c>
      <c r="Y40" s="26">
        <v>0.2952325173</v>
      </c>
      <c r="Z40" s="26">
        <v>0.33906019469999998</v>
      </c>
      <c r="AA40" s="26">
        <v>0.31260203079999999</v>
      </c>
      <c r="AB40" s="26">
        <v>0.31399537290000001</v>
      </c>
      <c r="AC40" s="26">
        <v>0.29267762739999997</v>
      </c>
    </row>
    <row r="41" spans="1:29">
      <c r="A41" s="44">
        <f t="shared" si="2"/>
        <v>2024</v>
      </c>
      <c r="B41" s="26">
        <v>0.37235389810000002</v>
      </c>
      <c r="C41" s="26">
        <v>0.36887011660000002</v>
      </c>
      <c r="D41" s="26">
        <v>0.31264841230000001</v>
      </c>
      <c r="E41" s="26">
        <v>0.29513420299999998</v>
      </c>
      <c r="F41" s="26">
        <v>0.3374938052</v>
      </c>
      <c r="G41" s="26">
        <v>0.31405897890000001</v>
      </c>
      <c r="H41" s="26">
        <v>0.31078540809999999</v>
      </c>
      <c r="I41" s="26">
        <v>0.29260262479999999</v>
      </c>
      <c r="K41" s="44">
        <f t="shared" si="1"/>
        <v>2024</v>
      </c>
      <c r="L41" s="26">
        <v>0.37709896050000002</v>
      </c>
      <c r="M41" s="26">
        <v>0.3711490797</v>
      </c>
      <c r="N41" s="26">
        <v>0.31767336299999999</v>
      </c>
      <c r="O41" s="26">
        <v>0.29807911879999999</v>
      </c>
      <c r="P41" s="26">
        <v>0.34229435009999998</v>
      </c>
      <c r="Q41" s="26">
        <v>0.31717602880000001</v>
      </c>
      <c r="R41" s="26">
        <v>0.31617857710000002</v>
      </c>
      <c r="S41" s="26">
        <v>0.2958456921</v>
      </c>
      <c r="U41" s="44">
        <f t="shared" si="3"/>
        <v>2024</v>
      </c>
      <c r="V41" s="26">
        <v>0.3766036995</v>
      </c>
      <c r="W41" s="26">
        <v>0.36968180029999997</v>
      </c>
      <c r="X41" s="26">
        <v>0.31870668429999999</v>
      </c>
      <c r="Y41" s="26">
        <v>0.29725779870000002</v>
      </c>
      <c r="Z41" s="26">
        <v>0.34152414310000001</v>
      </c>
      <c r="AA41" s="26">
        <v>0.31441811720000001</v>
      </c>
      <c r="AB41" s="26">
        <v>0.31660136830000002</v>
      </c>
      <c r="AC41" s="26">
        <v>0.29435184409999998</v>
      </c>
    </row>
    <row r="42" spans="1:29">
      <c r="A42" s="44">
        <f t="shared" si="2"/>
        <v>2024</v>
      </c>
      <c r="B42" s="26">
        <v>0.37477567820000002</v>
      </c>
      <c r="C42" s="26">
        <v>0.37247845550000003</v>
      </c>
      <c r="D42" s="26">
        <v>0.3142297651</v>
      </c>
      <c r="E42" s="26">
        <v>0.29576867400000001</v>
      </c>
      <c r="F42" s="26">
        <v>0.33901293020000001</v>
      </c>
      <c r="G42" s="26">
        <v>0.31627911530000002</v>
      </c>
      <c r="H42" s="26">
        <v>0.31208422759999999</v>
      </c>
      <c r="I42" s="26">
        <v>0.2932627344</v>
      </c>
      <c r="K42" s="44">
        <f t="shared" si="1"/>
        <v>2024</v>
      </c>
      <c r="L42" s="26">
        <v>0.3752915383</v>
      </c>
      <c r="M42" s="26">
        <v>0.37354220170000002</v>
      </c>
      <c r="N42" s="26">
        <v>0.31391758879999998</v>
      </c>
      <c r="O42" s="26">
        <v>0.2986466679</v>
      </c>
      <c r="P42" s="26">
        <v>0.33991917490000001</v>
      </c>
      <c r="Q42" s="26">
        <v>0.31741622650000001</v>
      </c>
      <c r="R42" s="26">
        <v>0.31204788210000001</v>
      </c>
      <c r="S42" s="26">
        <v>0.29646975209999998</v>
      </c>
      <c r="U42" s="44">
        <f t="shared" si="3"/>
        <v>2024</v>
      </c>
      <c r="V42" s="26">
        <v>0.37957841279999999</v>
      </c>
      <c r="W42" s="26">
        <v>0.37197180520000001</v>
      </c>
      <c r="X42" s="26">
        <v>0.32072319799999999</v>
      </c>
      <c r="Y42" s="26">
        <v>0.29725984560000002</v>
      </c>
      <c r="Z42" s="26">
        <v>0.34358670390000001</v>
      </c>
      <c r="AA42" s="26">
        <v>0.31489109859999997</v>
      </c>
      <c r="AB42" s="26">
        <v>0.31826650480000002</v>
      </c>
      <c r="AC42" s="26">
        <v>0.2943810321</v>
      </c>
    </row>
    <row r="43" spans="1:29">
      <c r="A43" s="44">
        <f t="shared" si="2"/>
        <v>2024</v>
      </c>
      <c r="B43" s="26">
        <v>0.37557375770000001</v>
      </c>
      <c r="C43" s="26">
        <v>0.37465043549999999</v>
      </c>
      <c r="D43" s="26">
        <v>0.31166367649999999</v>
      </c>
      <c r="E43" s="26">
        <v>0.29710363010000002</v>
      </c>
      <c r="F43" s="26">
        <v>0.3383235637</v>
      </c>
      <c r="G43" s="26">
        <v>0.3168118634</v>
      </c>
      <c r="H43" s="26">
        <v>0.30952109300000002</v>
      </c>
      <c r="I43" s="26">
        <v>0.2946001312</v>
      </c>
      <c r="K43" s="44">
        <f t="shared" si="1"/>
        <v>2024</v>
      </c>
      <c r="L43" s="26">
        <v>0.37425177170000001</v>
      </c>
      <c r="M43" s="26">
        <v>0.37472721599999997</v>
      </c>
      <c r="N43" s="26">
        <v>0.31443353000000002</v>
      </c>
      <c r="O43" s="26">
        <v>0.300752731</v>
      </c>
      <c r="P43" s="26">
        <v>0.33901618610000001</v>
      </c>
      <c r="Q43" s="26">
        <v>0.31939265309999998</v>
      </c>
      <c r="R43" s="26">
        <v>0.31299032929999998</v>
      </c>
      <c r="S43" s="26">
        <v>0.29854872259999998</v>
      </c>
      <c r="U43" s="44">
        <f t="shared" si="3"/>
        <v>2024</v>
      </c>
      <c r="V43" s="26">
        <v>0.37706491050000002</v>
      </c>
      <c r="W43" s="26">
        <v>0.37419838220000001</v>
      </c>
      <c r="X43" s="26">
        <v>0.3173421749</v>
      </c>
      <c r="Y43" s="26">
        <v>0.2987236432</v>
      </c>
      <c r="Z43" s="26">
        <v>0.3406706934</v>
      </c>
      <c r="AA43" s="26">
        <v>0.31578769969999998</v>
      </c>
      <c r="AB43" s="26">
        <v>0.3146024972</v>
      </c>
      <c r="AC43" s="26">
        <v>0.29579496910000003</v>
      </c>
    </row>
    <row r="44" spans="1:29">
      <c r="A44" s="44">
        <f t="shared" si="2"/>
        <v>2024</v>
      </c>
      <c r="B44" s="26">
        <v>0.3777793425</v>
      </c>
      <c r="C44" s="26">
        <v>0.37530654299999999</v>
      </c>
      <c r="D44" s="26">
        <v>0.3160445986</v>
      </c>
      <c r="E44" s="26">
        <v>0.29876212470000002</v>
      </c>
      <c r="F44" s="26">
        <v>0.34007444260000003</v>
      </c>
      <c r="G44" s="26">
        <v>0.3171249894</v>
      </c>
      <c r="H44" s="26">
        <v>0.3139685727</v>
      </c>
      <c r="I44" s="26">
        <v>0.29622669330000001</v>
      </c>
      <c r="K44" s="44">
        <f t="shared" si="1"/>
        <v>2025</v>
      </c>
      <c r="L44" s="26">
        <v>0.38100676</v>
      </c>
      <c r="M44" s="26">
        <v>0.37743082449999998</v>
      </c>
      <c r="N44" s="26">
        <v>0.31869981520000001</v>
      </c>
      <c r="O44" s="26">
        <v>0.30289918030000001</v>
      </c>
      <c r="P44" s="26">
        <v>0.34536067510000001</v>
      </c>
      <c r="Q44" s="26">
        <v>0.32163525209999999</v>
      </c>
      <c r="R44" s="26">
        <v>0.31675135469999999</v>
      </c>
      <c r="S44" s="26">
        <v>0.30069009400000002</v>
      </c>
      <c r="U44" s="44">
        <f t="shared" si="3"/>
        <v>2024</v>
      </c>
      <c r="V44" s="26">
        <v>0.37852159330000001</v>
      </c>
      <c r="W44" s="26">
        <v>0.37547884399999998</v>
      </c>
      <c r="X44" s="26">
        <v>0.3166721831</v>
      </c>
      <c r="Y44" s="26">
        <v>0.300274865</v>
      </c>
      <c r="Z44" s="26">
        <v>0.34237236090000001</v>
      </c>
      <c r="AA44" s="26">
        <v>0.31733649940000003</v>
      </c>
      <c r="AB44" s="26">
        <v>0.31484823579999999</v>
      </c>
      <c r="AC44" s="26">
        <v>0.2973185411</v>
      </c>
    </row>
    <row r="45" spans="1:29">
      <c r="A45" s="44">
        <f t="shared" si="2"/>
        <v>2025</v>
      </c>
      <c r="B45" s="26">
        <v>0.38030581810000003</v>
      </c>
      <c r="C45" s="26">
        <v>0.37823935279999998</v>
      </c>
      <c r="D45" s="26">
        <v>0.31737511670000002</v>
      </c>
      <c r="E45" s="26">
        <v>0.30054603159999999</v>
      </c>
      <c r="F45" s="26">
        <v>0.34235593130000003</v>
      </c>
      <c r="G45" s="26">
        <v>0.31918672869999998</v>
      </c>
      <c r="H45" s="26">
        <v>0.31552885120000002</v>
      </c>
      <c r="I45" s="26">
        <v>0.29829915699999998</v>
      </c>
      <c r="K45" s="44">
        <f t="shared" si="1"/>
        <v>2025</v>
      </c>
      <c r="L45" s="26">
        <v>0.38100112310000001</v>
      </c>
      <c r="M45" s="26">
        <v>0.37924171439999999</v>
      </c>
      <c r="N45" s="26">
        <v>0.31967736790000001</v>
      </c>
      <c r="O45" s="26">
        <v>0.30485939699999998</v>
      </c>
      <c r="P45" s="26">
        <v>0.34416251679999998</v>
      </c>
      <c r="Q45" s="26">
        <v>0.32297754350000002</v>
      </c>
      <c r="R45" s="26">
        <v>0.31786094910000001</v>
      </c>
      <c r="S45" s="26">
        <v>0.30227243949999999</v>
      </c>
      <c r="U45" s="44">
        <f t="shared" si="3"/>
        <v>2025</v>
      </c>
      <c r="V45" s="26">
        <v>0.38451665810000002</v>
      </c>
      <c r="W45" s="26">
        <v>0.37805739370000002</v>
      </c>
      <c r="X45" s="26">
        <v>0.32207180829999998</v>
      </c>
      <c r="Y45" s="26">
        <v>0.30278972830000001</v>
      </c>
      <c r="Z45" s="26">
        <v>0.34830385520000001</v>
      </c>
      <c r="AA45" s="26">
        <v>0.32024679029999997</v>
      </c>
      <c r="AB45" s="26">
        <v>0.31983652499999998</v>
      </c>
      <c r="AC45" s="26">
        <v>0.29987081269999999</v>
      </c>
    </row>
    <row r="46" spans="1:29">
      <c r="A46" s="44">
        <f t="shared" si="2"/>
        <v>2025</v>
      </c>
      <c r="B46" s="26">
        <v>0.38095703460000002</v>
      </c>
      <c r="C46" s="26">
        <v>0.3798005693</v>
      </c>
      <c r="D46" s="26">
        <v>0.31861184729999997</v>
      </c>
      <c r="E46" s="26">
        <v>0.30172461010000001</v>
      </c>
      <c r="F46" s="26">
        <v>0.34361654349999998</v>
      </c>
      <c r="G46" s="26">
        <v>0.32128483530000002</v>
      </c>
      <c r="H46" s="26">
        <v>0.3165092484</v>
      </c>
      <c r="I46" s="26">
        <v>0.2990810116</v>
      </c>
      <c r="K46" s="44">
        <f t="shared" si="1"/>
        <v>2025</v>
      </c>
      <c r="L46" s="26">
        <v>0.38415398789999999</v>
      </c>
      <c r="M46" s="26">
        <v>0.38020968370000002</v>
      </c>
      <c r="N46" s="26">
        <v>0.32260007860000001</v>
      </c>
      <c r="O46" s="26">
        <v>0.30649529269999998</v>
      </c>
      <c r="P46" s="26">
        <v>0.3470567631</v>
      </c>
      <c r="Q46" s="26">
        <v>0.3240723278</v>
      </c>
      <c r="R46" s="26">
        <v>0.32075310080000002</v>
      </c>
      <c r="S46" s="26">
        <v>0.30452832699999999</v>
      </c>
      <c r="U46" s="44">
        <f t="shared" si="3"/>
        <v>2025</v>
      </c>
      <c r="V46" s="26">
        <v>0.38537774390000001</v>
      </c>
      <c r="W46" s="26">
        <v>0.37958406960000002</v>
      </c>
      <c r="X46" s="26">
        <v>0.32428719659999999</v>
      </c>
      <c r="Y46" s="26">
        <v>0.30467321209999998</v>
      </c>
      <c r="Z46" s="26">
        <v>0.3481644921</v>
      </c>
      <c r="AA46" s="26">
        <v>0.32132611100000003</v>
      </c>
      <c r="AB46" s="26">
        <v>0.32240360309999999</v>
      </c>
      <c r="AC46" s="26">
        <v>0.30135898280000001</v>
      </c>
    </row>
    <row r="47" spans="1:29">
      <c r="A47" s="44">
        <f t="shared" si="2"/>
        <v>2025</v>
      </c>
      <c r="B47" s="26">
        <v>0.38188932669999998</v>
      </c>
      <c r="C47" s="26">
        <v>0.38100685150000002</v>
      </c>
      <c r="D47" s="26">
        <v>0.3201117228</v>
      </c>
      <c r="E47" s="26">
        <v>0.30388213800000002</v>
      </c>
      <c r="F47" s="26">
        <v>0.34518149679999999</v>
      </c>
      <c r="G47" s="26">
        <v>0.32270037740000002</v>
      </c>
      <c r="H47" s="26">
        <v>0.31766821119999999</v>
      </c>
      <c r="I47" s="26">
        <v>0.30126183109999999</v>
      </c>
      <c r="K47" s="44">
        <f t="shared" si="1"/>
        <v>2025</v>
      </c>
      <c r="L47" s="26">
        <v>0.38348227019999998</v>
      </c>
      <c r="M47" s="26">
        <v>0.3809315747</v>
      </c>
      <c r="N47" s="26">
        <v>0.32518370009999997</v>
      </c>
      <c r="O47" s="26">
        <v>0.3084862927</v>
      </c>
      <c r="P47" s="26">
        <v>0.3476297632</v>
      </c>
      <c r="Q47" s="26">
        <v>0.32528653889999998</v>
      </c>
      <c r="R47" s="26">
        <v>0.32327242249999999</v>
      </c>
      <c r="S47" s="26">
        <v>0.30628723920000001</v>
      </c>
      <c r="U47" s="44">
        <f t="shared" si="3"/>
        <v>2025</v>
      </c>
      <c r="V47" s="26">
        <v>0.38690254569999999</v>
      </c>
      <c r="W47" s="26">
        <v>0.38044324689999998</v>
      </c>
      <c r="X47" s="26">
        <v>0.32588901549999999</v>
      </c>
      <c r="Y47" s="26">
        <v>0.30629326709999999</v>
      </c>
      <c r="Z47" s="26">
        <v>0.35088437099999997</v>
      </c>
      <c r="AA47" s="26">
        <v>0.32285441609999999</v>
      </c>
      <c r="AB47" s="26">
        <v>0.32323728130000001</v>
      </c>
      <c r="AC47" s="26">
        <v>0.30296052750000002</v>
      </c>
    </row>
    <row r="48" spans="1:29">
      <c r="A48" s="44">
        <f t="shared" si="2"/>
        <v>2025</v>
      </c>
      <c r="B48" s="26">
        <v>0.38080580069999997</v>
      </c>
      <c r="C48" s="26">
        <v>0.379857367</v>
      </c>
      <c r="D48" s="26">
        <v>0.32185548009999998</v>
      </c>
      <c r="E48" s="26">
        <v>0.30528049470000002</v>
      </c>
      <c r="F48" s="26">
        <v>0.3434003209</v>
      </c>
      <c r="G48" s="26">
        <v>0.32180668000000001</v>
      </c>
      <c r="H48" s="26">
        <v>0.31937374590000001</v>
      </c>
      <c r="I48" s="26">
        <v>0.30264848100000002</v>
      </c>
      <c r="K48" s="44">
        <f t="shared" si="1"/>
        <v>2026</v>
      </c>
      <c r="L48" s="26">
        <v>0.38208816759999997</v>
      </c>
      <c r="M48" s="26">
        <v>0.38224303799999998</v>
      </c>
      <c r="N48" s="26">
        <v>0.32436685859999997</v>
      </c>
      <c r="O48" s="26">
        <v>0.3091080216</v>
      </c>
      <c r="P48" s="26">
        <v>0.34617535849999997</v>
      </c>
      <c r="Q48" s="26">
        <v>0.3261738314</v>
      </c>
      <c r="R48" s="26">
        <v>0.32275271890000001</v>
      </c>
      <c r="S48" s="26">
        <v>0.30689656859999997</v>
      </c>
      <c r="U48" s="44">
        <f t="shared" si="3"/>
        <v>2025</v>
      </c>
      <c r="V48" s="26">
        <v>0.38744717169999998</v>
      </c>
      <c r="W48" s="26">
        <v>0.3799877727</v>
      </c>
      <c r="X48" s="26">
        <v>0.32810331139999999</v>
      </c>
      <c r="Y48" s="26">
        <v>0.30773006310000001</v>
      </c>
      <c r="Z48" s="26">
        <v>0.35181893730000002</v>
      </c>
      <c r="AA48" s="26">
        <v>0.32382462070000001</v>
      </c>
      <c r="AB48" s="26">
        <v>0.32533721920000003</v>
      </c>
      <c r="AC48" s="26">
        <v>0.30466237530000001</v>
      </c>
    </row>
    <row r="49" spans="1:29">
      <c r="A49" s="44">
        <f t="shared" si="2"/>
        <v>2026</v>
      </c>
      <c r="B49" s="26">
        <v>0.38190008289999999</v>
      </c>
      <c r="C49" s="26">
        <v>0.38161419260000001</v>
      </c>
      <c r="D49" s="26">
        <v>0.32350060660000002</v>
      </c>
      <c r="E49" s="26">
        <v>0.30652741639999997</v>
      </c>
      <c r="F49" s="26">
        <v>0.34464172650000002</v>
      </c>
      <c r="G49" s="26">
        <v>0.32232225930000002</v>
      </c>
      <c r="H49" s="26">
        <v>0.32106882599999997</v>
      </c>
      <c r="I49" s="26">
        <v>0.30390617250000002</v>
      </c>
      <c r="K49" s="44">
        <f t="shared" si="1"/>
        <v>2026</v>
      </c>
      <c r="L49" s="26">
        <v>0.3861368295</v>
      </c>
      <c r="M49" s="26">
        <v>0.38512203569999998</v>
      </c>
      <c r="N49" s="26">
        <v>0.32625235540000003</v>
      </c>
      <c r="O49" s="26">
        <v>0.3105759401</v>
      </c>
      <c r="P49" s="26">
        <v>0.34833401720000001</v>
      </c>
      <c r="Q49" s="26">
        <v>0.32756685120000001</v>
      </c>
      <c r="R49" s="26">
        <v>0.32473896089999998</v>
      </c>
      <c r="S49" s="26">
        <v>0.30828581589999998</v>
      </c>
      <c r="U49" s="44">
        <f t="shared" si="3"/>
        <v>2026</v>
      </c>
      <c r="V49" s="26">
        <v>0.38503419189999999</v>
      </c>
      <c r="W49" s="26">
        <v>0.38227796209999998</v>
      </c>
      <c r="X49" s="26">
        <v>0.325539784</v>
      </c>
      <c r="Y49" s="26">
        <v>0.30930456509999998</v>
      </c>
      <c r="Z49" s="26">
        <v>0.34889708889999999</v>
      </c>
      <c r="AA49" s="26">
        <v>0.32481501559999998</v>
      </c>
      <c r="AB49" s="26">
        <v>0.32292782619999999</v>
      </c>
      <c r="AC49" s="26">
        <v>0.30598531130000001</v>
      </c>
    </row>
    <row r="50" spans="1:29">
      <c r="A50" s="44">
        <f t="shared" si="2"/>
        <v>2026</v>
      </c>
      <c r="B50" s="26">
        <v>0.38225206969999997</v>
      </c>
      <c r="C50" s="26">
        <v>0.38470849569999999</v>
      </c>
      <c r="D50" s="26">
        <v>0.3226416433</v>
      </c>
      <c r="E50" s="26">
        <v>0.30781004299999998</v>
      </c>
      <c r="F50" s="26">
        <v>0.34419183330000003</v>
      </c>
      <c r="G50" s="26">
        <v>0.3244265797</v>
      </c>
      <c r="H50" s="26">
        <v>0.32034494289999998</v>
      </c>
      <c r="I50" s="26">
        <v>0.30513937120000001</v>
      </c>
      <c r="K50" s="44">
        <f t="shared" si="1"/>
        <v>2026</v>
      </c>
      <c r="L50" s="26">
        <v>0.38256117299999998</v>
      </c>
      <c r="M50" s="26">
        <v>0.38369463329999998</v>
      </c>
      <c r="N50" s="26">
        <v>0.3234372378</v>
      </c>
      <c r="O50" s="26">
        <v>0.31083469250000001</v>
      </c>
      <c r="P50" s="26">
        <v>0.34577972350000002</v>
      </c>
      <c r="Q50" s="26">
        <v>0.32686791269999999</v>
      </c>
      <c r="R50" s="26">
        <v>0.32151455499999998</v>
      </c>
      <c r="S50" s="26">
        <v>0.30843260839999997</v>
      </c>
      <c r="U50" s="44">
        <f t="shared" si="3"/>
        <v>2026</v>
      </c>
      <c r="V50" s="26">
        <v>0.387923352</v>
      </c>
      <c r="W50" s="26">
        <v>0.38501535710000001</v>
      </c>
      <c r="X50" s="26">
        <v>0.32839793090000002</v>
      </c>
      <c r="Y50" s="26">
        <v>0.31111075869999999</v>
      </c>
      <c r="Z50" s="26">
        <v>0.35002867389999998</v>
      </c>
      <c r="AA50" s="26">
        <v>0.32633260349999998</v>
      </c>
      <c r="AB50" s="26">
        <v>0.32596318130000002</v>
      </c>
      <c r="AC50" s="26">
        <v>0.3076423211</v>
      </c>
    </row>
    <row r="51" spans="1:29">
      <c r="A51" s="44">
        <f t="shared" si="2"/>
        <v>2026</v>
      </c>
      <c r="B51" s="26">
        <v>0.3842755169</v>
      </c>
      <c r="C51" s="26">
        <v>0.38388726610000001</v>
      </c>
      <c r="D51" s="26">
        <v>0.32552233120000001</v>
      </c>
      <c r="E51" s="26">
        <v>0.30864350229999998</v>
      </c>
      <c r="F51" s="26">
        <v>0.34679975600000001</v>
      </c>
      <c r="G51" s="26">
        <v>0.32446527269999997</v>
      </c>
      <c r="H51" s="26">
        <v>0.32341056280000002</v>
      </c>
      <c r="I51" s="26">
        <v>0.30590715410000002</v>
      </c>
      <c r="K51" s="44">
        <f t="shared" si="1"/>
        <v>2026</v>
      </c>
      <c r="L51" s="26">
        <v>0.38510776720000001</v>
      </c>
      <c r="M51" s="26">
        <v>0.38457907609999997</v>
      </c>
      <c r="N51" s="26">
        <v>0.32486219550000001</v>
      </c>
      <c r="O51" s="26">
        <v>0.31173846049999998</v>
      </c>
      <c r="P51" s="26">
        <v>0.34822647559999997</v>
      </c>
      <c r="Q51" s="26">
        <v>0.32786121289999998</v>
      </c>
      <c r="R51" s="26">
        <v>0.32258985480000002</v>
      </c>
      <c r="S51" s="26">
        <v>0.30935927289999998</v>
      </c>
      <c r="U51" s="44">
        <f t="shared" si="3"/>
        <v>2026</v>
      </c>
      <c r="V51" s="26">
        <v>0.38655743310000001</v>
      </c>
      <c r="W51" s="26">
        <v>0.38566747429999998</v>
      </c>
      <c r="X51" s="26">
        <v>0.32931421799999999</v>
      </c>
      <c r="Y51" s="26">
        <v>0.31199200500000002</v>
      </c>
      <c r="Z51" s="26">
        <v>0.35114560989999999</v>
      </c>
      <c r="AA51" s="26">
        <v>0.32753944010000002</v>
      </c>
      <c r="AB51" s="26">
        <v>0.32660482429999999</v>
      </c>
      <c r="AC51" s="26">
        <v>0.30850602780000003</v>
      </c>
    </row>
    <row r="52" spans="1:29">
      <c r="A52" s="44">
        <f t="shared" si="2"/>
        <v>2026</v>
      </c>
      <c r="B52" s="26">
        <v>0.38452283599999998</v>
      </c>
      <c r="C52" s="26">
        <v>0.38445537210000003</v>
      </c>
      <c r="D52" s="26">
        <v>0.32434350000000001</v>
      </c>
      <c r="E52" s="26">
        <v>0.30974619920000002</v>
      </c>
      <c r="F52" s="26">
        <v>0.3478408489</v>
      </c>
      <c r="G52" s="26">
        <v>0.32601397370000001</v>
      </c>
      <c r="H52" s="26">
        <v>0.32227557649999999</v>
      </c>
      <c r="I52" s="26">
        <v>0.30707538290000003</v>
      </c>
      <c r="K52" s="44">
        <f t="shared" si="1"/>
        <v>2027</v>
      </c>
      <c r="L52" s="26">
        <v>0.38680517009999998</v>
      </c>
      <c r="M52" s="26">
        <v>0.38660814710000002</v>
      </c>
      <c r="N52" s="26">
        <v>0.3277086394</v>
      </c>
      <c r="O52" s="26">
        <v>0.3129964469</v>
      </c>
      <c r="P52" s="26">
        <v>0.34894773559999998</v>
      </c>
      <c r="Q52" s="26">
        <v>0.32852682719999998</v>
      </c>
      <c r="R52" s="26">
        <v>0.3255826061</v>
      </c>
      <c r="S52" s="26">
        <v>0.31025608490000001</v>
      </c>
      <c r="U52" s="44">
        <f t="shared" si="3"/>
        <v>2026</v>
      </c>
      <c r="V52" s="26">
        <v>0.3889605237</v>
      </c>
      <c r="W52" s="26">
        <v>0.38656320170000003</v>
      </c>
      <c r="X52" s="26">
        <v>0.32934258109999998</v>
      </c>
      <c r="Y52" s="26">
        <v>0.31266135109999998</v>
      </c>
      <c r="Z52" s="26">
        <v>0.35160720709999999</v>
      </c>
      <c r="AA52" s="26">
        <v>0.32727868100000002</v>
      </c>
      <c r="AB52" s="26">
        <v>0.32687107389999998</v>
      </c>
      <c r="AC52" s="26">
        <v>0.30917441649999999</v>
      </c>
    </row>
    <row r="53" spans="1:29">
      <c r="A53" s="44">
        <f t="shared" si="2"/>
        <v>2027</v>
      </c>
      <c r="B53" s="26">
        <v>0.38480175030000002</v>
      </c>
      <c r="C53" s="26">
        <v>0.38712478929999999</v>
      </c>
      <c r="D53" s="26">
        <v>0.32495341690000001</v>
      </c>
      <c r="E53" s="26">
        <v>0.31158842930000002</v>
      </c>
      <c r="F53" s="26">
        <v>0.34630291800000002</v>
      </c>
      <c r="G53" s="26">
        <v>0.32738096430000002</v>
      </c>
      <c r="H53" s="26">
        <v>0.322976975</v>
      </c>
      <c r="I53" s="26">
        <v>0.30868713139999998</v>
      </c>
      <c r="K53" s="44">
        <f t="shared" si="1"/>
        <v>2027</v>
      </c>
      <c r="L53" s="26">
        <v>0.38808406979999999</v>
      </c>
      <c r="M53" s="26">
        <v>0.38811032150000002</v>
      </c>
      <c r="N53" s="26">
        <v>0.32830923610000001</v>
      </c>
      <c r="O53" s="26">
        <v>0.31472664150000002</v>
      </c>
      <c r="P53" s="26">
        <v>0.3489495178</v>
      </c>
      <c r="Q53" s="26">
        <v>0.33053677190000003</v>
      </c>
      <c r="R53" s="26">
        <v>0.32614563680000003</v>
      </c>
      <c r="S53" s="26">
        <v>0.31190094010000002</v>
      </c>
      <c r="U53" s="44">
        <f t="shared" si="3"/>
        <v>2027</v>
      </c>
      <c r="V53" s="26">
        <v>0.39377269850000002</v>
      </c>
      <c r="W53" s="26">
        <v>0.38968557590000003</v>
      </c>
      <c r="X53" s="26">
        <v>0.33341648600000001</v>
      </c>
      <c r="Y53" s="26">
        <v>0.31413110630000002</v>
      </c>
      <c r="Z53" s="26">
        <v>0.35498371229999998</v>
      </c>
      <c r="AA53" s="26">
        <v>0.32873170480000002</v>
      </c>
      <c r="AB53" s="26">
        <v>0.33062000940000003</v>
      </c>
      <c r="AC53" s="26">
        <v>0.31002296909999999</v>
      </c>
    </row>
    <row r="54" spans="1:29">
      <c r="A54" s="44">
        <f t="shared" si="2"/>
        <v>2027</v>
      </c>
      <c r="B54" s="26">
        <v>0.38507529190000001</v>
      </c>
      <c r="C54" s="26">
        <v>0.38806819129999998</v>
      </c>
      <c r="D54" s="26">
        <v>0.3259045659</v>
      </c>
      <c r="E54" s="26">
        <v>0.31290745869999997</v>
      </c>
      <c r="F54" s="26">
        <v>0.34579454100000001</v>
      </c>
      <c r="G54" s="26">
        <v>0.32849170999999999</v>
      </c>
      <c r="H54" s="26">
        <v>0.32371314379999999</v>
      </c>
      <c r="I54" s="26">
        <v>0.30980471139999999</v>
      </c>
      <c r="K54" s="44">
        <f t="shared" si="1"/>
        <v>2027</v>
      </c>
      <c r="L54" s="26">
        <v>0.39050586310000002</v>
      </c>
      <c r="M54" s="26">
        <v>0.38900363840000002</v>
      </c>
      <c r="N54" s="26">
        <v>0.33046393000000002</v>
      </c>
      <c r="O54" s="26">
        <v>0.31576318840000001</v>
      </c>
      <c r="P54" s="26">
        <v>0.35108376159999999</v>
      </c>
      <c r="Q54" s="26">
        <v>0.33068581339999997</v>
      </c>
      <c r="R54" s="26">
        <v>0.32828306039999999</v>
      </c>
      <c r="S54" s="26">
        <v>0.31264512729999999</v>
      </c>
      <c r="U54" s="44">
        <f t="shared" si="3"/>
        <v>2027</v>
      </c>
      <c r="V54" s="26">
        <v>0.39426948950000001</v>
      </c>
      <c r="W54" s="26">
        <v>0.39088998079999998</v>
      </c>
      <c r="X54" s="26">
        <v>0.33394318649999999</v>
      </c>
      <c r="Y54" s="26">
        <v>0.31567922500000001</v>
      </c>
      <c r="Z54" s="26">
        <v>0.35572517910000001</v>
      </c>
      <c r="AA54" s="26">
        <v>0.33110121479999999</v>
      </c>
      <c r="AB54" s="26">
        <v>0.33087102750000003</v>
      </c>
      <c r="AC54" s="26">
        <v>0.31151844410000001</v>
      </c>
    </row>
    <row r="55" spans="1:29">
      <c r="A55" s="44">
        <f t="shared" si="2"/>
        <v>2027</v>
      </c>
      <c r="B55" s="26">
        <v>0.38782139989999997</v>
      </c>
      <c r="C55" s="26">
        <v>0.3887675572</v>
      </c>
      <c r="D55" s="26">
        <v>0.32733996939999999</v>
      </c>
      <c r="E55" s="26">
        <v>0.31439997879999998</v>
      </c>
      <c r="F55" s="26">
        <v>0.34732513500000001</v>
      </c>
      <c r="G55" s="26">
        <v>0.3287491528</v>
      </c>
      <c r="H55" s="26">
        <v>0.32462047259999999</v>
      </c>
      <c r="I55" s="26">
        <v>0.3108172937</v>
      </c>
      <c r="K55" s="44">
        <f t="shared" si="1"/>
        <v>2027</v>
      </c>
      <c r="L55" s="26">
        <v>0.3914280939</v>
      </c>
      <c r="M55" s="26">
        <v>0.391204039</v>
      </c>
      <c r="N55" s="26">
        <v>0.33151008269999999</v>
      </c>
      <c r="O55" s="26">
        <v>0.31802023169999999</v>
      </c>
      <c r="P55" s="26">
        <v>0.35180716029999998</v>
      </c>
      <c r="Q55" s="26">
        <v>0.33311407069999999</v>
      </c>
      <c r="R55" s="26">
        <v>0.32913091109999998</v>
      </c>
      <c r="S55" s="26">
        <v>0.31442878889999998</v>
      </c>
      <c r="U55" s="44">
        <f t="shared" si="3"/>
        <v>2027</v>
      </c>
      <c r="V55" s="26">
        <v>0.39514014730000002</v>
      </c>
      <c r="W55" s="26">
        <v>0.39239964129999999</v>
      </c>
      <c r="X55" s="26">
        <v>0.33306770200000002</v>
      </c>
      <c r="Y55" s="26">
        <v>0.3174471043</v>
      </c>
      <c r="Z55" s="26">
        <v>0.35696987829999999</v>
      </c>
      <c r="AA55" s="26">
        <v>0.33270185600000002</v>
      </c>
      <c r="AB55" s="26">
        <v>0.32944927060000001</v>
      </c>
      <c r="AC55" s="26">
        <v>0.31281076079999998</v>
      </c>
    </row>
    <row r="56" spans="1:29">
      <c r="A56" s="44">
        <f t="shared" si="2"/>
        <v>2027</v>
      </c>
      <c r="B56" s="26">
        <v>0.3915302028</v>
      </c>
      <c r="C56" s="26">
        <v>0.3899071388</v>
      </c>
      <c r="D56" s="26">
        <v>0.33144318909999998</v>
      </c>
      <c r="E56" s="26">
        <v>0.31554141089999999</v>
      </c>
      <c r="F56" s="26">
        <v>0.35148346349999998</v>
      </c>
      <c r="G56" s="26">
        <v>0.33012136530000002</v>
      </c>
      <c r="H56" s="26">
        <v>0.32866873009999997</v>
      </c>
      <c r="I56" s="26">
        <v>0.31155419150000002</v>
      </c>
      <c r="K56" s="44">
        <f t="shared" si="1"/>
        <v>2028</v>
      </c>
      <c r="L56" s="26">
        <v>0.39268352670000001</v>
      </c>
      <c r="M56" s="26">
        <v>0.39255474800000001</v>
      </c>
      <c r="N56" s="26">
        <v>0.33155227349999999</v>
      </c>
      <c r="O56" s="26">
        <v>0.3190794052</v>
      </c>
      <c r="P56" s="26">
        <v>0.35389033530000003</v>
      </c>
      <c r="Q56" s="26">
        <v>0.33499351379999998</v>
      </c>
      <c r="R56" s="26">
        <v>0.32902303649999998</v>
      </c>
      <c r="S56" s="26">
        <v>0.3153443554</v>
      </c>
      <c r="U56" s="44">
        <f t="shared" si="3"/>
        <v>2027</v>
      </c>
      <c r="V56" s="26">
        <v>0.39566584560000001</v>
      </c>
      <c r="W56" s="26">
        <v>0.39512998069999999</v>
      </c>
      <c r="X56" s="26">
        <v>0.33347284910000002</v>
      </c>
      <c r="Y56" s="26">
        <v>0.31901247640000002</v>
      </c>
      <c r="Z56" s="26">
        <v>0.35685393710000002</v>
      </c>
      <c r="AA56" s="26">
        <v>0.33467230570000001</v>
      </c>
      <c r="AB56" s="26">
        <v>0.3300239304</v>
      </c>
      <c r="AC56" s="26">
        <v>0.314135416</v>
      </c>
    </row>
    <row r="57" spans="1:29">
      <c r="A57" s="44">
        <f t="shared" si="2"/>
        <v>2028</v>
      </c>
      <c r="B57" s="26">
        <v>0.38956434909999998</v>
      </c>
      <c r="C57" s="26">
        <v>0.39031348869999999</v>
      </c>
      <c r="D57" s="26">
        <v>0.32908617229999998</v>
      </c>
      <c r="E57" s="26">
        <v>0.31613808560000001</v>
      </c>
      <c r="F57" s="26">
        <v>0.35053932560000001</v>
      </c>
      <c r="G57" s="26">
        <v>0.33142747020000002</v>
      </c>
      <c r="H57" s="26">
        <v>0.32624359600000002</v>
      </c>
      <c r="I57" s="26">
        <v>0.3120959639</v>
      </c>
      <c r="K57" s="44">
        <f t="shared" si="1"/>
        <v>2028</v>
      </c>
      <c r="L57" s="26">
        <v>0.39364506100000002</v>
      </c>
      <c r="M57" s="26">
        <v>0.3942543315</v>
      </c>
      <c r="N57" s="26">
        <v>0.33273784480000002</v>
      </c>
      <c r="O57" s="26">
        <v>0.32015838619999998</v>
      </c>
      <c r="P57" s="26">
        <v>0.35497887509999998</v>
      </c>
      <c r="Q57" s="26">
        <v>0.33537393589999998</v>
      </c>
      <c r="R57" s="26">
        <v>0.3300774346</v>
      </c>
      <c r="S57" s="26">
        <v>0.31642681589999999</v>
      </c>
      <c r="U57" s="44">
        <f t="shared" si="3"/>
        <v>2028</v>
      </c>
      <c r="V57" s="26">
        <v>0.39918561959999999</v>
      </c>
      <c r="W57" s="26">
        <v>0.3954810701</v>
      </c>
      <c r="X57" s="26">
        <v>0.3368847036</v>
      </c>
      <c r="Y57" s="26">
        <v>0.31988701959999999</v>
      </c>
      <c r="Z57" s="26">
        <v>0.35981723069999999</v>
      </c>
      <c r="AA57" s="26">
        <v>0.33487652400000001</v>
      </c>
      <c r="AB57" s="26">
        <v>0.333297279</v>
      </c>
      <c r="AC57" s="26">
        <v>0.31485695899999999</v>
      </c>
    </row>
    <row r="58" spans="1:29">
      <c r="A58" s="44">
        <f t="shared" si="2"/>
        <v>2028</v>
      </c>
      <c r="B58" s="26">
        <v>0.39203362289999999</v>
      </c>
      <c r="C58" s="26">
        <v>0.3918708279</v>
      </c>
      <c r="D58" s="26">
        <v>0.33078219460000002</v>
      </c>
      <c r="E58" s="26">
        <v>0.3173665866</v>
      </c>
      <c r="F58" s="26">
        <v>0.35207167690000002</v>
      </c>
      <c r="G58" s="26">
        <v>0.3327592231</v>
      </c>
      <c r="H58" s="26">
        <v>0.32796172550000002</v>
      </c>
      <c r="I58" s="26">
        <v>0.31321480140000002</v>
      </c>
      <c r="K58" s="44">
        <f t="shared" si="1"/>
        <v>2028</v>
      </c>
      <c r="L58" s="26">
        <v>0.39287926719999999</v>
      </c>
      <c r="M58" s="26">
        <v>0.39521366749999998</v>
      </c>
      <c r="N58" s="26">
        <v>0.33262850160000001</v>
      </c>
      <c r="O58" s="26">
        <v>0.32111778489999998</v>
      </c>
      <c r="P58" s="26">
        <v>0.35303566520000002</v>
      </c>
      <c r="Q58" s="26">
        <v>0.33624513820000002</v>
      </c>
      <c r="R58" s="26">
        <v>0.3293226977</v>
      </c>
      <c r="S58" s="26">
        <v>0.3169450539</v>
      </c>
      <c r="U58" s="44">
        <f t="shared" si="3"/>
        <v>2028</v>
      </c>
      <c r="V58" s="26">
        <v>0.39594698020000002</v>
      </c>
      <c r="W58" s="26">
        <v>0.39539837960000002</v>
      </c>
      <c r="X58" s="26">
        <v>0.33463434250000001</v>
      </c>
      <c r="Y58" s="26">
        <v>0.32002332160000002</v>
      </c>
      <c r="Z58" s="26">
        <v>0.3580248701</v>
      </c>
      <c r="AA58" s="26">
        <v>0.33579091709999997</v>
      </c>
      <c r="AB58" s="26">
        <v>0.33086578169999997</v>
      </c>
      <c r="AC58" s="26">
        <v>0.3151060248</v>
      </c>
    </row>
    <row r="59" spans="1:29">
      <c r="A59" s="44">
        <f t="shared" si="2"/>
        <v>2028</v>
      </c>
      <c r="B59" s="26">
        <v>0.3936364027</v>
      </c>
      <c r="C59" s="26">
        <v>0.39365971059999999</v>
      </c>
      <c r="D59" s="26">
        <v>0.33252154909999998</v>
      </c>
      <c r="E59" s="26">
        <v>0.3186751397</v>
      </c>
      <c r="F59" s="26">
        <v>0.35359343440000002</v>
      </c>
      <c r="G59" s="26">
        <v>0.3336287469</v>
      </c>
      <c r="H59" s="26">
        <v>0.32960333679999998</v>
      </c>
      <c r="I59" s="26">
        <v>0.31441166910000001</v>
      </c>
      <c r="K59" s="44">
        <f t="shared" si="1"/>
        <v>2028</v>
      </c>
      <c r="L59" s="26">
        <v>0.39531664309999998</v>
      </c>
      <c r="M59" s="26">
        <v>0.39677218930000002</v>
      </c>
      <c r="N59" s="26">
        <v>0.33687415250000002</v>
      </c>
      <c r="O59" s="26">
        <v>0.3225648928</v>
      </c>
      <c r="P59" s="26">
        <v>0.35618242929999999</v>
      </c>
      <c r="Q59" s="26">
        <v>0.3376966844</v>
      </c>
      <c r="R59" s="26">
        <v>0.33370225019999999</v>
      </c>
      <c r="S59" s="26">
        <v>0.31838558080000001</v>
      </c>
      <c r="U59" s="44">
        <f t="shared" si="3"/>
        <v>2028</v>
      </c>
      <c r="V59" s="26">
        <v>0.39583722729999998</v>
      </c>
      <c r="W59" s="26">
        <v>0.39732591509999998</v>
      </c>
      <c r="X59" s="26">
        <v>0.33461187320000002</v>
      </c>
      <c r="Y59" s="26">
        <v>0.32177717820000001</v>
      </c>
      <c r="Z59" s="26">
        <v>0.35837316499999999</v>
      </c>
      <c r="AA59" s="26">
        <v>0.33730080600000001</v>
      </c>
      <c r="AB59" s="26">
        <v>0.33070352800000002</v>
      </c>
      <c r="AC59" s="26">
        <v>0.31675621650000002</v>
      </c>
    </row>
    <row r="60" spans="1:29">
      <c r="A60" s="44">
        <f t="shared" si="2"/>
        <v>2028</v>
      </c>
      <c r="B60" s="26">
        <v>0.39267035360000002</v>
      </c>
      <c r="C60" s="26">
        <v>0.39510656700000002</v>
      </c>
      <c r="D60" s="26">
        <v>0.33332408990000001</v>
      </c>
      <c r="E60" s="26">
        <v>0.32021971960000001</v>
      </c>
      <c r="F60" s="26">
        <v>0.35256719780000001</v>
      </c>
      <c r="G60" s="26">
        <v>0.33439692110000002</v>
      </c>
      <c r="H60" s="26">
        <v>0.3300940416</v>
      </c>
      <c r="I60" s="26">
        <v>0.3159400342</v>
      </c>
      <c r="K60" s="44">
        <f t="shared" si="1"/>
        <v>2029</v>
      </c>
      <c r="L60" s="26">
        <v>0.39373752020000002</v>
      </c>
      <c r="M60" s="26">
        <v>0.39558269880000002</v>
      </c>
      <c r="N60" s="26">
        <v>0.33564196839999999</v>
      </c>
      <c r="O60" s="26">
        <v>0.32383309659999998</v>
      </c>
      <c r="P60" s="26">
        <v>0.35430017229999999</v>
      </c>
      <c r="Q60" s="26">
        <v>0.33707834910000001</v>
      </c>
      <c r="R60" s="26">
        <v>0.33222211829999998</v>
      </c>
      <c r="S60" s="26">
        <v>0.31961211480000001</v>
      </c>
      <c r="U60" s="44">
        <f t="shared" si="3"/>
        <v>2028</v>
      </c>
      <c r="V60" s="26">
        <v>0.39924603580000001</v>
      </c>
      <c r="W60" s="26">
        <v>0.39855065509999998</v>
      </c>
      <c r="X60" s="26">
        <v>0.33720231750000002</v>
      </c>
      <c r="Y60" s="26">
        <v>0.32214844580000002</v>
      </c>
      <c r="Z60" s="26">
        <v>0.36177289629999998</v>
      </c>
      <c r="AA60" s="26">
        <v>0.33871139779999998</v>
      </c>
      <c r="AB60" s="26">
        <v>0.33339642200000003</v>
      </c>
      <c r="AC60" s="26">
        <v>0.31736096380000001</v>
      </c>
    </row>
    <row r="61" spans="1:29">
      <c r="A61" s="44">
        <f t="shared" si="2"/>
        <v>2029</v>
      </c>
      <c r="B61" s="26">
        <v>0.39344017819999999</v>
      </c>
      <c r="C61" s="26">
        <v>0.39455633490000003</v>
      </c>
      <c r="D61" s="26">
        <v>0.33515986679999998</v>
      </c>
      <c r="E61" s="26">
        <v>0.32130427099999997</v>
      </c>
      <c r="F61" s="26">
        <v>0.35432649760000001</v>
      </c>
      <c r="G61" s="26">
        <v>0.3343421144</v>
      </c>
      <c r="H61" s="26">
        <v>0.33164267419999999</v>
      </c>
      <c r="I61" s="26">
        <v>0.31699003689999999</v>
      </c>
      <c r="K61" s="44">
        <f t="shared" si="1"/>
        <v>2029</v>
      </c>
      <c r="L61" s="26">
        <v>0.39406994870000001</v>
      </c>
      <c r="M61" s="26">
        <v>0.3983221656</v>
      </c>
      <c r="N61" s="26">
        <v>0.33637084270000001</v>
      </c>
      <c r="O61" s="26">
        <v>0.32477298170000002</v>
      </c>
      <c r="P61" s="26">
        <v>0.35571195389999999</v>
      </c>
      <c r="Q61" s="26">
        <v>0.33880510940000003</v>
      </c>
      <c r="R61" s="26">
        <v>0.33297465069999999</v>
      </c>
      <c r="S61" s="26">
        <v>0.32045759130000001</v>
      </c>
      <c r="U61" s="44">
        <f t="shared" si="3"/>
        <v>2029</v>
      </c>
      <c r="V61" s="26">
        <v>0.39899675899999998</v>
      </c>
      <c r="W61" s="26">
        <v>0.39832074169999998</v>
      </c>
      <c r="X61" s="26">
        <v>0.33892694709999999</v>
      </c>
      <c r="Y61" s="26">
        <v>0.32335186970000002</v>
      </c>
      <c r="Z61" s="26">
        <v>0.36205256009999998</v>
      </c>
      <c r="AA61" s="26">
        <v>0.33852598099999998</v>
      </c>
      <c r="AB61" s="26">
        <v>0.33519301800000001</v>
      </c>
      <c r="AC61" s="26">
        <v>0.31852992340000003</v>
      </c>
    </row>
    <row r="62" spans="1:29">
      <c r="A62" s="44">
        <f t="shared" si="2"/>
        <v>2029</v>
      </c>
      <c r="B62" s="26">
        <v>0.39787357229999998</v>
      </c>
      <c r="C62" s="26">
        <v>0.39681880279999998</v>
      </c>
      <c r="D62" s="26">
        <v>0.33785969710000002</v>
      </c>
      <c r="E62" s="26">
        <v>0.32236803450000001</v>
      </c>
      <c r="F62" s="26">
        <v>0.35685222799999999</v>
      </c>
      <c r="G62" s="26">
        <v>0.33535863179999997</v>
      </c>
      <c r="H62" s="26">
        <v>0.33451145090000001</v>
      </c>
      <c r="I62" s="26">
        <v>0.31802489649999999</v>
      </c>
      <c r="K62" s="44">
        <f t="shared" si="1"/>
        <v>2029</v>
      </c>
      <c r="L62" s="26">
        <v>0.39358894770000002</v>
      </c>
      <c r="M62" s="26">
        <v>0.39806038189999998</v>
      </c>
      <c r="N62" s="26">
        <v>0.33738634779999999</v>
      </c>
      <c r="O62" s="26">
        <v>0.32497391440000001</v>
      </c>
      <c r="P62" s="26">
        <v>0.35411949660000003</v>
      </c>
      <c r="Q62" s="26">
        <v>0.33783993950000002</v>
      </c>
      <c r="R62" s="26">
        <v>0.33331552619999999</v>
      </c>
      <c r="S62" s="26">
        <v>0.3205429514</v>
      </c>
      <c r="U62" s="44">
        <f t="shared" si="3"/>
        <v>2029</v>
      </c>
      <c r="V62" s="26">
        <v>0.40044815459999999</v>
      </c>
      <c r="W62" s="26">
        <v>0.40039910629999997</v>
      </c>
      <c r="X62" s="26">
        <v>0.33905392740000001</v>
      </c>
      <c r="Y62" s="26">
        <v>0.32468699969999998</v>
      </c>
      <c r="Z62" s="26">
        <v>0.36283194670000002</v>
      </c>
      <c r="AA62" s="26">
        <v>0.33962551590000001</v>
      </c>
      <c r="AB62" s="26">
        <v>0.3354158042</v>
      </c>
      <c r="AC62" s="26">
        <v>0.31992360889999999</v>
      </c>
    </row>
    <row r="63" spans="1:29">
      <c r="A63" s="44">
        <f t="shared" si="2"/>
        <v>2029</v>
      </c>
      <c r="B63" s="26">
        <v>0.39301871469999999</v>
      </c>
      <c r="C63" s="26">
        <v>0.39723674009999999</v>
      </c>
      <c r="D63" s="26">
        <v>0.33394298059999999</v>
      </c>
      <c r="E63" s="26">
        <v>0.32208378459999998</v>
      </c>
      <c r="F63" s="26">
        <v>0.3508952582</v>
      </c>
      <c r="G63" s="26">
        <v>0.33492583349999999</v>
      </c>
      <c r="H63" s="26">
        <v>0.33089359860000001</v>
      </c>
      <c r="I63" s="26">
        <v>0.31791575439999997</v>
      </c>
      <c r="K63" s="44">
        <f t="shared" si="1"/>
        <v>2029</v>
      </c>
      <c r="L63" s="26">
        <v>0.39409751310000002</v>
      </c>
      <c r="M63" s="26">
        <v>0.39801909969999999</v>
      </c>
      <c r="N63" s="26">
        <v>0.33917515549999999</v>
      </c>
      <c r="O63" s="26">
        <v>0.32648802430000001</v>
      </c>
      <c r="P63" s="26">
        <v>0.35431989409999998</v>
      </c>
      <c r="Q63" s="26">
        <v>0.33820734470000002</v>
      </c>
      <c r="R63" s="26">
        <v>0.33533606719999998</v>
      </c>
      <c r="S63" s="26">
        <v>0.32190468970000002</v>
      </c>
      <c r="U63" s="44">
        <f t="shared" si="3"/>
        <v>2029</v>
      </c>
      <c r="V63" s="26">
        <v>0.40057304459999998</v>
      </c>
      <c r="W63" s="26">
        <v>0.40162879379999999</v>
      </c>
      <c r="X63" s="26">
        <v>0.33987546400000002</v>
      </c>
      <c r="Y63" s="26">
        <v>0.32565004730000002</v>
      </c>
      <c r="Z63" s="26">
        <v>0.36263514759999999</v>
      </c>
      <c r="AA63" s="26">
        <v>0.3403981311</v>
      </c>
      <c r="AB63" s="26">
        <v>0.3359468685</v>
      </c>
      <c r="AC63" s="26">
        <v>0.32086770679999999</v>
      </c>
    </row>
    <row r="64" spans="1:29">
      <c r="A64" s="44">
        <f t="shared" si="2"/>
        <v>2029</v>
      </c>
      <c r="B64" s="26">
        <v>0.39121757499999998</v>
      </c>
      <c r="C64" s="26">
        <v>0.39724584010000002</v>
      </c>
      <c r="D64" s="26">
        <v>0.33417155069999999</v>
      </c>
      <c r="E64" s="26">
        <v>0.32384867630000003</v>
      </c>
      <c r="F64" s="26">
        <v>0.3501456329</v>
      </c>
      <c r="G64" s="26">
        <v>0.33564864319999999</v>
      </c>
      <c r="H64" s="26">
        <v>0.33056063149999998</v>
      </c>
      <c r="I64" s="26">
        <v>0.31949396369999999</v>
      </c>
      <c r="K64" s="44">
        <f t="shared" si="1"/>
        <v>2030</v>
      </c>
      <c r="L64" s="26">
        <v>0.3941611089</v>
      </c>
      <c r="M64" s="26">
        <v>0.39826803129999999</v>
      </c>
      <c r="N64" s="26">
        <v>0.33989929610000003</v>
      </c>
      <c r="O64" s="26">
        <v>0.32807658680000001</v>
      </c>
      <c r="P64" s="26">
        <v>0.35405711820000002</v>
      </c>
      <c r="Q64" s="26">
        <v>0.33872486289999998</v>
      </c>
      <c r="R64" s="26">
        <v>0.33663723559999997</v>
      </c>
      <c r="S64" s="26">
        <v>0.32361810130000002</v>
      </c>
      <c r="U64" s="44">
        <f t="shared" si="3"/>
        <v>2029</v>
      </c>
      <c r="V64" s="26">
        <v>0.39658826740000003</v>
      </c>
      <c r="W64" s="26">
        <v>0.40177884180000001</v>
      </c>
      <c r="X64" s="26">
        <v>0.3408514051</v>
      </c>
      <c r="Y64" s="26">
        <v>0.32818728250000001</v>
      </c>
      <c r="Z64" s="26">
        <v>0.36055894490000001</v>
      </c>
      <c r="AA64" s="26">
        <v>0.3414221576</v>
      </c>
      <c r="AB64" s="26">
        <v>0.33679852919999997</v>
      </c>
      <c r="AC64" s="26">
        <v>0.32295107639999998</v>
      </c>
    </row>
    <row r="65" spans="1:29">
      <c r="A65" s="44">
        <f t="shared" si="2"/>
        <v>2030</v>
      </c>
      <c r="B65" s="26">
        <v>0.3933817007</v>
      </c>
      <c r="C65" s="26">
        <v>0.3980218177</v>
      </c>
      <c r="D65" s="26">
        <v>0.3374486927</v>
      </c>
      <c r="E65" s="26">
        <v>0.3257345613</v>
      </c>
      <c r="F65" s="26">
        <v>0.35234702400000001</v>
      </c>
      <c r="G65" s="26">
        <v>0.33677442670000002</v>
      </c>
      <c r="H65" s="26">
        <v>0.33387447240000001</v>
      </c>
      <c r="I65" s="26">
        <v>0.3210530231</v>
      </c>
      <c r="K65" s="44">
        <f t="shared" si="1"/>
        <v>2030</v>
      </c>
      <c r="L65" s="26">
        <v>0.39843433969999997</v>
      </c>
      <c r="M65" s="26">
        <v>0.40080696090000001</v>
      </c>
      <c r="N65" s="26">
        <v>0.341396115</v>
      </c>
      <c r="O65" s="26">
        <v>0.32921126410000001</v>
      </c>
      <c r="P65" s="26">
        <v>0.358719974</v>
      </c>
      <c r="Q65" s="26">
        <v>0.3415736828</v>
      </c>
      <c r="R65" s="26">
        <v>0.33774032749999999</v>
      </c>
      <c r="S65" s="26">
        <v>0.32456362649999998</v>
      </c>
      <c r="U65" s="44">
        <f t="shared" si="3"/>
        <v>2030</v>
      </c>
      <c r="V65" s="26">
        <v>0.39823038919999998</v>
      </c>
      <c r="W65" s="26">
        <v>0.40146172270000002</v>
      </c>
      <c r="X65" s="26">
        <v>0.34142471959999998</v>
      </c>
      <c r="Y65" s="26">
        <v>0.32885350790000001</v>
      </c>
      <c r="Z65" s="26">
        <v>0.36167875449999998</v>
      </c>
      <c r="AA65" s="26">
        <v>0.34124884430000002</v>
      </c>
      <c r="AB65" s="26">
        <v>0.33674414120000001</v>
      </c>
      <c r="AC65" s="26">
        <v>0.32346269379999998</v>
      </c>
    </row>
    <row r="66" spans="1:29">
      <c r="A66" s="44">
        <f t="shared" si="2"/>
        <v>2030</v>
      </c>
      <c r="B66" s="26">
        <v>0.39594640199999998</v>
      </c>
      <c r="C66" s="26">
        <v>0.39992382500000001</v>
      </c>
      <c r="D66" s="26">
        <v>0.33797459089999998</v>
      </c>
      <c r="E66" s="26">
        <v>0.32619076200000002</v>
      </c>
      <c r="F66" s="26">
        <v>0.35536386409999998</v>
      </c>
      <c r="G66" s="26">
        <v>0.33923540829999999</v>
      </c>
      <c r="H66" s="26">
        <v>0.33451498149999997</v>
      </c>
      <c r="I66" s="26">
        <v>0.32148223869999998</v>
      </c>
      <c r="K66" s="44">
        <f t="shared" si="1"/>
        <v>2030</v>
      </c>
      <c r="L66" s="26">
        <v>0.39905141179999998</v>
      </c>
      <c r="M66" s="26">
        <v>0.40243072969999999</v>
      </c>
      <c r="N66" s="26">
        <v>0.34048508490000001</v>
      </c>
      <c r="O66" s="26">
        <v>0.3300495712</v>
      </c>
      <c r="P66" s="26">
        <v>0.35918707900000002</v>
      </c>
      <c r="Q66" s="26">
        <v>0.3434430429</v>
      </c>
      <c r="R66" s="26">
        <v>0.33683953439999997</v>
      </c>
      <c r="S66" s="26">
        <v>0.32524480589999999</v>
      </c>
      <c r="U66" s="44">
        <f t="shared" si="3"/>
        <v>2030</v>
      </c>
      <c r="V66" s="26">
        <v>0.3989882025</v>
      </c>
      <c r="W66" s="26">
        <v>0.4025592482</v>
      </c>
      <c r="X66" s="26">
        <v>0.3441229374</v>
      </c>
      <c r="Y66" s="26">
        <v>0.32933941950000001</v>
      </c>
      <c r="Z66" s="26">
        <v>0.36373534899999999</v>
      </c>
      <c r="AA66" s="26">
        <v>0.343671752</v>
      </c>
      <c r="AB66" s="26">
        <v>0.33984942039999999</v>
      </c>
      <c r="AC66" s="26">
        <v>0.32370288730000002</v>
      </c>
    </row>
    <row r="67" spans="1:29">
      <c r="A67" s="44">
        <f t="shared" si="2"/>
        <v>2030</v>
      </c>
      <c r="B67" s="26">
        <v>0.3964745797</v>
      </c>
      <c r="C67" s="26">
        <v>0.4007097872</v>
      </c>
      <c r="D67" s="26">
        <v>0.33742859200000003</v>
      </c>
      <c r="E67" s="26">
        <v>0.32656628669999999</v>
      </c>
      <c r="F67" s="26">
        <v>0.3557559126</v>
      </c>
      <c r="G67" s="26">
        <v>0.33945683180000003</v>
      </c>
      <c r="H67" s="26">
        <v>0.33381179890000001</v>
      </c>
      <c r="I67" s="26">
        <v>0.32180744680000001</v>
      </c>
      <c r="K67" s="44">
        <f t="shared" si="1"/>
        <v>2030</v>
      </c>
      <c r="L67" s="26">
        <v>0.39972738990000001</v>
      </c>
      <c r="M67" s="26">
        <v>0.40318245489999999</v>
      </c>
      <c r="N67" s="26">
        <v>0.34053021950000001</v>
      </c>
      <c r="O67" s="26">
        <v>0.32949090260000002</v>
      </c>
      <c r="P67" s="26">
        <v>0.35919321669999998</v>
      </c>
      <c r="Q67" s="26">
        <v>0.34281983780000003</v>
      </c>
      <c r="R67" s="26">
        <v>0.33706472259999998</v>
      </c>
      <c r="S67" s="26">
        <v>0.3248472114</v>
      </c>
      <c r="U67" s="44">
        <f t="shared" si="3"/>
        <v>2030</v>
      </c>
      <c r="V67" s="26">
        <v>0.4033530998</v>
      </c>
      <c r="W67" s="26">
        <v>0.40301630779999997</v>
      </c>
      <c r="X67" s="26">
        <v>0.34544851799999998</v>
      </c>
      <c r="Y67" s="26">
        <v>0.32954252080000002</v>
      </c>
      <c r="Z67" s="26">
        <v>0.36729547779999999</v>
      </c>
      <c r="AA67" s="26">
        <v>0.34383043829999999</v>
      </c>
      <c r="AB67" s="26">
        <v>0.34156309229999998</v>
      </c>
      <c r="AC67" s="26">
        <v>0.32408749380000001</v>
      </c>
    </row>
    <row r="68" spans="1:29">
      <c r="A68" s="44">
        <f t="shared" si="2"/>
        <v>2030</v>
      </c>
      <c r="B68" s="26">
        <v>0.40114475719999998</v>
      </c>
      <c r="C68" s="26">
        <v>0.40295365570000002</v>
      </c>
      <c r="D68" s="26">
        <v>0.34022373680000001</v>
      </c>
      <c r="E68" s="26">
        <v>0.32745755500000001</v>
      </c>
      <c r="F68" s="26">
        <v>0.3587639453</v>
      </c>
      <c r="G68" s="26">
        <v>0.34049924120000002</v>
      </c>
      <c r="H68" s="26">
        <v>0.33645716879999998</v>
      </c>
      <c r="I68" s="26">
        <v>0.32263120779999999</v>
      </c>
      <c r="K68" s="44">
        <f t="shared" si="1"/>
        <v>2031</v>
      </c>
      <c r="L68" s="26">
        <v>0.40186394650000001</v>
      </c>
      <c r="M68" s="26">
        <v>0.40451923490000002</v>
      </c>
      <c r="N68" s="26">
        <v>0.34103995729999997</v>
      </c>
      <c r="O68" s="26">
        <v>0.33027817440000001</v>
      </c>
      <c r="P68" s="26">
        <v>0.36115025150000002</v>
      </c>
      <c r="Q68" s="26">
        <v>0.34385243370000002</v>
      </c>
      <c r="R68" s="26">
        <v>0.3374165663</v>
      </c>
      <c r="S68" s="26">
        <v>0.32536702899999997</v>
      </c>
      <c r="U68" s="44">
        <f t="shared" si="3"/>
        <v>2030</v>
      </c>
      <c r="V68" s="26">
        <v>0.40386614279999999</v>
      </c>
      <c r="W68" s="26">
        <v>0.4060846903</v>
      </c>
      <c r="X68" s="26">
        <v>0.34420036949999999</v>
      </c>
      <c r="Y68" s="26">
        <v>0.3298125415</v>
      </c>
      <c r="Z68" s="26">
        <v>0.36475192690000002</v>
      </c>
      <c r="AA68" s="26">
        <v>0.34460845769999998</v>
      </c>
      <c r="AB68" s="26">
        <v>0.33974874459999999</v>
      </c>
      <c r="AC68" s="26">
        <v>0.32434093089999999</v>
      </c>
    </row>
    <row r="69" spans="1:29">
      <c r="A69" s="44">
        <f t="shared" si="2"/>
        <v>2031</v>
      </c>
      <c r="B69" s="26">
        <v>0.39955322209999999</v>
      </c>
      <c r="C69" s="26">
        <v>0.40328977399999999</v>
      </c>
      <c r="D69" s="26">
        <v>0.34003093140000001</v>
      </c>
      <c r="E69" s="26">
        <v>0.3283821193</v>
      </c>
      <c r="F69" s="26">
        <v>0.35847063740000001</v>
      </c>
      <c r="G69" s="26">
        <v>0.34147483319999999</v>
      </c>
      <c r="H69" s="26">
        <v>0.33616469459999998</v>
      </c>
      <c r="I69" s="26">
        <v>0.3234222913</v>
      </c>
      <c r="K69" s="44">
        <f t="shared" si="1"/>
        <v>2031</v>
      </c>
      <c r="L69" s="26">
        <v>0.39872273559999999</v>
      </c>
      <c r="M69" s="26">
        <v>0.40495404820000003</v>
      </c>
      <c r="N69" s="26">
        <v>0.34067351080000002</v>
      </c>
      <c r="O69" s="26">
        <v>0.33114420500000002</v>
      </c>
      <c r="P69" s="26">
        <v>0.35851389299999997</v>
      </c>
      <c r="Q69" s="26">
        <v>0.34420904289999998</v>
      </c>
      <c r="R69" s="26">
        <v>0.3370542694</v>
      </c>
      <c r="S69" s="26">
        <v>0.32625700740000002</v>
      </c>
      <c r="U69" s="44">
        <f t="shared" si="3"/>
        <v>2031</v>
      </c>
      <c r="V69" s="26">
        <v>0.40318993380000001</v>
      </c>
      <c r="W69" s="26">
        <v>0.40644821170000001</v>
      </c>
      <c r="X69" s="26">
        <v>0.34318593739999997</v>
      </c>
      <c r="Y69" s="26">
        <v>0.3308085348</v>
      </c>
      <c r="Z69" s="26">
        <v>0.3652913498</v>
      </c>
      <c r="AA69" s="26">
        <v>0.34521465480000002</v>
      </c>
      <c r="AB69" s="26">
        <v>0.3388413079</v>
      </c>
      <c r="AC69" s="26">
        <v>0.32539160189999999</v>
      </c>
    </row>
    <row r="70" spans="1:29">
      <c r="A70" s="44">
        <f t="shared" si="2"/>
        <v>2031</v>
      </c>
      <c r="B70" s="26">
        <v>0.39949573420000001</v>
      </c>
      <c r="C70" s="26">
        <v>0.4046299485</v>
      </c>
      <c r="D70" s="26">
        <v>0.33870479949999999</v>
      </c>
      <c r="E70" s="26">
        <v>0.32980973530000002</v>
      </c>
      <c r="F70" s="26">
        <v>0.35730441260000001</v>
      </c>
      <c r="G70" s="26">
        <v>0.34359708900000002</v>
      </c>
      <c r="H70" s="26">
        <v>0.33471341469999999</v>
      </c>
      <c r="I70" s="26">
        <v>0.32464531839999999</v>
      </c>
      <c r="K70" s="44">
        <f t="shared" si="1"/>
        <v>2031</v>
      </c>
      <c r="L70" s="26">
        <v>0.40006576780000003</v>
      </c>
      <c r="M70" s="26">
        <v>0.40607534369999998</v>
      </c>
      <c r="N70" s="26">
        <v>0.34162632259999998</v>
      </c>
      <c r="O70" s="26">
        <v>0.33171218409999997</v>
      </c>
      <c r="P70" s="26">
        <v>0.35845366509999999</v>
      </c>
      <c r="Q70" s="26">
        <v>0.3443730378</v>
      </c>
      <c r="R70" s="26">
        <v>0.33717706679999998</v>
      </c>
      <c r="S70" s="26">
        <v>0.3264345233</v>
      </c>
      <c r="U70" s="44">
        <f t="shared" si="3"/>
        <v>2031</v>
      </c>
      <c r="V70" s="26">
        <v>0.40507742079999998</v>
      </c>
      <c r="W70" s="26">
        <v>0.40729211450000002</v>
      </c>
      <c r="X70" s="26">
        <v>0.34661551909999999</v>
      </c>
      <c r="Y70" s="26">
        <v>0.33226228790000001</v>
      </c>
      <c r="Z70" s="26">
        <v>0.3660131096</v>
      </c>
      <c r="AA70" s="26">
        <v>0.34621269220000001</v>
      </c>
      <c r="AB70" s="26">
        <v>0.34195157180000002</v>
      </c>
      <c r="AC70" s="26">
        <v>0.3265381215</v>
      </c>
    </row>
    <row r="71" spans="1:29">
      <c r="A71" s="44">
        <f t="shared" si="2"/>
        <v>2031</v>
      </c>
      <c r="B71" s="26">
        <v>0.39661581839999999</v>
      </c>
      <c r="C71" s="26">
        <v>0.40556321579999999</v>
      </c>
      <c r="D71" s="26">
        <v>0.33622814639999998</v>
      </c>
      <c r="E71" s="26">
        <v>0.32997966169999998</v>
      </c>
      <c r="F71" s="26">
        <v>0.35431460590000002</v>
      </c>
      <c r="G71" s="26">
        <v>0.34267848429999997</v>
      </c>
      <c r="H71" s="26">
        <v>0.33218545360000001</v>
      </c>
      <c r="I71" s="26">
        <v>0.32500898449999999</v>
      </c>
      <c r="K71" s="44">
        <f t="shared" si="1"/>
        <v>2031</v>
      </c>
      <c r="L71" s="26">
        <v>0.40217767720000003</v>
      </c>
      <c r="M71" s="26">
        <v>0.40704979419999998</v>
      </c>
      <c r="N71" s="26">
        <v>0.34466790349999998</v>
      </c>
      <c r="O71" s="26">
        <v>0.3326445489</v>
      </c>
      <c r="P71" s="26">
        <v>0.3611536528</v>
      </c>
      <c r="Q71" s="26">
        <v>0.34563037060000001</v>
      </c>
      <c r="R71" s="26">
        <v>0.3397623863</v>
      </c>
      <c r="S71" s="26">
        <v>0.3271250107</v>
      </c>
      <c r="U71" s="44">
        <f t="shared" si="3"/>
        <v>2031</v>
      </c>
      <c r="V71" s="26">
        <v>0.4041330138</v>
      </c>
      <c r="W71" s="26">
        <v>0.40790552769999999</v>
      </c>
      <c r="X71" s="26">
        <v>0.3468804184</v>
      </c>
      <c r="Y71" s="26">
        <v>0.33295213130000001</v>
      </c>
      <c r="Z71" s="26">
        <v>0.36559667340000002</v>
      </c>
      <c r="AA71" s="26">
        <v>0.34618103519999999</v>
      </c>
      <c r="AB71" s="26">
        <v>0.3424866325</v>
      </c>
      <c r="AC71" s="26">
        <v>0.32717228650000002</v>
      </c>
    </row>
    <row r="72" spans="1:29">
      <c r="A72" s="44">
        <f t="shared" si="2"/>
        <v>2031</v>
      </c>
      <c r="B72" s="26">
        <v>0.39887414129999998</v>
      </c>
      <c r="C72" s="26">
        <v>0.40674295929999998</v>
      </c>
      <c r="D72" s="26">
        <v>0.3394404171</v>
      </c>
      <c r="E72" s="26">
        <v>0.33117843270000002</v>
      </c>
      <c r="F72" s="26">
        <v>0.354562773</v>
      </c>
      <c r="G72" s="26">
        <v>0.34257628420000003</v>
      </c>
      <c r="H72" s="26">
        <v>0.33518524579999998</v>
      </c>
      <c r="I72" s="26">
        <v>0.32619595410000002</v>
      </c>
      <c r="K72" s="44">
        <f t="shared" si="1"/>
        <v>2032</v>
      </c>
      <c r="L72" s="26">
        <v>0.4018879709</v>
      </c>
      <c r="M72" s="26">
        <v>0.40649143329999998</v>
      </c>
      <c r="N72" s="26">
        <v>0.34403187070000002</v>
      </c>
      <c r="O72" s="26">
        <v>0.33382397279999998</v>
      </c>
      <c r="P72" s="26">
        <v>0.36178231189999999</v>
      </c>
      <c r="Q72" s="26">
        <v>0.3459562384</v>
      </c>
      <c r="R72" s="26">
        <v>0.33947926140000001</v>
      </c>
      <c r="S72" s="26">
        <v>0.32770902330000001</v>
      </c>
      <c r="U72" s="44">
        <f t="shared" si="3"/>
        <v>2031</v>
      </c>
      <c r="V72" s="26">
        <v>0.40446472960000002</v>
      </c>
      <c r="W72" s="26">
        <v>0.4101076749</v>
      </c>
      <c r="X72" s="26">
        <v>0.34890949040000002</v>
      </c>
      <c r="Y72" s="26">
        <v>0.3350646477</v>
      </c>
      <c r="Z72" s="26">
        <v>0.36647510350000001</v>
      </c>
      <c r="AA72" s="26">
        <v>0.34839923389999999</v>
      </c>
      <c r="AB72" s="26">
        <v>0.3443973367</v>
      </c>
      <c r="AC72" s="26">
        <v>0.3290990265</v>
      </c>
    </row>
    <row r="73" spans="1:29">
      <c r="A73" s="44">
        <f t="shared" si="2"/>
        <v>2032</v>
      </c>
      <c r="B73" s="26">
        <v>0.39844141350000001</v>
      </c>
      <c r="C73" s="26">
        <v>0.40489682789999998</v>
      </c>
      <c r="D73" s="26">
        <v>0.34031152139999998</v>
      </c>
      <c r="E73" s="26">
        <v>0.331926045</v>
      </c>
      <c r="F73" s="26">
        <v>0.35563600950000002</v>
      </c>
      <c r="G73" s="26">
        <v>0.34208779719999999</v>
      </c>
      <c r="H73" s="26">
        <v>0.33538542840000002</v>
      </c>
      <c r="I73" s="26">
        <v>0.3263222663</v>
      </c>
      <c r="K73" s="44">
        <f t="shared" ref="K73:K107" si="4">K69+1</f>
        <v>2032</v>
      </c>
      <c r="L73" s="26">
        <v>0.40542000090000002</v>
      </c>
      <c r="M73" s="26">
        <v>0.40596364270000002</v>
      </c>
      <c r="N73" s="26">
        <v>0.34779570789999997</v>
      </c>
      <c r="O73" s="26">
        <v>0.3343417736</v>
      </c>
      <c r="P73" s="26">
        <v>0.36556087370000001</v>
      </c>
      <c r="Q73" s="26">
        <v>0.34645972650000001</v>
      </c>
      <c r="R73" s="26">
        <v>0.34302001939999999</v>
      </c>
      <c r="S73" s="26">
        <v>0.328299813</v>
      </c>
      <c r="U73" s="44">
        <f t="shared" si="3"/>
        <v>2032</v>
      </c>
      <c r="V73" s="26">
        <v>0.40815360239999998</v>
      </c>
      <c r="W73" s="26">
        <v>0.40936815560000001</v>
      </c>
      <c r="X73" s="26">
        <v>0.35420096309999999</v>
      </c>
      <c r="Y73" s="26">
        <v>0.33688902079999999</v>
      </c>
      <c r="Z73" s="26">
        <v>0.37135299989999998</v>
      </c>
      <c r="AA73" s="26">
        <v>0.34925554120000002</v>
      </c>
      <c r="AB73" s="26">
        <v>0.34872698000000002</v>
      </c>
      <c r="AC73" s="26">
        <v>0.3302079611</v>
      </c>
    </row>
    <row r="74" spans="1:29">
      <c r="A74" s="44">
        <f t="shared" ref="A74:A108" si="5">A70+1</f>
        <v>2032</v>
      </c>
      <c r="B74" s="26">
        <v>0.39758093189999999</v>
      </c>
      <c r="C74" s="26">
        <v>0.40659935419999998</v>
      </c>
      <c r="D74" s="26">
        <v>0.33902675119999998</v>
      </c>
      <c r="E74" s="26">
        <v>0.33290447249999999</v>
      </c>
      <c r="F74" s="26">
        <v>0.35526625169999998</v>
      </c>
      <c r="G74" s="26">
        <v>0.34349982420000003</v>
      </c>
      <c r="H74" s="26">
        <v>0.3339517199</v>
      </c>
      <c r="I74" s="26">
        <v>0.327101637</v>
      </c>
      <c r="K74" s="44">
        <f t="shared" si="4"/>
        <v>2032</v>
      </c>
      <c r="L74" s="26">
        <v>0.40493084509999999</v>
      </c>
      <c r="M74" s="26">
        <v>0.40649328759999998</v>
      </c>
      <c r="N74" s="26">
        <v>0.34809305800000001</v>
      </c>
      <c r="O74" s="26">
        <v>0.3351837272</v>
      </c>
      <c r="P74" s="26">
        <v>0.36507245659999998</v>
      </c>
      <c r="Q74" s="26">
        <v>0.34784950999999997</v>
      </c>
      <c r="R74" s="26">
        <v>0.34296296209999999</v>
      </c>
      <c r="S74" s="26">
        <v>0.3284978153</v>
      </c>
      <c r="U74" s="44">
        <f t="shared" ref="U74:U108" si="6">U70+1</f>
        <v>2032</v>
      </c>
      <c r="V74" s="26">
        <v>0.40434018640000002</v>
      </c>
      <c r="W74" s="26">
        <v>0.40937185609999999</v>
      </c>
      <c r="X74" s="26">
        <v>0.3518795763</v>
      </c>
      <c r="Y74" s="26">
        <v>0.33829535849999998</v>
      </c>
      <c r="Z74" s="26">
        <v>0.3684418854</v>
      </c>
      <c r="AA74" s="26">
        <v>0.35074059140000002</v>
      </c>
      <c r="AB74" s="26">
        <v>0.34685041570000003</v>
      </c>
      <c r="AC74" s="26">
        <v>0.3317436647</v>
      </c>
    </row>
    <row r="75" spans="1:29">
      <c r="A75" s="44">
        <f t="shared" si="5"/>
        <v>2032</v>
      </c>
      <c r="B75" s="26">
        <v>0.40116709449999999</v>
      </c>
      <c r="C75" s="26">
        <v>0.4091564452</v>
      </c>
      <c r="D75" s="26">
        <v>0.34172914710000002</v>
      </c>
      <c r="E75" s="26">
        <v>0.33437531170000001</v>
      </c>
      <c r="F75" s="26">
        <v>0.35801901320000001</v>
      </c>
      <c r="G75" s="26">
        <v>0.34487605129999999</v>
      </c>
      <c r="H75" s="26">
        <v>0.33644281580000002</v>
      </c>
      <c r="I75" s="26">
        <v>0.32861796500000001</v>
      </c>
      <c r="K75" s="44">
        <f t="shared" si="4"/>
        <v>2032</v>
      </c>
      <c r="L75" s="26">
        <v>0.40678485959999999</v>
      </c>
      <c r="M75" s="26">
        <v>0.40818617270000002</v>
      </c>
      <c r="N75" s="26">
        <v>0.35030325629999998</v>
      </c>
      <c r="O75" s="26">
        <v>0.33619133540000001</v>
      </c>
      <c r="P75" s="26">
        <v>0.36974961680000001</v>
      </c>
      <c r="Q75" s="26">
        <v>0.34987833400000001</v>
      </c>
      <c r="R75" s="26">
        <v>0.34405696810000003</v>
      </c>
      <c r="S75" s="26">
        <v>0.32915931939999998</v>
      </c>
      <c r="U75" s="44">
        <f t="shared" si="6"/>
        <v>2032</v>
      </c>
      <c r="V75" s="26">
        <v>0.4105256732</v>
      </c>
      <c r="W75" s="26">
        <v>0.41320881920000002</v>
      </c>
      <c r="X75" s="26">
        <v>0.35655381089999999</v>
      </c>
      <c r="Y75" s="26">
        <v>0.34060963239999997</v>
      </c>
      <c r="Z75" s="26">
        <v>0.37328698760000001</v>
      </c>
      <c r="AA75" s="26">
        <v>0.35328340489999999</v>
      </c>
      <c r="AB75" s="26">
        <v>0.3507090679</v>
      </c>
      <c r="AC75" s="26">
        <v>0.33340546710000002</v>
      </c>
    </row>
    <row r="76" spans="1:29">
      <c r="A76" s="44">
        <f t="shared" si="5"/>
        <v>2032</v>
      </c>
      <c r="B76" s="26">
        <v>0.40053631839999998</v>
      </c>
      <c r="C76" s="26">
        <v>0.40975490139999998</v>
      </c>
      <c r="D76" s="26">
        <v>0.34182412379999999</v>
      </c>
      <c r="E76" s="26">
        <v>0.33562179800000003</v>
      </c>
      <c r="F76" s="26">
        <v>0.35862332819999998</v>
      </c>
      <c r="G76" s="26">
        <v>0.34639051599999998</v>
      </c>
      <c r="H76" s="26">
        <v>0.33644723989999997</v>
      </c>
      <c r="I76" s="26">
        <v>0.32967935799999998</v>
      </c>
      <c r="K76" s="44">
        <f t="shared" si="4"/>
        <v>2033</v>
      </c>
      <c r="L76" s="26">
        <v>0.41123036730000001</v>
      </c>
      <c r="M76" s="26">
        <v>0.40986545029999999</v>
      </c>
      <c r="N76" s="26">
        <v>0.35234272589999999</v>
      </c>
      <c r="O76" s="26">
        <v>0.33717658090000002</v>
      </c>
      <c r="P76" s="26">
        <v>0.37224270819999999</v>
      </c>
      <c r="Q76" s="26">
        <v>0.3503264223</v>
      </c>
      <c r="R76" s="26">
        <v>0.34611344319999998</v>
      </c>
      <c r="S76" s="26">
        <v>0.3301518302</v>
      </c>
      <c r="U76" s="44">
        <f t="shared" si="6"/>
        <v>2032</v>
      </c>
      <c r="V76" s="26">
        <v>0.4113713651</v>
      </c>
      <c r="W76" s="26">
        <v>0.41351514859999999</v>
      </c>
      <c r="X76" s="26">
        <v>0.35644456790000001</v>
      </c>
      <c r="Y76" s="26">
        <v>0.34128658379999999</v>
      </c>
      <c r="Z76" s="26">
        <v>0.3760936627</v>
      </c>
      <c r="AA76" s="26">
        <v>0.35590183269999998</v>
      </c>
      <c r="AB76" s="26">
        <v>0.35042590140000002</v>
      </c>
      <c r="AC76" s="26">
        <v>0.33393819730000002</v>
      </c>
    </row>
    <row r="77" spans="1:29">
      <c r="A77" s="44">
        <f t="shared" si="5"/>
        <v>2033</v>
      </c>
      <c r="B77" s="26">
        <v>0.40069260899999998</v>
      </c>
      <c r="C77" s="26">
        <v>0.41148568340000002</v>
      </c>
      <c r="D77" s="26">
        <v>0.3425157533</v>
      </c>
      <c r="E77" s="26">
        <v>0.33717486200000002</v>
      </c>
      <c r="F77" s="26">
        <v>0.35735111000000003</v>
      </c>
      <c r="G77" s="26">
        <v>0.34731710830000001</v>
      </c>
      <c r="H77" s="26">
        <v>0.33673893630000001</v>
      </c>
      <c r="I77" s="26">
        <v>0.33071449959999999</v>
      </c>
      <c r="K77" s="44">
        <f t="shared" si="4"/>
        <v>2033</v>
      </c>
      <c r="L77" s="26">
        <v>0.41118379249999998</v>
      </c>
      <c r="M77" s="26">
        <v>0.41117673199999999</v>
      </c>
      <c r="N77" s="26">
        <v>0.35344111550000001</v>
      </c>
      <c r="O77" s="26">
        <v>0.3386900109</v>
      </c>
      <c r="P77" s="26">
        <v>0.37189157449999999</v>
      </c>
      <c r="Q77" s="26">
        <v>0.3521030336</v>
      </c>
      <c r="R77" s="26">
        <v>0.34714784920000002</v>
      </c>
      <c r="S77" s="26">
        <v>0.3314586538</v>
      </c>
      <c r="U77" s="44">
        <f t="shared" si="6"/>
        <v>2033</v>
      </c>
      <c r="V77" s="26">
        <v>0.41216168180000001</v>
      </c>
      <c r="W77" s="26">
        <v>0.41428034029999999</v>
      </c>
      <c r="X77" s="26">
        <v>0.35720190299999999</v>
      </c>
      <c r="Y77" s="26">
        <v>0.3425326387</v>
      </c>
      <c r="Z77" s="26">
        <v>0.3757096103</v>
      </c>
      <c r="AA77" s="26">
        <v>0.35661765820000002</v>
      </c>
      <c r="AB77" s="26">
        <v>0.35106628499999998</v>
      </c>
      <c r="AC77" s="26">
        <v>0.3351890079</v>
      </c>
    </row>
    <row r="78" spans="1:29">
      <c r="A78" s="44">
        <f t="shared" si="5"/>
        <v>2033</v>
      </c>
      <c r="B78" s="26">
        <v>0.40029343940000001</v>
      </c>
      <c r="C78" s="26">
        <v>0.41058205129999997</v>
      </c>
      <c r="D78" s="26">
        <v>0.3433067487</v>
      </c>
      <c r="E78" s="26">
        <v>0.338339273</v>
      </c>
      <c r="F78" s="26">
        <v>0.35710151060000001</v>
      </c>
      <c r="G78" s="26">
        <v>0.34715154390000003</v>
      </c>
      <c r="H78" s="26">
        <v>0.33669016950000002</v>
      </c>
      <c r="I78" s="26">
        <v>0.33127623709999998</v>
      </c>
      <c r="K78" s="44">
        <f t="shared" si="4"/>
        <v>2033</v>
      </c>
      <c r="L78" s="26">
        <v>0.41305352499999998</v>
      </c>
      <c r="M78" s="26">
        <v>0.41140614679999998</v>
      </c>
      <c r="N78" s="26">
        <v>0.35501066050000002</v>
      </c>
      <c r="O78" s="26">
        <v>0.3395038058</v>
      </c>
      <c r="P78" s="26">
        <v>0.37436162010000001</v>
      </c>
      <c r="Q78" s="26">
        <v>0.35277022229999999</v>
      </c>
      <c r="R78" s="26">
        <v>0.34843803089999997</v>
      </c>
      <c r="S78" s="26">
        <v>0.3317851463</v>
      </c>
      <c r="U78" s="44">
        <f t="shared" si="6"/>
        <v>2033</v>
      </c>
      <c r="V78" s="26">
        <v>0.41267649550000002</v>
      </c>
      <c r="W78" s="26">
        <v>0.41614388730000001</v>
      </c>
      <c r="X78" s="26">
        <v>0.35899192889999998</v>
      </c>
      <c r="Y78" s="26">
        <v>0.3437006252</v>
      </c>
      <c r="Z78" s="26">
        <v>0.37705922959999999</v>
      </c>
      <c r="AA78" s="26">
        <v>0.35822817150000003</v>
      </c>
      <c r="AB78" s="26">
        <v>0.3526975873</v>
      </c>
      <c r="AC78" s="26">
        <v>0.33593963809999999</v>
      </c>
    </row>
    <row r="79" spans="1:29">
      <c r="A79" s="44">
        <f t="shared" si="5"/>
        <v>2033</v>
      </c>
      <c r="B79" s="26">
        <v>0.40513344099999998</v>
      </c>
      <c r="C79" s="26">
        <v>0.41263029740000001</v>
      </c>
      <c r="D79" s="26">
        <v>0.34661531490000003</v>
      </c>
      <c r="E79" s="26">
        <v>0.33952121549999997</v>
      </c>
      <c r="F79" s="26">
        <v>0.36128253469999999</v>
      </c>
      <c r="G79" s="26">
        <v>0.34770175139999998</v>
      </c>
      <c r="H79" s="26">
        <v>0.34000003899999998</v>
      </c>
      <c r="I79" s="26">
        <v>0.33205723780000002</v>
      </c>
      <c r="K79" s="44">
        <f t="shared" si="4"/>
        <v>2033</v>
      </c>
      <c r="L79" s="26">
        <v>0.4123330851</v>
      </c>
      <c r="M79" s="26">
        <v>0.41099258249999998</v>
      </c>
      <c r="N79" s="26">
        <v>0.3556171709</v>
      </c>
      <c r="O79" s="26">
        <v>0.34021916260000001</v>
      </c>
      <c r="P79" s="26">
        <v>0.37667070200000002</v>
      </c>
      <c r="Q79" s="26">
        <v>0.35399152</v>
      </c>
      <c r="R79" s="26">
        <v>0.3484892027</v>
      </c>
      <c r="S79" s="26">
        <v>0.33241528479999999</v>
      </c>
      <c r="U79" s="44">
        <f t="shared" si="6"/>
        <v>2033</v>
      </c>
      <c r="V79" s="26">
        <v>0.41428599890000001</v>
      </c>
      <c r="W79" s="26">
        <v>0.41804190159999999</v>
      </c>
      <c r="X79" s="26">
        <v>0.35892510859999999</v>
      </c>
      <c r="Y79" s="26">
        <v>0.3449408578</v>
      </c>
      <c r="Z79" s="26">
        <v>0.3767318684</v>
      </c>
      <c r="AA79" s="26">
        <v>0.3591557917</v>
      </c>
      <c r="AB79" s="26">
        <v>0.35236051550000003</v>
      </c>
      <c r="AC79" s="26">
        <v>0.33672472679999998</v>
      </c>
    </row>
    <row r="80" spans="1:29">
      <c r="A80" s="44">
        <f t="shared" si="5"/>
        <v>2033</v>
      </c>
      <c r="B80" s="26">
        <v>0.40241578880000001</v>
      </c>
      <c r="C80" s="26">
        <v>0.4109640544</v>
      </c>
      <c r="D80" s="26">
        <v>0.34586675309999998</v>
      </c>
      <c r="E80" s="26">
        <v>0.34023769459999997</v>
      </c>
      <c r="F80" s="26">
        <v>0.36022949650000002</v>
      </c>
      <c r="G80" s="26">
        <v>0.34877344850000003</v>
      </c>
      <c r="H80" s="26">
        <v>0.33856467820000002</v>
      </c>
      <c r="I80" s="26">
        <v>0.33238861510000001</v>
      </c>
      <c r="K80" s="44">
        <f t="shared" si="4"/>
        <v>2034</v>
      </c>
      <c r="L80" s="26">
        <v>0.41075567480000003</v>
      </c>
      <c r="M80" s="26">
        <v>0.41293793220000002</v>
      </c>
      <c r="N80" s="26">
        <v>0.35429645180000002</v>
      </c>
      <c r="O80" s="26">
        <v>0.34084766869999999</v>
      </c>
      <c r="P80" s="26">
        <v>0.373783276</v>
      </c>
      <c r="Q80" s="26">
        <v>0.35390260019999997</v>
      </c>
      <c r="R80" s="26">
        <v>0.34741445100000001</v>
      </c>
      <c r="S80" s="26">
        <v>0.3328681845</v>
      </c>
      <c r="U80" s="44">
        <f t="shared" si="6"/>
        <v>2033</v>
      </c>
      <c r="V80" s="26">
        <v>0.41306780409999999</v>
      </c>
      <c r="W80" s="26">
        <v>0.4171065014</v>
      </c>
      <c r="X80" s="26">
        <v>0.35830568800000001</v>
      </c>
      <c r="Y80" s="26">
        <v>0.34531636310000002</v>
      </c>
      <c r="Z80" s="26">
        <v>0.37689145190000001</v>
      </c>
      <c r="AA80" s="26">
        <v>0.36011201910000001</v>
      </c>
      <c r="AB80" s="26">
        <v>0.35115725330000003</v>
      </c>
      <c r="AC80" s="26">
        <v>0.33690734979999998</v>
      </c>
    </row>
    <row r="81" spans="1:29">
      <c r="A81" s="44">
        <f t="shared" si="5"/>
        <v>2034</v>
      </c>
      <c r="B81" s="26">
        <v>0.4057364759</v>
      </c>
      <c r="C81" s="26">
        <v>0.41383314659999998</v>
      </c>
      <c r="D81" s="26">
        <v>0.34788406350000001</v>
      </c>
      <c r="E81" s="26">
        <v>0.34106322639999997</v>
      </c>
      <c r="F81" s="26">
        <v>0.3624776421</v>
      </c>
      <c r="G81" s="26">
        <v>0.34903806840000001</v>
      </c>
      <c r="H81" s="26">
        <v>0.339453053</v>
      </c>
      <c r="I81" s="26">
        <v>0.3322323009</v>
      </c>
      <c r="K81" s="44">
        <f t="shared" si="4"/>
        <v>2034</v>
      </c>
      <c r="L81" s="26">
        <v>0.41405370990000001</v>
      </c>
      <c r="M81" s="26">
        <v>0.41528628769999998</v>
      </c>
      <c r="N81" s="26">
        <v>0.35708811270000002</v>
      </c>
      <c r="O81" s="26">
        <v>0.34173126139999999</v>
      </c>
      <c r="P81" s="26">
        <v>0.37570319270000002</v>
      </c>
      <c r="Q81" s="26">
        <v>0.35511434549999998</v>
      </c>
      <c r="R81" s="26">
        <v>0.34957735960000003</v>
      </c>
      <c r="S81" s="26">
        <v>0.33356396170000002</v>
      </c>
      <c r="U81" s="44">
        <f t="shared" si="6"/>
        <v>2034</v>
      </c>
      <c r="V81" s="26">
        <v>0.41485653519999999</v>
      </c>
      <c r="W81" s="26">
        <v>0.41872591980000001</v>
      </c>
      <c r="X81" s="26">
        <v>0.36101532949999998</v>
      </c>
      <c r="Y81" s="26">
        <v>0.3459572159</v>
      </c>
      <c r="Z81" s="26">
        <v>0.3775014766</v>
      </c>
      <c r="AA81" s="26">
        <v>0.35896661120000001</v>
      </c>
      <c r="AB81" s="26">
        <v>0.35362753619999998</v>
      </c>
      <c r="AC81" s="26">
        <v>0.33709722009999998</v>
      </c>
    </row>
    <row r="82" spans="1:29">
      <c r="A82" s="44">
        <f t="shared" si="5"/>
        <v>2034</v>
      </c>
      <c r="B82" s="26">
        <v>0.40864754139999998</v>
      </c>
      <c r="C82" s="26">
        <v>0.41626276950000002</v>
      </c>
      <c r="D82" s="26">
        <v>0.34779783600000003</v>
      </c>
      <c r="E82" s="26">
        <v>0.3417175495</v>
      </c>
      <c r="F82" s="26">
        <v>0.36490015079999999</v>
      </c>
      <c r="G82" s="26">
        <v>0.35073131889999998</v>
      </c>
      <c r="H82" s="26">
        <v>0.33945671989999998</v>
      </c>
      <c r="I82" s="26">
        <v>0.33275641849999998</v>
      </c>
      <c r="K82" s="44">
        <f t="shared" si="4"/>
        <v>2034</v>
      </c>
      <c r="L82" s="26">
        <v>0.4120606094</v>
      </c>
      <c r="M82" s="26">
        <v>0.41736350970000002</v>
      </c>
      <c r="N82" s="26">
        <v>0.3514081248</v>
      </c>
      <c r="O82" s="26">
        <v>0.34201020799999998</v>
      </c>
      <c r="P82" s="26">
        <v>0.37388235050000002</v>
      </c>
      <c r="Q82" s="26">
        <v>0.35627303300000002</v>
      </c>
      <c r="R82" s="26">
        <v>0.34382467430000002</v>
      </c>
      <c r="S82" s="26">
        <v>0.33322158340000002</v>
      </c>
      <c r="U82" s="44">
        <f t="shared" si="6"/>
        <v>2034</v>
      </c>
      <c r="V82" s="26">
        <v>0.41652088440000001</v>
      </c>
      <c r="W82" s="26">
        <v>0.42129747810000001</v>
      </c>
      <c r="X82" s="26">
        <v>0.36200306929999998</v>
      </c>
      <c r="Y82" s="26">
        <v>0.34701148520000002</v>
      </c>
      <c r="Z82" s="26">
        <v>0.37879094730000001</v>
      </c>
      <c r="AA82" s="26">
        <v>0.36041269549999999</v>
      </c>
      <c r="AB82" s="26">
        <v>0.35437387170000001</v>
      </c>
      <c r="AC82" s="26">
        <v>0.33782173599999998</v>
      </c>
    </row>
    <row r="83" spans="1:29">
      <c r="A83" s="44">
        <f t="shared" si="5"/>
        <v>2034</v>
      </c>
      <c r="B83" s="26">
        <v>0.4107513237</v>
      </c>
      <c r="C83" s="26">
        <v>0.4181807434</v>
      </c>
      <c r="D83" s="26">
        <v>0.34905278919999999</v>
      </c>
      <c r="E83" s="26">
        <v>0.34281196079999998</v>
      </c>
      <c r="F83" s="26">
        <v>0.36588543620000002</v>
      </c>
      <c r="G83" s="26">
        <v>0.35243468999999999</v>
      </c>
      <c r="H83" s="26">
        <v>0.34016881230000001</v>
      </c>
      <c r="I83" s="26">
        <v>0.3334390351</v>
      </c>
      <c r="K83" s="44">
        <f t="shared" si="4"/>
        <v>2034</v>
      </c>
      <c r="L83" s="26">
        <v>0.41784570659999998</v>
      </c>
      <c r="M83" s="26">
        <v>0.42086491539999998</v>
      </c>
      <c r="N83" s="26">
        <v>0.35586817599999998</v>
      </c>
      <c r="O83" s="26">
        <v>0.3429134807</v>
      </c>
      <c r="P83" s="26">
        <v>0.37800863289999997</v>
      </c>
      <c r="Q83" s="26">
        <v>0.35806151289999999</v>
      </c>
      <c r="R83" s="26">
        <v>0.34756725910000003</v>
      </c>
      <c r="S83" s="26">
        <v>0.33364368430000002</v>
      </c>
      <c r="U83" s="44">
        <f t="shared" si="6"/>
        <v>2034</v>
      </c>
      <c r="V83" s="26">
        <v>0.41880296589999999</v>
      </c>
      <c r="W83" s="26">
        <v>0.42485321329999998</v>
      </c>
      <c r="X83" s="26">
        <v>0.36201418029999999</v>
      </c>
      <c r="Y83" s="26">
        <v>0.34869462820000002</v>
      </c>
      <c r="Z83" s="26">
        <v>0.37895571979999998</v>
      </c>
      <c r="AA83" s="26">
        <v>0.36202095099999998</v>
      </c>
      <c r="AB83" s="26">
        <v>0.35287958809999997</v>
      </c>
      <c r="AC83" s="26">
        <v>0.33889270910000002</v>
      </c>
    </row>
    <row r="84" spans="1:29">
      <c r="A84" s="44">
        <f t="shared" si="5"/>
        <v>2034</v>
      </c>
      <c r="B84" s="26">
        <v>0.41165331030000002</v>
      </c>
      <c r="C84" s="26">
        <v>0.41994971349999999</v>
      </c>
      <c r="D84" s="26">
        <v>0.34838487330000001</v>
      </c>
      <c r="E84" s="26">
        <v>0.3433312744</v>
      </c>
      <c r="F84" s="26">
        <v>0.36630415249999998</v>
      </c>
      <c r="G84" s="26">
        <v>0.35346811859999999</v>
      </c>
      <c r="H84" s="26">
        <v>0.33949487140000001</v>
      </c>
      <c r="I84" s="26">
        <v>0.33393869500000001</v>
      </c>
      <c r="K84" s="44">
        <f t="shared" si="4"/>
        <v>2035</v>
      </c>
      <c r="L84" s="26">
        <v>0.41694416229999998</v>
      </c>
      <c r="M84" s="26">
        <v>0.42169075639999998</v>
      </c>
      <c r="N84" s="26">
        <v>0.35539263139999999</v>
      </c>
      <c r="O84" s="26">
        <v>0.34393291240000001</v>
      </c>
      <c r="P84" s="26">
        <v>0.37617401290000002</v>
      </c>
      <c r="Q84" s="26">
        <v>0.35753062460000001</v>
      </c>
      <c r="R84" s="26">
        <v>0.3467169081</v>
      </c>
      <c r="S84" s="26">
        <v>0.33434467499999998</v>
      </c>
      <c r="U84" s="44">
        <f t="shared" si="6"/>
        <v>2034</v>
      </c>
      <c r="V84" s="26">
        <v>0.42079586800000002</v>
      </c>
      <c r="W84" s="26">
        <v>0.42657713650000001</v>
      </c>
      <c r="X84" s="26">
        <v>0.36390793859999998</v>
      </c>
      <c r="Y84" s="26">
        <v>0.34977052289999999</v>
      </c>
      <c r="Z84" s="26">
        <v>0.37988364479999998</v>
      </c>
      <c r="AA84" s="26">
        <v>0.36282269919999999</v>
      </c>
      <c r="AB84" s="26">
        <v>0.35458946019999998</v>
      </c>
      <c r="AC84" s="26">
        <v>0.33960189089999998</v>
      </c>
    </row>
    <row r="85" spans="1:29">
      <c r="A85" s="44">
        <f t="shared" si="5"/>
        <v>2035</v>
      </c>
      <c r="B85" s="26">
        <v>0.41445022170000001</v>
      </c>
      <c r="C85" s="26">
        <v>0.42036416570000001</v>
      </c>
      <c r="D85" s="26">
        <v>0.35152629909999999</v>
      </c>
      <c r="E85" s="26">
        <v>0.34388070679999999</v>
      </c>
      <c r="F85" s="26">
        <v>0.36899087949999998</v>
      </c>
      <c r="G85" s="26">
        <v>0.35407984930000003</v>
      </c>
      <c r="H85" s="26">
        <v>0.34255270300000001</v>
      </c>
      <c r="I85" s="26">
        <v>0.3343240126</v>
      </c>
      <c r="K85" s="44">
        <f t="shared" si="4"/>
        <v>2035</v>
      </c>
      <c r="L85" s="26">
        <v>0.41687902869999999</v>
      </c>
      <c r="M85" s="26">
        <v>0.423066096</v>
      </c>
      <c r="N85" s="26">
        <v>0.35382982619999997</v>
      </c>
      <c r="O85" s="26">
        <v>0.34467809770000002</v>
      </c>
      <c r="P85" s="26">
        <v>0.375994895</v>
      </c>
      <c r="Q85" s="26">
        <v>0.35981351309999998</v>
      </c>
      <c r="R85" s="26">
        <v>0.34510068760000001</v>
      </c>
      <c r="S85" s="26">
        <v>0.33499230429999999</v>
      </c>
      <c r="U85" s="44">
        <f t="shared" si="6"/>
        <v>2035</v>
      </c>
      <c r="V85" s="26">
        <v>0.4185126233</v>
      </c>
      <c r="W85" s="26">
        <v>0.4271753948</v>
      </c>
      <c r="X85" s="26">
        <v>0.36199688679999997</v>
      </c>
      <c r="Y85" s="26">
        <v>0.3510063122</v>
      </c>
      <c r="Z85" s="26">
        <v>0.37873942049999998</v>
      </c>
      <c r="AA85" s="26">
        <v>0.36338018859999999</v>
      </c>
      <c r="AB85" s="26">
        <v>0.35297375139999998</v>
      </c>
      <c r="AC85" s="26">
        <v>0.340686663</v>
      </c>
    </row>
    <row r="86" spans="1:29">
      <c r="A86" s="44">
        <f t="shared" si="5"/>
        <v>2035</v>
      </c>
      <c r="B86" s="26">
        <v>0.41499980260000002</v>
      </c>
      <c r="C86" s="26">
        <v>0.42278378729999999</v>
      </c>
      <c r="D86" s="26">
        <v>0.35092115460000001</v>
      </c>
      <c r="E86" s="26">
        <v>0.3451506258</v>
      </c>
      <c r="F86" s="26">
        <v>0.36986801670000002</v>
      </c>
      <c r="G86" s="26">
        <v>0.35686456799999999</v>
      </c>
      <c r="H86" s="26">
        <v>0.34180342180000001</v>
      </c>
      <c r="I86" s="26">
        <v>0.3351977411</v>
      </c>
      <c r="K86" s="44">
        <f t="shared" si="4"/>
        <v>2035</v>
      </c>
      <c r="L86" s="26">
        <v>0.41801162939999997</v>
      </c>
      <c r="M86" s="26">
        <v>0.42323274030000002</v>
      </c>
      <c r="N86" s="26">
        <v>0.3580688903</v>
      </c>
      <c r="O86" s="26">
        <v>0.34587804570000003</v>
      </c>
      <c r="P86" s="26">
        <v>0.3782154318</v>
      </c>
      <c r="Q86" s="26">
        <v>0.3609107131</v>
      </c>
      <c r="R86" s="26">
        <v>0.34910347120000002</v>
      </c>
      <c r="S86" s="26">
        <v>0.33587144790000001</v>
      </c>
      <c r="U86" s="44">
        <f t="shared" si="6"/>
        <v>2035</v>
      </c>
      <c r="V86" s="26">
        <v>0.41882915310000002</v>
      </c>
      <c r="W86" s="26">
        <v>0.43006363860000002</v>
      </c>
      <c r="X86" s="26">
        <v>0.36523616180000001</v>
      </c>
      <c r="Y86" s="26">
        <v>0.35223116389999998</v>
      </c>
      <c r="Z86" s="26">
        <v>0.37997573940000001</v>
      </c>
      <c r="AA86" s="26">
        <v>0.36634500479999998</v>
      </c>
      <c r="AB86" s="26">
        <v>0.35571573639999998</v>
      </c>
      <c r="AC86" s="26">
        <v>0.34155014880000001</v>
      </c>
    </row>
    <row r="87" spans="1:29">
      <c r="A87" s="44">
        <f t="shared" si="5"/>
        <v>2035</v>
      </c>
      <c r="B87" s="26">
        <v>0.41565154799999998</v>
      </c>
      <c r="C87" s="26">
        <v>0.42226697340000002</v>
      </c>
      <c r="D87" s="26">
        <v>0.35266281840000002</v>
      </c>
      <c r="E87" s="26">
        <v>0.34526032750000002</v>
      </c>
      <c r="F87" s="26">
        <v>0.37171954309999999</v>
      </c>
      <c r="G87" s="26">
        <v>0.35701389080000001</v>
      </c>
      <c r="H87" s="26">
        <v>0.34278619659999998</v>
      </c>
      <c r="I87" s="26">
        <v>0.3347538196</v>
      </c>
      <c r="K87" s="44">
        <f t="shared" si="4"/>
        <v>2035</v>
      </c>
      <c r="L87" s="26">
        <v>0.41883608179999998</v>
      </c>
      <c r="M87" s="26">
        <v>0.42486040949999998</v>
      </c>
      <c r="N87" s="26">
        <v>0.35847707350000002</v>
      </c>
      <c r="O87" s="26">
        <v>0.34680788029999998</v>
      </c>
      <c r="P87" s="26">
        <v>0.37743905290000002</v>
      </c>
      <c r="Q87" s="26">
        <v>0.3608619448</v>
      </c>
      <c r="R87" s="26">
        <v>0.34922631640000001</v>
      </c>
      <c r="S87" s="26">
        <v>0.33671684740000002</v>
      </c>
      <c r="U87" s="44">
        <f t="shared" si="6"/>
        <v>2035</v>
      </c>
      <c r="V87" s="26">
        <v>0.41987526879999998</v>
      </c>
      <c r="W87" s="26">
        <v>0.43001099009999999</v>
      </c>
      <c r="X87" s="26">
        <v>0.36565859839999998</v>
      </c>
      <c r="Y87" s="26">
        <v>0.3533934796</v>
      </c>
      <c r="Z87" s="26">
        <v>0.38062368810000002</v>
      </c>
      <c r="AA87" s="26">
        <v>0.36720133570000002</v>
      </c>
      <c r="AB87" s="26">
        <v>0.3560940447</v>
      </c>
      <c r="AC87" s="26">
        <v>0.341889942</v>
      </c>
    </row>
    <row r="88" spans="1:29">
      <c r="A88" s="44">
        <f t="shared" si="5"/>
        <v>2035</v>
      </c>
      <c r="B88" s="26">
        <v>0.41513294109999999</v>
      </c>
      <c r="C88" s="26">
        <v>0.42106083529999999</v>
      </c>
      <c r="D88" s="26">
        <v>0.35169249009999998</v>
      </c>
      <c r="E88" s="26">
        <v>0.34579083900000002</v>
      </c>
      <c r="F88" s="26">
        <v>0.36993951689999999</v>
      </c>
      <c r="G88" s="26">
        <v>0.35630805729999998</v>
      </c>
      <c r="H88" s="26">
        <v>0.34166942220000002</v>
      </c>
      <c r="I88" s="26">
        <v>0.33495659319999999</v>
      </c>
      <c r="K88" s="44">
        <f t="shared" si="4"/>
        <v>2036</v>
      </c>
      <c r="L88" s="26">
        <v>0.41733525589999998</v>
      </c>
      <c r="M88" s="26">
        <v>0.423330121</v>
      </c>
      <c r="N88" s="26">
        <v>0.35836017199999998</v>
      </c>
      <c r="O88" s="26">
        <v>0.34812034809999998</v>
      </c>
      <c r="P88" s="26">
        <v>0.37820424289999999</v>
      </c>
      <c r="Q88" s="26">
        <v>0.36123726389999999</v>
      </c>
      <c r="R88" s="26">
        <v>0.34894654250000001</v>
      </c>
      <c r="S88" s="26">
        <v>0.33742857650000002</v>
      </c>
      <c r="U88" s="44">
        <f t="shared" si="6"/>
        <v>2035</v>
      </c>
      <c r="V88" s="26">
        <v>0.42003107179999999</v>
      </c>
      <c r="W88" s="26">
        <v>0.4293765135</v>
      </c>
      <c r="X88" s="26">
        <v>0.3674393413</v>
      </c>
      <c r="Y88" s="26">
        <v>0.35394322439999998</v>
      </c>
      <c r="Z88" s="26">
        <v>0.38179686559999998</v>
      </c>
      <c r="AA88" s="26">
        <v>0.36685630679999998</v>
      </c>
      <c r="AB88" s="26">
        <v>0.35730667970000002</v>
      </c>
      <c r="AC88" s="26">
        <v>0.34183562509999998</v>
      </c>
    </row>
    <row r="89" spans="1:29">
      <c r="A89" s="44">
        <f t="shared" si="5"/>
        <v>2036</v>
      </c>
      <c r="B89" s="26">
        <v>0.41365098039999998</v>
      </c>
      <c r="C89" s="26">
        <v>0.42073577410000002</v>
      </c>
      <c r="D89" s="26">
        <v>0.35271155679999999</v>
      </c>
      <c r="E89" s="26">
        <v>0.34674324870000001</v>
      </c>
      <c r="F89" s="26">
        <v>0.37004263129999998</v>
      </c>
      <c r="G89" s="26">
        <v>0.35639683</v>
      </c>
      <c r="H89" s="26">
        <v>0.34237520669999999</v>
      </c>
      <c r="I89" s="26">
        <v>0.33548634980000003</v>
      </c>
      <c r="K89" s="44">
        <f t="shared" si="4"/>
        <v>2036</v>
      </c>
      <c r="L89" s="26">
        <v>0.41813323920000001</v>
      </c>
      <c r="M89" s="26">
        <v>0.42354840890000001</v>
      </c>
      <c r="N89" s="26">
        <v>0.35969540370000003</v>
      </c>
      <c r="O89" s="26">
        <v>0.34922311560000002</v>
      </c>
      <c r="P89" s="26">
        <v>0.379960356</v>
      </c>
      <c r="Q89" s="26">
        <v>0.36247536619999998</v>
      </c>
      <c r="R89" s="26">
        <v>0.3501784362</v>
      </c>
      <c r="S89" s="26">
        <v>0.33806599679999999</v>
      </c>
      <c r="U89" s="44">
        <f t="shared" si="6"/>
        <v>2036</v>
      </c>
      <c r="V89" s="26">
        <v>0.42012997359999998</v>
      </c>
      <c r="W89" s="26">
        <v>0.42786487379999999</v>
      </c>
      <c r="X89" s="26">
        <v>0.36796431540000002</v>
      </c>
      <c r="Y89" s="26">
        <v>0.35468114820000002</v>
      </c>
      <c r="Z89" s="26">
        <v>0.38218024270000001</v>
      </c>
      <c r="AA89" s="26">
        <v>0.36655585210000002</v>
      </c>
      <c r="AB89" s="26">
        <v>0.35744647689999998</v>
      </c>
      <c r="AC89" s="26">
        <v>0.34231798099999999</v>
      </c>
    </row>
    <row r="90" spans="1:29">
      <c r="A90" s="44">
        <f t="shared" si="5"/>
        <v>2036</v>
      </c>
      <c r="B90" s="26">
        <v>0.4152396096</v>
      </c>
      <c r="C90" s="26">
        <v>0.4220989027</v>
      </c>
      <c r="D90" s="26">
        <v>0.35403518699999997</v>
      </c>
      <c r="E90" s="26">
        <v>0.34737492959999999</v>
      </c>
      <c r="F90" s="26">
        <v>0.37227812339999999</v>
      </c>
      <c r="G90" s="26">
        <v>0.35794047159999998</v>
      </c>
      <c r="H90" s="26">
        <v>0.343297611</v>
      </c>
      <c r="I90" s="26">
        <v>0.33528450329999998</v>
      </c>
      <c r="K90" s="44">
        <f t="shared" si="4"/>
        <v>2036</v>
      </c>
      <c r="L90" s="26">
        <v>0.41895096739999999</v>
      </c>
      <c r="M90" s="26">
        <v>0.42587100179999998</v>
      </c>
      <c r="N90" s="26">
        <v>0.36010753760000003</v>
      </c>
      <c r="O90" s="26">
        <v>0.35026810660000002</v>
      </c>
      <c r="P90" s="26">
        <v>0.3796064166</v>
      </c>
      <c r="Q90" s="26">
        <v>0.36321410869999998</v>
      </c>
      <c r="R90" s="26">
        <v>0.3500775901</v>
      </c>
      <c r="S90" s="26">
        <v>0.33857893989999999</v>
      </c>
      <c r="U90" s="44">
        <f t="shared" si="6"/>
        <v>2036</v>
      </c>
      <c r="V90" s="26">
        <v>0.4186166295</v>
      </c>
      <c r="W90" s="26">
        <v>0.42929989680000002</v>
      </c>
      <c r="X90" s="26">
        <v>0.36514666039999999</v>
      </c>
      <c r="Y90" s="26">
        <v>0.35480041000000001</v>
      </c>
      <c r="Z90" s="26">
        <v>0.38057553820000001</v>
      </c>
      <c r="AA90" s="26">
        <v>0.36763234109999998</v>
      </c>
      <c r="AB90" s="26">
        <v>0.3549379782</v>
      </c>
      <c r="AC90" s="26">
        <v>0.34277351350000002</v>
      </c>
    </row>
    <row r="91" spans="1:29">
      <c r="A91" s="44">
        <f t="shared" si="5"/>
        <v>2036</v>
      </c>
      <c r="B91" s="26">
        <v>0.41701606149999998</v>
      </c>
      <c r="C91" s="26">
        <v>0.423585198</v>
      </c>
      <c r="D91" s="26">
        <v>0.3540672829</v>
      </c>
      <c r="E91" s="26">
        <v>0.34735925579999999</v>
      </c>
      <c r="F91" s="26">
        <v>0.37242794340000002</v>
      </c>
      <c r="G91" s="26">
        <v>0.35761837610000002</v>
      </c>
      <c r="H91" s="26">
        <v>0.34291000960000001</v>
      </c>
      <c r="I91" s="26">
        <v>0.3350271541</v>
      </c>
      <c r="K91" s="44">
        <f t="shared" si="4"/>
        <v>2036</v>
      </c>
      <c r="L91" s="26">
        <v>0.42131884530000002</v>
      </c>
      <c r="M91" s="26">
        <v>0.42687664250000001</v>
      </c>
      <c r="N91" s="26">
        <v>0.36025433420000003</v>
      </c>
      <c r="O91" s="26">
        <v>0.35086774980000002</v>
      </c>
      <c r="P91" s="26">
        <v>0.3815891085</v>
      </c>
      <c r="Q91" s="26">
        <v>0.36442212400000001</v>
      </c>
      <c r="R91" s="26">
        <v>0.35000616039999999</v>
      </c>
      <c r="S91" s="26">
        <v>0.33910072870000002</v>
      </c>
      <c r="U91" s="44">
        <f t="shared" si="6"/>
        <v>2036</v>
      </c>
      <c r="V91" s="26">
        <v>0.42169446659999998</v>
      </c>
      <c r="W91" s="26">
        <v>0.43193804920000001</v>
      </c>
      <c r="X91" s="26">
        <v>0.36610618010000001</v>
      </c>
      <c r="Y91" s="26">
        <v>0.35532223359999998</v>
      </c>
      <c r="Z91" s="26">
        <v>0.38309454539999999</v>
      </c>
      <c r="AA91" s="26">
        <v>0.36938173600000002</v>
      </c>
      <c r="AB91" s="26">
        <v>0.35624543650000001</v>
      </c>
      <c r="AC91" s="26">
        <v>0.3430672662</v>
      </c>
    </row>
    <row r="92" spans="1:29">
      <c r="A92" s="44">
        <f t="shared" si="5"/>
        <v>2036</v>
      </c>
      <c r="B92" s="26">
        <v>0.41827664679999998</v>
      </c>
      <c r="C92" s="26">
        <v>0.42428415530000002</v>
      </c>
      <c r="D92" s="26">
        <v>0.35541715759999998</v>
      </c>
      <c r="E92" s="26">
        <v>0.34843432559999998</v>
      </c>
      <c r="F92" s="26">
        <v>0.37335146559999999</v>
      </c>
      <c r="G92" s="26">
        <v>0.35853838469999999</v>
      </c>
      <c r="H92" s="26">
        <v>0.34434416309999999</v>
      </c>
      <c r="I92" s="26">
        <v>0.33590313919999998</v>
      </c>
      <c r="K92" s="44">
        <f t="shared" si="4"/>
        <v>2037</v>
      </c>
      <c r="L92" s="26">
        <v>0.42079675999999999</v>
      </c>
      <c r="M92" s="26">
        <v>0.4272552805</v>
      </c>
      <c r="N92" s="26">
        <v>0.36124665649999999</v>
      </c>
      <c r="O92" s="26">
        <v>0.35138803019999998</v>
      </c>
      <c r="P92" s="26">
        <v>0.3805371199</v>
      </c>
      <c r="Q92" s="26">
        <v>0.36371345220000001</v>
      </c>
      <c r="R92" s="26">
        <v>0.3507582897</v>
      </c>
      <c r="S92" s="26">
        <v>0.33947432230000002</v>
      </c>
      <c r="U92" s="44">
        <f t="shared" si="6"/>
        <v>2036</v>
      </c>
      <c r="V92" s="26">
        <v>0.42091813150000001</v>
      </c>
      <c r="W92" s="26">
        <v>0.43281292469999999</v>
      </c>
      <c r="X92" s="26">
        <v>0.36563646329999999</v>
      </c>
      <c r="Y92" s="26">
        <v>0.3561351445</v>
      </c>
      <c r="Z92" s="26">
        <v>0.38200065570000002</v>
      </c>
      <c r="AA92" s="26">
        <v>0.37005633339999999</v>
      </c>
      <c r="AB92" s="26">
        <v>0.35497825319999998</v>
      </c>
      <c r="AC92" s="26">
        <v>0.34335226819999998</v>
      </c>
    </row>
    <row r="93" spans="1:29">
      <c r="A93" s="44">
        <f t="shared" si="5"/>
        <v>2037</v>
      </c>
      <c r="B93" s="26">
        <v>0.41691325740000001</v>
      </c>
      <c r="C93" s="26">
        <v>0.4230212069</v>
      </c>
      <c r="D93" s="26">
        <v>0.35740430299999998</v>
      </c>
      <c r="E93" s="26">
        <v>0.34849382220000003</v>
      </c>
      <c r="F93" s="26">
        <v>0.37187848220000003</v>
      </c>
      <c r="G93" s="26">
        <v>0.3573963825</v>
      </c>
      <c r="H93" s="26">
        <v>0.34627697460000001</v>
      </c>
      <c r="I93" s="26">
        <v>0.33576399080000002</v>
      </c>
      <c r="K93" s="44">
        <f t="shared" si="4"/>
        <v>2037</v>
      </c>
      <c r="L93" s="26">
        <v>0.42017319199999997</v>
      </c>
      <c r="M93" s="26">
        <v>0.4298648397</v>
      </c>
      <c r="N93" s="26">
        <v>0.36213265849999998</v>
      </c>
      <c r="O93" s="26">
        <v>0.35300038239999998</v>
      </c>
      <c r="P93" s="26">
        <v>0.38046504110000001</v>
      </c>
      <c r="Q93" s="26">
        <v>0.36595388249999999</v>
      </c>
      <c r="R93" s="26">
        <v>0.35112760009999999</v>
      </c>
      <c r="S93" s="26">
        <v>0.34079291680000001</v>
      </c>
      <c r="U93" s="44">
        <f t="shared" si="6"/>
        <v>2037</v>
      </c>
      <c r="V93" s="26">
        <v>0.42464910630000002</v>
      </c>
      <c r="W93" s="26">
        <v>0.43351764129999998</v>
      </c>
      <c r="X93" s="26">
        <v>0.36920546319999997</v>
      </c>
      <c r="Y93" s="26">
        <v>0.35719634729999999</v>
      </c>
      <c r="Z93" s="26">
        <v>0.38589233750000002</v>
      </c>
      <c r="AA93" s="26">
        <v>0.37051638720000002</v>
      </c>
      <c r="AB93" s="26">
        <v>0.35765302609999999</v>
      </c>
      <c r="AC93" s="26">
        <v>0.34394023130000001</v>
      </c>
    </row>
    <row r="94" spans="1:29">
      <c r="A94" s="44">
        <f t="shared" si="5"/>
        <v>2037</v>
      </c>
      <c r="B94" s="26">
        <v>0.41666457769999998</v>
      </c>
      <c r="C94" s="26">
        <v>0.42513809800000002</v>
      </c>
      <c r="D94" s="26">
        <v>0.3566091294</v>
      </c>
      <c r="E94" s="26">
        <v>0.34875350469999999</v>
      </c>
      <c r="F94" s="26">
        <v>0.37056416510000001</v>
      </c>
      <c r="G94" s="26">
        <v>0.35830681679999998</v>
      </c>
      <c r="H94" s="26">
        <v>0.34457477450000001</v>
      </c>
      <c r="I94" s="26">
        <v>0.33545837439999998</v>
      </c>
      <c r="K94" s="44">
        <f t="shared" si="4"/>
        <v>2037</v>
      </c>
      <c r="L94" s="26">
        <v>0.42150895960000001</v>
      </c>
      <c r="M94" s="26">
        <v>0.42997503609999999</v>
      </c>
      <c r="N94" s="26">
        <v>0.36428453350000001</v>
      </c>
      <c r="O94" s="26">
        <v>0.35374521399999997</v>
      </c>
      <c r="P94" s="26">
        <v>0.38139870529999997</v>
      </c>
      <c r="Q94" s="26">
        <v>0.3659282076</v>
      </c>
      <c r="R94" s="26">
        <v>0.35283161769999999</v>
      </c>
      <c r="S94" s="26">
        <v>0.34087830330000002</v>
      </c>
      <c r="U94" s="44">
        <f t="shared" si="6"/>
        <v>2037</v>
      </c>
      <c r="V94" s="26">
        <v>0.42644546659999999</v>
      </c>
      <c r="W94" s="26">
        <v>0.43648732480000002</v>
      </c>
      <c r="X94" s="26">
        <v>0.36982209160000001</v>
      </c>
      <c r="Y94" s="26">
        <v>0.3582071812</v>
      </c>
      <c r="Z94" s="26">
        <v>0.38702564490000002</v>
      </c>
      <c r="AA94" s="26">
        <v>0.37221785219999998</v>
      </c>
      <c r="AB94" s="26">
        <v>0.35818817279999998</v>
      </c>
      <c r="AC94" s="26">
        <v>0.3446110013</v>
      </c>
    </row>
    <row r="95" spans="1:29">
      <c r="A95" s="44">
        <f t="shared" si="5"/>
        <v>2037</v>
      </c>
      <c r="B95" s="26">
        <v>0.41749435880000002</v>
      </c>
      <c r="C95" s="26">
        <v>0.42643785680000001</v>
      </c>
      <c r="D95" s="26">
        <v>0.35943779180000002</v>
      </c>
      <c r="E95" s="26">
        <v>0.35071187939999998</v>
      </c>
      <c r="F95" s="26">
        <v>0.37259567929999998</v>
      </c>
      <c r="G95" s="26">
        <v>0.36063635040000003</v>
      </c>
      <c r="H95" s="26">
        <v>0.34683544550000001</v>
      </c>
      <c r="I95" s="26">
        <v>0.33652810550000001</v>
      </c>
      <c r="K95" s="44">
        <f t="shared" si="4"/>
        <v>2037</v>
      </c>
      <c r="L95" s="26">
        <v>0.42153978609999998</v>
      </c>
      <c r="M95" s="26">
        <v>0.4295396843</v>
      </c>
      <c r="N95" s="26">
        <v>0.36516906939999999</v>
      </c>
      <c r="O95" s="26">
        <v>0.35520417859999998</v>
      </c>
      <c r="P95" s="26">
        <v>0.38119511690000002</v>
      </c>
      <c r="Q95" s="26">
        <v>0.36651340850000003</v>
      </c>
      <c r="R95" s="26">
        <v>0.35356359679999999</v>
      </c>
      <c r="S95" s="26">
        <v>0.34187175019999999</v>
      </c>
      <c r="U95" s="44">
        <f t="shared" si="6"/>
        <v>2037</v>
      </c>
      <c r="V95" s="26">
        <v>0.42951568400000001</v>
      </c>
      <c r="W95" s="26">
        <v>0.43969340109999999</v>
      </c>
      <c r="X95" s="26">
        <v>0.37370816470000001</v>
      </c>
      <c r="Y95" s="26">
        <v>0.36190338840000003</v>
      </c>
      <c r="Z95" s="26">
        <v>0.3906787893</v>
      </c>
      <c r="AA95" s="26">
        <v>0.37535483629999999</v>
      </c>
      <c r="AB95" s="26">
        <v>0.36122090489999997</v>
      </c>
      <c r="AC95" s="26">
        <v>0.34756953880000002</v>
      </c>
    </row>
    <row r="96" spans="1:29">
      <c r="A96" s="44">
        <f t="shared" si="5"/>
        <v>2037</v>
      </c>
      <c r="B96" s="26">
        <v>0.41732167520000002</v>
      </c>
      <c r="C96" s="26">
        <v>0.42633229169999998</v>
      </c>
      <c r="D96" s="26">
        <v>0.35784264069999999</v>
      </c>
      <c r="E96" s="26">
        <v>0.3519271195</v>
      </c>
      <c r="F96" s="26">
        <v>0.37213313199999998</v>
      </c>
      <c r="G96" s="26">
        <v>0.36180316699999998</v>
      </c>
      <c r="H96" s="26">
        <v>0.34356565300000003</v>
      </c>
      <c r="I96" s="26">
        <v>0.33667553020000002</v>
      </c>
      <c r="K96" s="44">
        <f t="shared" si="4"/>
        <v>2038</v>
      </c>
      <c r="L96" s="26">
        <v>0.4203195931</v>
      </c>
      <c r="M96" s="26">
        <v>0.42948146209999999</v>
      </c>
      <c r="N96" s="26">
        <v>0.3641691789</v>
      </c>
      <c r="O96" s="26">
        <v>0.35581309439999997</v>
      </c>
      <c r="P96" s="26">
        <v>0.37930144560000001</v>
      </c>
      <c r="Q96" s="26">
        <v>0.36527857879999998</v>
      </c>
      <c r="R96" s="26">
        <v>0.35220091390000002</v>
      </c>
      <c r="S96" s="26">
        <v>0.34204328589999999</v>
      </c>
      <c r="U96" s="44">
        <f t="shared" si="6"/>
        <v>2037</v>
      </c>
      <c r="V96" s="26">
        <v>0.43076836039999999</v>
      </c>
      <c r="W96" s="26">
        <v>0.44084425739999999</v>
      </c>
      <c r="X96" s="26">
        <v>0.37529175460000003</v>
      </c>
      <c r="Y96" s="26">
        <v>0.36392664559999999</v>
      </c>
      <c r="Z96" s="26">
        <v>0.39157306559999999</v>
      </c>
      <c r="AA96" s="26">
        <v>0.37647579959999999</v>
      </c>
      <c r="AB96" s="26">
        <v>0.3621148105</v>
      </c>
      <c r="AC96" s="26">
        <v>0.34876368569999999</v>
      </c>
    </row>
    <row r="97" spans="1:29">
      <c r="A97" s="44">
        <f t="shared" si="5"/>
        <v>2038</v>
      </c>
      <c r="B97" s="26">
        <v>0.41840687209999999</v>
      </c>
      <c r="C97" s="26">
        <v>0.42792681240000002</v>
      </c>
      <c r="D97" s="26">
        <v>0.36188078169999999</v>
      </c>
      <c r="E97" s="26">
        <v>0.35366020860000003</v>
      </c>
      <c r="F97" s="26">
        <v>0.3731974609</v>
      </c>
      <c r="G97" s="26">
        <v>0.36187385509999997</v>
      </c>
      <c r="H97" s="26">
        <v>0.34744672059999998</v>
      </c>
      <c r="I97" s="26">
        <v>0.3376350649</v>
      </c>
      <c r="K97" s="44">
        <f t="shared" si="4"/>
        <v>2038</v>
      </c>
      <c r="L97" s="26">
        <v>0.42393957110000002</v>
      </c>
      <c r="M97" s="26">
        <v>0.43113400629999998</v>
      </c>
      <c r="N97" s="26">
        <v>0.36704674990000002</v>
      </c>
      <c r="O97" s="26">
        <v>0.35658313600000002</v>
      </c>
      <c r="P97" s="26">
        <v>0.3824971781</v>
      </c>
      <c r="Q97" s="26">
        <v>0.366433232</v>
      </c>
      <c r="R97" s="26">
        <v>0.35495071280000001</v>
      </c>
      <c r="S97" s="26">
        <v>0.34287233459999999</v>
      </c>
      <c r="U97" s="44">
        <f t="shared" si="6"/>
        <v>2038</v>
      </c>
      <c r="V97" s="26">
        <v>0.4297558105</v>
      </c>
      <c r="W97" s="26">
        <v>0.44147380120000002</v>
      </c>
      <c r="X97" s="26">
        <v>0.37417264960000002</v>
      </c>
      <c r="Y97" s="26">
        <v>0.36392515549999999</v>
      </c>
      <c r="Z97" s="26">
        <v>0.38898456050000002</v>
      </c>
      <c r="AA97" s="26">
        <v>0.37501232080000002</v>
      </c>
      <c r="AB97" s="26">
        <v>0.36020767710000001</v>
      </c>
      <c r="AC97" s="26">
        <v>0.34813278269999998</v>
      </c>
    </row>
    <row r="98" spans="1:29">
      <c r="A98" s="44">
        <f t="shared" si="5"/>
        <v>2038</v>
      </c>
      <c r="B98" s="26">
        <v>0.4209250477</v>
      </c>
      <c r="C98" s="26">
        <v>0.42993786719999999</v>
      </c>
      <c r="D98" s="26">
        <v>0.36227928990000002</v>
      </c>
      <c r="E98" s="26">
        <v>0.35438028710000002</v>
      </c>
      <c r="F98" s="26">
        <v>0.37477796530000002</v>
      </c>
      <c r="G98" s="26">
        <v>0.36387091090000001</v>
      </c>
      <c r="H98" s="26">
        <v>0.34707983370000001</v>
      </c>
      <c r="I98" s="26">
        <v>0.33777848999999999</v>
      </c>
      <c r="K98" s="44">
        <f t="shared" si="4"/>
        <v>2038</v>
      </c>
      <c r="L98" s="26">
        <v>0.42191614700000002</v>
      </c>
      <c r="M98" s="26">
        <v>0.43124362700000002</v>
      </c>
      <c r="N98" s="26">
        <v>0.36523193450000002</v>
      </c>
      <c r="O98" s="26">
        <v>0.35726942839999998</v>
      </c>
      <c r="P98" s="26">
        <v>0.37965209309999998</v>
      </c>
      <c r="Q98" s="26">
        <v>0.3669790812</v>
      </c>
      <c r="R98" s="26">
        <v>0.3530993167</v>
      </c>
      <c r="S98" s="26">
        <v>0.3429850317</v>
      </c>
      <c r="U98" s="44">
        <f t="shared" si="6"/>
        <v>2038</v>
      </c>
      <c r="V98" s="26">
        <v>0.431772973</v>
      </c>
      <c r="W98" s="26">
        <v>0.44278781039999998</v>
      </c>
      <c r="X98" s="26">
        <v>0.37668939829999998</v>
      </c>
      <c r="Y98" s="26">
        <v>0.3653524413</v>
      </c>
      <c r="Z98" s="26">
        <v>0.3918141429</v>
      </c>
      <c r="AA98" s="26">
        <v>0.37631793759999999</v>
      </c>
      <c r="AB98" s="26">
        <v>0.36209536320000002</v>
      </c>
      <c r="AC98" s="26">
        <v>0.34894115790000002</v>
      </c>
    </row>
    <row r="99" spans="1:29">
      <c r="A99" s="44">
        <f t="shared" si="5"/>
        <v>2038</v>
      </c>
      <c r="B99" s="26">
        <v>0.42135467669999999</v>
      </c>
      <c r="C99" s="26">
        <v>0.4302294713</v>
      </c>
      <c r="D99" s="26">
        <v>0.3615958131</v>
      </c>
      <c r="E99" s="26">
        <v>0.35464598060000002</v>
      </c>
      <c r="F99" s="26">
        <v>0.37525251570000001</v>
      </c>
      <c r="G99" s="26">
        <v>0.36407367149999997</v>
      </c>
      <c r="H99" s="26">
        <v>0.34645926519999998</v>
      </c>
      <c r="I99" s="26">
        <v>0.33754015910000001</v>
      </c>
      <c r="K99" s="44">
        <f t="shared" si="4"/>
        <v>2038</v>
      </c>
      <c r="L99" s="26">
        <v>0.4241935906</v>
      </c>
      <c r="M99" s="26">
        <v>0.43420418830000002</v>
      </c>
      <c r="N99" s="26">
        <v>0.36512625300000001</v>
      </c>
      <c r="O99" s="26">
        <v>0.35752918080000001</v>
      </c>
      <c r="P99" s="26">
        <v>0.38107003950000001</v>
      </c>
      <c r="Q99" s="26">
        <v>0.36744446019999999</v>
      </c>
      <c r="R99" s="26">
        <v>0.35211037070000001</v>
      </c>
      <c r="S99" s="26">
        <v>0.34309069580000001</v>
      </c>
      <c r="U99" s="44">
        <f t="shared" si="6"/>
        <v>2038</v>
      </c>
      <c r="V99" s="26">
        <v>0.43550001199999999</v>
      </c>
      <c r="W99" s="26">
        <v>0.44324922150000001</v>
      </c>
      <c r="X99" s="26">
        <v>0.38213335840000001</v>
      </c>
      <c r="Y99" s="26">
        <v>0.36659106209999998</v>
      </c>
      <c r="Z99" s="26">
        <v>0.39492035170000001</v>
      </c>
      <c r="AA99" s="26">
        <v>0.37654998239999998</v>
      </c>
      <c r="AB99" s="26">
        <v>0.36763880469999999</v>
      </c>
      <c r="AC99" s="26">
        <v>0.3499171995</v>
      </c>
    </row>
    <row r="100" spans="1:29">
      <c r="A100" s="44">
        <f t="shared" si="5"/>
        <v>2038</v>
      </c>
      <c r="B100" s="26">
        <v>0.42503391019999998</v>
      </c>
      <c r="C100" s="26">
        <v>0.4346007549</v>
      </c>
      <c r="D100" s="26">
        <v>0.36327563349999997</v>
      </c>
      <c r="E100" s="26">
        <v>0.35629865199999999</v>
      </c>
      <c r="F100" s="26">
        <v>0.377213454</v>
      </c>
      <c r="G100" s="26">
        <v>0.36648632129999997</v>
      </c>
      <c r="H100" s="26">
        <v>0.34707951619999999</v>
      </c>
      <c r="I100" s="26">
        <v>0.33846629369999998</v>
      </c>
      <c r="K100" s="44">
        <f t="shared" si="4"/>
        <v>2039</v>
      </c>
      <c r="L100" s="26">
        <v>0.42402808130000003</v>
      </c>
      <c r="M100" s="26">
        <v>0.4336132815</v>
      </c>
      <c r="N100" s="26">
        <v>0.36593144529999999</v>
      </c>
      <c r="O100" s="26">
        <v>0.35824189610000001</v>
      </c>
      <c r="P100" s="26">
        <v>0.3814306368</v>
      </c>
      <c r="Q100" s="26">
        <v>0.36728885779999998</v>
      </c>
      <c r="R100" s="26">
        <v>0.35326375500000001</v>
      </c>
      <c r="S100" s="26">
        <v>0.34386197369999999</v>
      </c>
      <c r="U100" s="44">
        <f t="shared" si="6"/>
        <v>2038</v>
      </c>
      <c r="V100" s="26">
        <v>0.43610136179999998</v>
      </c>
      <c r="W100" s="26">
        <v>0.44630786909999998</v>
      </c>
      <c r="X100" s="26">
        <v>0.3803042123</v>
      </c>
      <c r="Y100" s="26">
        <v>0.36715435010000003</v>
      </c>
      <c r="Z100" s="26">
        <v>0.39363791390000002</v>
      </c>
      <c r="AA100" s="26">
        <v>0.37759518390000002</v>
      </c>
      <c r="AB100" s="26">
        <v>0.3653853735</v>
      </c>
      <c r="AC100" s="26">
        <v>0.35033945799999999</v>
      </c>
    </row>
    <row r="101" spans="1:29">
      <c r="A101" s="44">
        <f t="shared" si="5"/>
        <v>2039</v>
      </c>
      <c r="B101" s="26">
        <v>0.42563064839999998</v>
      </c>
      <c r="C101" s="26">
        <v>0.4331736933</v>
      </c>
      <c r="D101" s="26">
        <v>0.36478880520000001</v>
      </c>
      <c r="E101" s="26">
        <v>0.35630849460000003</v>
      </c>
      <c r="F101" s="26">
        <v>0.37891333370000002</v>
      </c>
      <c r="G101" s="26">
        <v>0.36493657699999998</v>
      </c>
      <c r="H101" s="26">
        <v>0.34893323799999998</v>
      </c>
      <c r="I101" s="26">
        <v>0.33840794219999998</v>
      </c>
      <c r="K101" s="44">
        <f t="shared" si="4"/>
        <v>2039</v>
      </c>
      <c r="L101" s="26">
        <v>0.42314246550000001</v>
      </c>
      <c r="M101" s="26">
        <v>0.43399771469999998</v>
      </c>
      <c r="N101" s="26">
        <v>0.3676742569</v>
      </c>
      <c r="O101" s="26">
        <v>0.35893651469999999</v>
      </c>
      <c r="P101" s="26">
        <v>0.38128707989999999</v>
      </c>
      <c r="Q101" s="26">
        <v>0.3681211231</v>
      </c>
      <c r="R101" s="26">
        <v>0.35479633729999999</v>
      </c>
      <c r="S101" s="26">
        <v>0.34418789579999998</v>
      </c>
      <c r="U101" s="44">
        <f t="shared" si="6"/>
        <v>2039</v>
      </c>
      <c r="V101" s="26">
        <v>0.43592474450000002</v>
      </c>
      <c r="W101" s="26">
        <v>0.44504217039999999</v>
      </c>
      <c r="X101" s="26">
        <v>0.3812670178</v>
      </c>
      <c r="Y101" s="26">
        <v>0.36717276630000001</v>
      </c>
      <c r="Z101" s="26">
        <v>0.39514770370000002</v>
      </c>
      <c r="AA101" s="26">
        <v>0.37747653320000002</v>
      </c>
      <c r="AB101" s="26">
        <v>0.36631383280000002</v>
      </c>
      <c r="AC101" s="26">
        <v>0.35025176619999998</v>
      </c>
    </row>
    <row r="102" spans="1:29">
      <c r="A102" s="44">
        <f t="shared" si="5"/>
        <v>2039</v>
      </c>
      <c r="B102" s="26">
        <v>0.42245864779999998</v>
      </c>
      <c r="C102" s="26">
        <v>0.43177774209999997</v>
      </c>
      <c r="D102" s="26">
        <v>0.36300777979999999</v>
      </c>
      <c r="E102" s="26">
        <v>0.35588277359999998</v>
      </c>
      <c r="F102" s="26">
        <v>0.37650315029999998</v>
      </c>
      <c r="G102" s="26">
        <v>0.36508831759999999</v>
      </c>
      <c r="H102" s="26">
        <v>0.34708300399999997</v>
      </c>
      <c r="I102" s="26">
        <v>0.33810841330000002</v>
      </c>
      <c r="K102" s="44">
        <f t="shared" si="4"/>
        <v>2039</v>
      </c>
      <c r="L102" s="26">
        <v>0.42151759249999998</v>
      </c>
      <c r="M102" s="26">
        <v>0.43674772099999998</v>
      </c>
      <c r="N102" s="26">
        <v>0.36660533000000001</v>
      </c>
      <c r="O102" s="26">
        <v>0.36018256279999999</v>
      </c>
      <c r="P102" s="26">
        <v>0.37743877980000001</v>
      </c>
      <c r="Q102" s="26">
        <v>0.36805534299999998</v>
      </c>
      <c r="R102" s="26">
        <v>0.35331351049999998</v>
      </c>
      <c r="S102" s="26">
        <v>0.34516258659999999</v>
      </c>
      <c r="U102" s="44">
        <f t="shared" si="6"/>
        <v>2039</v>
      </c>
      <c r="V102" s="26">
        <v>0.43404962479999998</v>
      </c>
      <c r="W102" s="26">
        <v>0.4446932737</v>
      </c>
      <c r="X102" s="26">
        <v>0.37934563700000001</v>
      </c>
      <c r="Y102" s="26">
        <v>0.36839071439999999</v>
      </c>
      <c r="Z102" s="26">
        <v>0.39491396280000002</v>
      </c>
      <c r="AA102" s="26">
        <v>0.37978931420000001</v>
      </c>
      <c r="AB102" s="26">
        <v>0.36409059980000003</v>
      </c>
      <c r="AC102" s="26">
        <v>0.35133251040000002</v>
      </c>
    </row>
    <row r="103" spans="1:29">
      <c r="A103" s="44">
        <f t="shared" si="5"/>
        <v>2039</v>
      </c>
      <c r="B103" s="26">
        <v>0.42593925589999998</v>
      </c>
      <c r="C103" s="26">
        <v>0.43536571000000002</v>
      </c>
      <c r="D103" s="26">
        <v>0.36480240130000002</v>
      </c>
      <c r="E103" s="26">
        <v>0.35754695539999998</v>
      </c>
      <c r="F103" s="26">
        <v>0.37931276879999998</v>
      </c>
      <c r="G103" s="26">
        <v>0.36642323650000003</v>
      </c>
      <c r="H103" s="26">
        <v>0.348067185</v>
      </c>
      <c r="I103" s="26">
        <v>0.33902175470000001</v>
      </c>
      <c r="K103" s="44">
        <f t="shared" si="4"/>
        <v>2039</v>
      </c>
      <c r="L103" s="26">
        <v>0.42674396939999998</v>
      </c>
      <c r="M103" s="26">
        <v>0.43716075869999999</v>
      </c>
      <c r="N103" s="26">
        <v>0.37010769459999998</v>
      </c>
      <c r="O103" s="26">
        <v>0.36084574699999999</v>
      </c>
      <c r="P103" s="26">
        <v>0.38236678699999999</v>
      </c>
      <c r="Q103" s="26">
        <v>0.36841426840000002</v>
      </c>
      <c r="R103" s="26">
        <v>0.35629507999999999</v>
      </c>
      <c r="S103" s="26">
        <v>0.34533629399999999</v>
      </c>
      <c r="U103" s="44">
        <f t="shared" si="6"/>
        <v>2039</v>
      </c>
      <c r="V103" s="26">
        <v>0.43937771549999999</v>
      </c>
      <c r="W103" s="26">
        <v>0.44920495160000001</v>
      </c>
      <c r="X103" s="26">
        <v>0.38438346820000002</v>
      </c>
      <c r="Y103" s="26">
        <v>0.37063035599999999</v>
      </c>
      <c r="Z103" s="26">
        <v>0.39787936759999998</v>
      </c>
      <c r="AA103" s="26">
        <v>0.38133885000000001</v>
      </c>
      <c r="AB103" s="26">
        <v>0.36841948019999998</v>
      </c>
      <c r="AC103" s="26">
        <v>0.35261269779999999</v>
      </c>
    </row>
    <row r="104" spans="1:29">
      <c r="A104" s="44">
        <f t="shared" si="5"/>
        <v>2039</v>
      </c>
      <c r="B104" s="26">
        <v>0.42668195689999999</v>
      </c>
      <c r="C104" s="26">
        <v>0.4359086009</v>
      </c>
      <c r="D104" s="26">
        <v>0.36542407919999997</v>
      </c>
      <c r="E104" s="26">
        <v>0.3582420382</v>
      </c>
      <c r="F104" s="26">
        <v>0.37985834639999999</v>
      </c>
      <c r="G104" s="26">
        <v>0.36784444290000001</v>
      </c>
      <c r="H104" s="26">
        <v>0.34812038620000002</v>
      </c>
      <c r="I104" s="26">
        <v>0.33922568920000001</v>
      </c>
      <c r="K104" s="44">
        <f t="shared" si="4"/>
        <v>2040</v>
      </c>
      <c r="L104" s="26">
        <v>0.42557986310000001</v>
      </c>
      <c r="M104" s="26">
        <v>0.43671908659999997</v>
      </c>
      <c r="N104" s="26">
        <v>0.36908196469999999</v>
      </c>
      <c r="O104" s="26">
        <v>0.36170179629999999</v>
      </c>
      <c r="P104" s="26">
        <v>0.38063843650000001</v>
      </c>
      <c r="Q104" s="26">
        <v>0.36846147569999999</v>
      </c>
      <c r="R104" s="26">
        <v>0.35454900630000002</v>
      </c>
      <c r="S104" s="26">
        <v>0.34575928659999999</v>
      </c>
      <c r="U104" s="44">
        <f t="shared" si="6"/>
        <v>2039</v>
      </c>
      <c r="V104" s="26">
        <v>0.43616045240000001</v>
      </c>
      <c r="W104" s="26">
        <v>0.44914992269999998</v>
      </c>
      <c r="X104" s="26">
        <v>0.38232102200000001</v>
      </c>
      <c r="Y104" s="26">
        <v>0.37043550469999997</v>
      </c>
      <c r="Z104" s="26">
        <v>0.39539026290000001</v>
      </c>
      <c r="AA104" s="26">
        <v>0.38119701649999999</v>
      </c>
      <c r="AB104" s="26">
        <v>0.36643517679999998</v>
      </c>
      <c r="AC104" s="26">
        <v>0.35247051769999999</v>
      </c>
    </row>
    <row r="105" spans="1:29">
      <c r="A105" s="44">
        <f t="shared" si="5"/>
        <v>2040</v>
      </c>
      <c r="B105" s="26">
        <v>0.42378235549999999</v>
      </c>
      <c r="C105" s="26">
        <v>0.43501290250000002</v>
      </c>
      <c r="D105" s="26">
        <v>0.36430735079999998</v>
      </c>
      <c r="E105" s="26">
        <v>0.35701274490000001</v>
      </c>
      <c r="F105" s="26">
        <v>0.37724997189999998</v>
      </c>
      <c r="G105" s="26">
        <v>0.36601557649999999</v>
      </c>
      <c r="H105" s="26">
        <v>0.3467951011</v>
      </c>
      <c r="I105" s="26">
        <v>0.33746957779999998</v>
      </c>
      <c r="K105" s="44">
        <f t="shared" si="4"/>
        <v>2040</v>
      </c>
      <c r="L105" s="26">
        <v>0.42914194039999998</v>
      </c>
      <c r="M105" s="26">
        <v>0.4399843282</v>
      </c>
      <c r="N105" s="26">
        <v>0.37340722949999999</v>
      </c>
      <c r="O105" s="26">
        <v>0.3632306018</v>
      </c>
      <c r="P105" s="26">
        <v>0.3853063799</v>
      </c>
      <c r="Q105" s="26">
        <v>0.37090293670000002</v>
      </c>
      <c r="R105" s="26">
        <v>0.35855309590000001</v>
      </c>
      <c r="S105" s="26">
        <v>0.34672566220000001</v>
      </c>
      <c r="U105" s="44">
        <f t="shared" si="6"/>
        <v>2040</v>
      </c>
      <c r="V105" s="26">
        <v>0.43746777269999998</v>
      </c>
      <c r="W105" s="26">
        <v>0.44862971839999999</v>
      </c>
      <c r="X105" s="26">
        <v>0.38410242610000001</v>
      </c>
      <c r="Y105" s="26">
        <v>0.37119631959999999</v>
      </c>
      <c r="Z105" s="26">
        <v>0.39707088839999999</v>
      </c>
      <c r="AA105" s="26">
        <v>0.38078959029999998</v>
      </c>
      <c r="AB105" s="26">
        <v>0.36734354340000003</v>
      </c>
      <c r="AC105" s="26">
        <v>0.3526236324</v>
      </c>
    </row>
    <row r="106" spans="1:29">
      <c r="A106" s="44">
        <f t="shared" si="5"/>
        <v>2040</v>
      </c>
      <c r="B106" s="26">
        <v>0.42668598340000002</v>
      </c>
      <c r="C106" s="26">
        <v>0.43668391979999999</v>
      </c>
      <c r="D106" s="26">
        <v>0.3652470887</v>
      </c>
      <c r="E106" s="26">
        <v>0.35776067030000003</v>
      </c>
      <c r="F106" s="26">
        <v>0.37908921070000001</v>
      </c>
      <c r="G106" s="26">
        <v>0.36676993489999998</v>
      </c>
      <c r="H106" s="26">
        <v>0.34696971770000001</v>
      </c>
      <c r="I106" s="26">
        <v>0.33790365280000001</v>
      </c>
      <c r="K106" s="44">
        <f t="shared" si="4"/>
        <v>2040</v>
      </c>
      <c r="L106" s="26">
        <v>0.43192863799999998</v>
      </c>
      <c r="M106" s="26">
        <v>0.44332402669999998</v>
      </c>
      <c r="N106" s="26">
        <v>0.37364049869999999</v>
      </c>
      <c r="O106" s="26">
        <v>0.3646195444</v>
      </c>
      <c r="P106" s="26">
        <v>0.38719640910000003</v>
      </c>
      <c r="Q106" s="26">
        <v>0.37330600990000001</v>
      </c>
      <c r="R106" s="26">
        <v>0.35776216919999998</v>
      </c>
      <c r="S106" s="26">
        <v>0.34721101430000001</v>
      </c>
      <c r="U106" s="44">
        <f t="shared" si="6"/>
        <v>2040</v>
      </c>
      <c r="V106" s="26">
        <v>0.44000669739999998</v>
      </c>
      <c r="W106" s="26">
        <v>0.45071802919999998</v>
      </c>
      <c r="X106" s="26">
        <v>0.38618312529999999</v>
      </c>
      <c r="Y106" s="26">
        <v>0.37207237059999998</v>
      </c>
      <c r="Z106" s="26">
        <v>0.39887411070000001</v>
      </c>
      <c r="AA106" s="26">
        <v>0.38222948779999999</v>
      </c>
      <c r="AB106" s="26">
        <v>0.36933518170000001</v>
      </c>
      <c r="AC106" s="26">
        <v>0.3529909175</v>
      </c>
    </row>
    <row r="107" spans="1:29">
      <c r="A107" s="44">
        <f t="shared" si="5"/>
        <v>2040</v>
      </c>
      <c r="B107" s="26">
        <v>0.42958870919999997</v>
      </c>
      <c r="C107" s="26">
        <v>0.43859127570000001</v>
      </c>
      <c r="D107" s="26">
        <v>0.36925906679999998</v>
      </c>
      <c r="E107" s="26">
        <v>0.35865363379999998</v>
      </c>
      <c r="F107" s="26">
        <v>0.38282654300000002</v>
      </c>
      <c r="G107" s="26">
        <v>0.36836417179999997</v>
      </c>
      <c r="H107" s="26">
        <v>0.35050396490000002</v>
      </c>
      <c r="I107" s="26">
        <v>0.33806131830000002</v>
      </c>
      <c r="K107" s="44">
        <f t="shared" si="4"/>
        <v>2040</v>
      </c>
      <c r="L107" s="26">
        <v>0.43651446820000001</v>
      </c>
      <c r="M107" s="26">
        <v>0.44469837839999998</v>
      </c>
      <c r="N107" s="26">
        <v>0.37897611460000002</v>
      </c>
      <c r="O107" s="26">
        <v>0.3664189061</v>
      </c>
      <c r="P107" s="26">
        <v>0.39103671810000001</v>
      </c>
      <c r="Q107" s="26">
        <v>0.37466527989999998</v>
      </c>
      <c r="R107" s="26">
        <v>0.36285871720000001</v>
      </c>
      <c r="S107" s="26">
        <v>0.34821076899999998</v>
      </c>
      <c r="U107" s="44">
        <f t="shared" si="6"/>
        <v>2040</v>
      </c>
      <c r="V107" s="26">
        <v>0.44367938649999999</v>
      </c>
      <c r="W107" s="26">
        <v>0.453104805</v>
      </c>
      <c r="X107" s="26">
        <v>0.38524028319999998</v>
      </c>
      <c r="Y107" s="26">
        <v>0.37183580890000001</v>
      </c>
      <c r="Z107" s="26">
        <v>0.40063342569999999</v>
      </c>
      <c r="AA107" s="26">
        <v>0.38306398190000002</v>
      </c>
      <c r="AB107" s="26">
        <v>0.36743692789999999</v>
      </c>
      <c r="AC107" s="26">
        <v>0.35238662609999999</v>
      </c>
    </row>
    <row r="108" spans="1:29">
      <c r="A108" s="44">
        <f t="shared" si="5"/>
        <v>2040</v>
      </c>
      <c r="B108" s="26">
        <v>0.43074826440000002</v>
      </c>
      <c r="C108" s="26">
        <v>0.44050935089999999</v>
      </c>
      <c r="D108" s="26">
        <v>0.36972980649999998</v>
      </c>
      <c r="E108" s="26">
        <v>0.36057958779999999</v>
      </c>
      <c r="F108" s="26">
        <v>0.38401531890000001</v>
      </c>
      <c r="G108" s="26">
        <v>0.37036480030000002</v>
      </c>
      <c r="H108" s="26">
        <v>0.3502042527</v>
      </c>
      <c r="I108" s="26">
        <v>0.33896190189999997</v>
      </c>
      <c r="U108" s="44">
        <f t="shared" si="6"/>
        <v>2040</v>
      </c>
      <c r="V108" s="26">
        <v>0.44366806219999999</v>
      </c>
      <c r="W108" s="26">
        <v>0.453605072</v>
      </c>
      <c r="X108" s="26">
        <v>0.38673115390000001</v>
      </c>
      <c r="Y108" s="26">
        <v>0.3726374106</v>
      </c>
      <c r="Z108" s="26">
        <v>0.40181200989999999</v>
      </c>
      <c r="AA108" s="26">
        <v>0.38427730469999999</v>
      </c>
      <c r="AB108" s="26">
        <v>0.36917194710000001</v>
      </c>
      <c r="AC108" s="26">
        <v>0.3529728352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topLeftCell="A142" workbookViewId="0">
      <selection activeCell="D130" sqref="D130"/>
    </sheetView>
  </sheetViews>
  <sheetFormatPr baseColWidth="10" defaultColWidth="8.83203125" defaultRowHeight="15" x14ac:dyDescent="0"/>
  <cols>
    <col min="2" max="2" width="11" bestFit="1" customWidth="1"/>
  </cols>
  <sheetData>
    <row r="1" spans="1:7" ht="90">
      <c r="A1" s="3"/>
      <c r="B1" s="3"/>
      <c r="C1" s="3" t="s">
        <v>31</v>
      </c>
      <c r="D1" t="s">
        <v>32</v>
      </c>
      <c r="G1" t="s">
        <v>33</v>
      </c>
    </row>
    <row r="2" spans="1:7">
      <c r="A2" s="4">
        <v>2007</v>
      </c>
      <c r="B2" s="4">
        <v>90.18</v>
      </c>
      <c r="C2" s="4">
        <v>44.03</v>
      </c>
      <c r="D2" s="4">
        <v>16.93</v>
      </c>
    </row>
    <row r="3" spans="1:7">
      <c r="A3" s="5">
        <v>2007</v>
      </c>
      <c r="B3" s="5">
        <v>90.45</v>
      </c>
      <c r="C3" s="5">
        <v>44.16</v>
      </c>
      <c r="D3" s="5">
        <v>17.05</v>
      </c>
    </row>
    <row r="4" spans="1:7">
      <c r="A4" s="6">
        <v>2007</v>
      </c>
      <c r="B4" s="6">
        <v>91.14</v>
      </c>
      <c r="C4" s="6">
        <v>44.5</v>
      </c>
      <c r="D4" s="6">
        <v>17.22</v>
      </c>
    </row>
    <row r="5" spans="1:7">
      <c r="A5" s="4">
        <v>2007</v>
      </c>
      <c r="B5" s="4">
        <v>91.82</v>
      </c>
      <c r="C5" s="4">
        <v>44.83</v>
      </c>
      <c r="D5" s="4">
        <v>17.62</v>
      </c>
    </row>
    <row r="6" spans="1:7">
      <c r="A6" s="5">
        <v>2007</v>
      </c>
      <c r="B6" s="5">
        <v>92.2</v>
      </c>
      <c r="C6" s="5">
        <v>45.02</v>
      </c>
      <c r="D6" s="5">
        <v>17.989999999999998</v>
      </c>
    </row>
    <row r="7" spans="1:7">
      <c r="A7" s="6">
        <v>2007</v>
      </c>
      <c r="B7" s="6">
        <v>92.61</v>
      </c>
      <c r="C7" s="6">
        <v>45.22</v>
      </c>
      <c r="D7" s="6">
        <v>18.47</v>
      </c>
    </row>
    <row r="8" spans="1:7">
      <c r="A8" s="4">
        <v>2007</v>
      </c>
      <c r="B8" s="4">
        <v>93.07</v>
      </c>
      <c r="C8" s="4">
        <v>45.44</v>
      </c>
      <c r="D8" s="4">
        <v>18.96</v>
      </c>
    </row>
    <row r="9" spans="1:7">
      <c r="A9" s="5">
        <v>2007</v>
      </c>
      <c r="B9" s="5">
        <v>93.62</v>
      </c>
      <c r="C9" s="5">
        <v>45.71</v>
      </c>
      <c r="D9" s="5">
        <v>19.579999999999998</v>
      </c>
    </row>
    <row r="10" spans="1:7">
      <c r="A10" s="6">
        <v>2007</v>
      </c>
      <c r="B10" s="6">
        <v>94.37</v>
      </c>
      <c r="C10" s="6">
        <v>46.08</v>
      </c>
      <c r="D10" s="6">
        <v>19.97</v>
      </c>
    </row>
    <row r="11" spans="1:7">
      <c r="A11" s="4">
        <v>2007</v>
      </c>
      <c r="B11" s="4">
        <v>95.01</v>
      </c>
      <c r="C11" s="4">
        <v>46.39</v>
      </c>
      <c r="D11" s="4">
        <v>20.25</v>
      </c>
    </row>
    <row r="12" spans="1:7">
      <c r="A12" s="5">
        <v>2007</v>
      </c>
      <c r="B12" s="5">
        <v>95.82</v>
      </c>
      <c r="C12" s="5">
        <v>46.79</v>
      </c>
      <c r="D12" s="5">
        <v>20.170000000000002</v>
      </c>
    </row>
    <row r="13" spans="1:7">
      <c r="A13" s="6">
        <v>2007</v>
      </c>
      <c r="B13" s="6">
        <v>96.71</v>
      </c>
      <c r="C13" s="6">
        <v>47.22</v>
      </c>
      <c r="D13" s="6">
        <v>20.37</v>
      </c>
    </row>
    <row r="14" spans="1:7">
      <c r="A14" s="4">
        <v>2008</v>
      </c>
      <c r="B14" s="4">
        <v>97.61</v>
      </c>
      <c r="C14" s="4">
        <v>47.66</v>
      </c>
      <c r="D14" s="4">
        <v>20.78</v>
      </c>
    </row>
    <row r="15" spans="1:7">
      <c r="A15" s="5">
        <v>2008</v>
      </c>
      <c r="B15" s="5">
        <v>98.07</v>
      </c>
      <c r="C15" s="5">
        <v>47.88</v>
      </c>
      <c r="D15" s="5">
        <v>21.24</v>
      </c>
    </row>
    <row r="16" spans="1:7">
      <c r="A16" s="6">
        <v>2008</v>
      </c>
      <c r="B16" s="6">
        <v>99.18</v>
      </c>
      <c r="C16" s="6">
        <v>48.43</v>
      </c>
      <c r="D16" s="6">
        <v>22.11</v>
      </c>
    </row>
    <row r="17" spans="1:4">
      <c r="A17" s="4">
        <v>2008</v>
      </c>
      <c r="B17" s="4">
        <v>100</v>
      </c>
      <c r="C17" s="4">
        <v>48.83</v>
      </c>
      <c r="D17" s="4">
        <v>22.77</v>
      </c>
    </row>
    <row r="18" spans="1:4">
      <c r="A18" s="5">
        <v>2008</v>
      </c>
      <c r="B18" s="5">
        <v>100.56</v>
      </c>
      <c r="C18" s="5">
        <v>49.1</v>
      </c>
      <c r="D18" s="5">
        <v>22.82</v>
      </c>
    </row>
    <row r="19" spans="1:4">
      <c r="A19" s="6">
        <v>2008</v>
      </c>
      <c r="B19" s="6">
        <v>101.2</v>
      </c>
      <c r="C19" s="6">
        <v>49.41</v>
      </c>
      <c r="D19" s="6">
        <v>23.36</v>
      </c>
    </row>
    <row r="20" spans="1:4">
      <c r="A20" s="4">
        <v>2008</v>
      </c>
      <c r="B20" s="4">
        <v>101.57</v>
      </c>
      <c r="C20" s="4">
        <v>49.59</v>
      </c>
      <c r="D20" s="4">
        <v>23.69</v>
      </c>
    </row>
    <row r="21" spans="1:4">
      <c r="A21" s="5">
        <v>2008</v>
      </c>
      <c r="B21" s="5">
        <v>102.05</v>
      </c>
      <c r="C21" s="5">
        <v>49.83</v>
      </c>
      <c r="D21" s="5">
        <v>23.88</v>
      </c>
    </row>
    <row r="22" spans="1:4">
      <c r="A22" s="6">
        <v>2008</v>
      </c>
      <c r="B22" s="6">
        <v>102.57</v>
      </c>
      <c r="C22" s="6">
        <v>50.08</v>
      </c>
      <c r="D22" s="6">
        <v>24.14</v>
      </c>
    </row>
    <row r="23" spans="1:4">
      <c r="A23" s="4">
        <v>2008</v>
      </c>
      <c r="B23" s="4">
        <v>103.01</v>
      </c>
      <c r="C23" s="4">
        <v>50.3</v>
      </c>
      <c r="D23" s="4">
        <v>24.29</v>
      </c>
    </row>
    <row r="24" spans="1:4">
      <c r="A24" s="5">
        <v>2008</v>
      </c>
      <c r="B24" s="5">
        <v>103.36</v>
      </c>
      <c r="C24" s="5">
        <v>50.47</v>
      </c>
      <c r="D24" s="5">
        <v>24.43</v>
      </c>
    </row>
    <row r="25" spans="1:4">
      <c r="A25" s="6">
        <v>2008</v>
      </c>
      <c r="B25" s="6">
        <v>103.71</v>
      </c>
      <c r="C25" s="6">
        <v>50.64</v>
      </c>
      <c r="D25" s="6">
        <v>24.53</v>
      </c>
    </row>
    <row r="26" spans="1:4">
      <c r="A26" s="4">
        <v>2009</v>
      </c>
      <c r="B26" s="4">
        <v>104.26</v>
      </c>
      <c r="C26" s="4">
        <v>50.91</v>
      </c>
      <c r="D26" s="4">
        <v>24.83</v>
      </c>
    </row>
    <row r="27" spans="1:4">
      <c r="A27" s="5">
        <v>2009</v>
      </c>
      <c r="B27" s="5">
        <v>104.71</v>
      </c>
      <c r="C27" s="5">
        <v>51.13</v>
      </c>
      <c r="D27" s="5">
        <v>24.83</v>
      </c>
    </row>
    <row r="28" spans="1:4">
      <c r="A28" s="6">
        <v>2009</v>
      </c>
      <c r="B28" s="6">
        <v>105.38</v>
      </c>
      <c r="C28" s="6">
        <v>51.45</v>
      </c>
      <c r="D28" s="6">
        <v>25.4</v>
      </c>
    </row>
    <row r="29" spans="1:4">
      <c r="A29" s="4">
        <v>2009</v>
      </c>
      <c r="B29" s="4">
        <v>105.73</v>
      </c>
      <c r="C29" s="4">
        <v>51.63</v>
      </c>
      <c r="D29" s="4">
        <v>25.85</v>
      </c>
    </row>
    <row r="30" spans="1:4">
      <c r="A30" s="5">
        <v>2009</v>
      </c>
      <c r="B30" s="5">
        <v>106.08</v>
      </c>
      <c r="C30" s="5">
        <v>51.8</v>
      </c>
      <c r="D30" s="5">
        <v>26.09</v>
      </c>
    </row>
    <row r="31" spans="1:4">
      <c r="A31" s="6">
        <v>2009</v>
      </c>
      <c r="B31" s="6">
        <v>106.53</v>
      </c>
      <c r="C31" s="6">
        <v>52.02</v>
      </c>
      <c r="D31" s="6">
        <v>26.22</v>
      </c>
    </row>
    <row r="32" spans="1:4">
      <c r="A32" s="4">
        <v>2009</v>
      </c>
      <c r="B32" s="4">
        <v>107.19</v>
      </c>
      <c r="C32" s="4">
        <v>52.34</v>
      </c>
      <c r="D32" s="4">
        <v>26.48</v>
      </c>
    </row>
    <row r="33" spans="1:4">
      <c r="A33" s="5">
        <v>2009</v>
      </c>
      <c r="B33" s="5">
        <v>108.08</v>
      </c>
      <c r="C33" s="5">
        <v>52.77</v>
      </c>
      <c r="D33" s="5">
        <v>26.98</v>
      </c>
    </row>
    <row r="34" spans="1:4">
      <c r="A34" s="6">
        <v>2009</v>
      </c>
      <c r="B34" s="6">
        <v>108.88</v>
      </c>
      <c r="C34" s="6">
        <v>53.16</v>
      </c>
      <c r="D34" s="6">
        <v>27.39</v>
      </c>
    </row>
    <row r="35" spans="1:4">
      <c r="A35" s="4">
        <v>2009</v>
      </c>
      <c r="B35" s="4">
        <v>109.75</v>
      </c>
      <c r="C35" s="4">
        <v>53.59</v>
      </c>
      <c r="D35" s="4">
        <v>27.85</v>
      </c>
    </row>
    <row r="36" spans="1:4">
      <c r="A36" s="5">
        <v>2009</v>
      </c>
      <c r="B36" s="5">
        <v>110.66</v>
      </c>
      <c r="C36" s="5">
        <v>54.03</v>
      </c>
      <c r="D36" s="5">
        <v>28.19</v>
      </c>
    </row>
    <row r="37" spans="1:4">
      <c r="A37" s="6">
        <v>2009</v>
      </c>
      <c r="B37" s="6">
        <v>111.69</v>
      </c>
      <c r="C37" s="6">
        <v>54.54</v>
      </c>
      <c r="D37" s="6">
        <v>29.09</v>
      </c>
    </row>
    <row r="38" spans="1:4">
      <c r="A38" s="4">
        <v>2010</v>
      </c>
      <c r="B38" s="4">
        <v>112.85</v>
      </c>
      <c r="C38" s="4">
        <v>55.1</v>
      </c>
      <c r="D38" s="4">
        <v>29.73</v>
      </c>
    </row>
    <row r="39" spans="1:4">
      <c r="A39" s="5">
        <v>2010</v>
      </c>
      <c r="B39" s="5">
        <v>114.26</v>
      </c>
      <c r="C39" s="5">
        <v>55.79</v>
      </c>
      <c r="D39" s="5">
        <v>31.04</v>
      </c>
    </row>
    <row r="40" spans="1:4">
      <c r="A40" s="6">
        <v>2010</v>
      </c>
      <c r="B40" s="6">
        <v>115.56</v>
      </c>
      <c r="C40" s="6">
        <v>56.42</v>
      </c>
      <c r="D40" s="6">
        <v>31.84</v>
      </c>
    </row>
    <row r="41" spans="1:4">
      <c r="A41" s="4">
        <v>2010</v>
      </c>
      <c r="B41" s="4">
        <v>116.52</v>
      </c>
      <c r="C41" s="4">
        <v>56.89</v>
      </c>
      <c r="D41" s="4">
        <v>32.29</v>
      </c>
    </row>
    <row r="42" spans="1:4">
      <c r="A42" s="5">
        <v>2010</v>
      </c>
      <c r="B42" s="5">
        <v>117.39</v>
      </c>
      <c r="C42" s="5">
        <v>57.32</v>
      </c>
      <c r="D42" s="5">
        <v>32.81</v>
      </c>
    </row>
    <row r="43" spans="1:4">
      <c r="A43" s="6">
        <v>2010</v>
      </c>
      <c r="B43" s="6">
        <v>118.25</v>
      </c>
      <c r="C43" s="6">
        <v>57.74</v>
      </c>
      <c r="D43" s="6">
        <v>33.17</v>
      </c>
    </row>
    <row r="44" spans="1:4">
      <c r="A44" s="4">
        <v>2010</v>
      </c>
      <c r="B44" s="4">
        <v>119.2</v>
      </c>
      <c r="C44" s="4">
        <v>58.2</v>
      </c>
      <c r="D44" s="4">
        <v>33.67</v>
      </c>
    </row>
    <row r="45" spans="1:4">
      <c r="A45" s="5">
        <v>2010</v>
      </c>
      <c r="B45" s="5">
        <v>120.08</v>
      </c>
      <c r="C45" s="5">
        <v>58.63</v>
      </c>
      <c r="D45" s="5">
        <v>34.04</v>
      </c>
    </row>
    <row r="46" spans="1:4">
      <c r="A46" s="6">
        <v>2010</v>
      </c>
      <c r="B46" s="6">
        <v>120.95</v>
      </c>
      <c r="C46" s="6">
        <v>59.06</v>
      </c>
      <c r="D46" s="6">
        <v>34.58</v>
      </c>
    </row>
    <row r="47" spans="1:4">
      <c r="A47" s="4">
        <v>2010</v>
      </c>
      <c r="B47" s="4">
        <v>121.97</v>
      </c>
      <c r="C47" s="4">
        <v>59.55</v>
      </c>
      <c r="D47" s="4">
        <v>35.72</v>
      </c>
    </row>
    <row r="48" spans="1:4">
      <c r="A48" s="5">
        <v>2010</v>
      </c>
      <c r="B48" s="5">
        <v>122.86</v>
      </c>
      <c r="C48" s="5">
        <v>59.99</v>
      </c>
      <c r="D48" s="5">
        <v>36.4</v>
      </c>
    </row>
    <row r="49" spans="1:4">
      <c r="A49" s="6">
        <v>2010</v>
      </c>
      <c r="B49" s="6">
        <v>123.89</v>
      </c>
      <c r="C49" s="6">
        <v>60.49</v>
      </c>
      <c r="D49" s="6">
        <v>37.020000000000003</v>
      </c>
    </row>
    <row r="50" spans="1:4">
      <c r="A50" s="4">
        <v>2011</v>
      </c>
      <c r="B50" s="4">
        <v>124.79</v>
      </c>
      <c r="C50" s="4">
        <v>60.93</v>
      </c>
      <c r="D50" s="4">
        <v>37.43</v>
      </c>
    </row>
    <row r="51" spans="1:4">
      <c r="A51" s="5">
        <v>2011</v>
      </c>
      <c r="B51" s="5">
        <v>125.71</v>
      </c>
      <c r="C51" s="5">
        <v>61.38</v>
      </c>
      <c r="D51" s="5">
        <v>37.840000000000003</v>
      </c>
    </row>
    <row r="52" spans="1:4">
      <c r="A52" s="6">
        <v>2011</v>
      </c>
      <c r="B52" s="6">
        <v>126.77</v>
      </c>
      <c r="C52" s="6">
        <v>61.9</v>
      </c>
      <c r="D52" s="6">
        <v>38.86</v>
      </c>
    </row>
    <row r="53" spans="1:4">
      <c r="A53" s="4">
        <v>2011</v>
      </c>
      <c r="B53" s="4">
        <v>127.83</v>
      </c>
      <c r="C53" s="4">
        <v>62.42</v>
      </c>
      <c r="D53" s="4">
        <v>39.869999999999997</v>
      </c>
    </row>
    <row r="54" spans="1:4">
      <c r="A54" s="5">
        <v>2011</v>
      </c>
      <c r="B54" s="5">
        <v>128.77000000000001</v>
      </c>
      <c r="C54" s="5">
        <v>62.87</v>
      </c>
      <c r="D54" s="5">
        <v>40.549999999999997</v>
      </c>
    </row>
    <row r="55" spans="1:4">
      <c r="A55" s="6">
        <v>2011</v>
      </c>
      <c r="B55" s="6">
        <v>129.69</v>
      </c>
      <c r="C55" s="6">
        <v>63.32</v>
      </c>
      <c r="D55" s="6">
        <v>41.16</v>
      </c>
    </row>
    <row r="56" spans="1:4">
      <c r="A56" s="4">
        <v>2011</v>
      </c>
      <c r="B56" s="4">
        <v>130.72</v>
      </c>
      <c r="C56" s="4">
        <v>63.83</v>
      </c>
      <c r="D56" s="4">
        <v>41.86</v>
      </c>
    </row>
    <row r="57" spans="1:4">
      <c r="A57" s="5">
        <v>2011</v>
      </c>
      <c r="B57" s="5">
        <v>131.81</v>
      </c>
      <c r="C57" s="5">
        <v>64.36</v>
      </c>
      <c r="D57" s="5">
        <v>42.86</v>
      </c>
    </row>
    <row r="58" spans="1:4">
      <c r="A58" s="6">
        <v>2011</v>
      </c>
      <c r="B58" s="6">
        <v>132.91</v>
      </c>
      <c r="C58" s="6">
        <v>64.900000000000006</v>
      </c>
      <c r="D58" s="6">
        <v>43.67</v>
      </c>
    </row>
    <row r="59" spans="1:4">
      <c r="A59" s="4">
        <v>2011</v>
      </c>
      <c r="B59" s="4">
        <v>133.75</v>
      </c>
      <c r="C59" s="4">
        <v>65.31</v>
      </c>
      <c r="D59" s="4">
        <v>44.15</v>
      </c>
    </row>
    <row r="60" spans="1:4">
      <c r="A60" s="5">
        <v>2011</v>
      </c>
      <c r="B60" s="5">
        <v>134.54</v>
      </c>
      <c r="C60" s="5">
        <v>65.69</v>
      </c>
      <c r="D60" s="5">
        <v>44.77</v>
      </c>
    </row>
    <row r="61" spans="1:4">
      <c r="A61" s="6">
        <v>2011</v>
      </c>
      <c r="B61" s="6">
        <v>135.66999999999999</v>
      </c>
      <c r="C61" s="6">
        <v>66.239999999999995</v>
      </c>
      <c r="D61" s="6">
        <v>45.62</v>
      </c>
    </row>
    <row r="62" spans="1:4">
      <c r="A62" s="4">
        <v>2012</v>
      </c>
      <c r="B62" s="4">
        <v>136.91</v>
      </c>
      <c r="C62" s="4">
        <v>66.849999999999994</v>
      </c>
      <c r="D62" s="4">
        <v>46.17</v>
      </c>
    </row>
    <row r="63" spans="1:4">
      <c r="A63" s="5">
        <v>2012</v>
      </c>
      <c r="B63" s="5">
        <v>137.91999999999999</v>
      </c>
      <c r="C63" s="5">
        <v>67.34</v>
      </c>
      <c r="D63" s="5">
        <v>46.86</v>
      </c>
    </row>
    <row r="64" spans="1:4">
      <c r="A64" s="6">
        <v>2012</v>
      </c>
      <c r="B64" s="6">
        <v>139.21</v>
      </c>
      <c r="C64" s="6">
        <v>67.97</v>
      </c>
      <c r="D64" s="6">
        <v>48.46</v>
      </c>
    </row>
    <row r="65" spans="1:4">
      <c r="A65" s="4">
        <v>2012</v>
      </c>
      <c r="B65" s="4">
        <v>140.37</v>
      </c>
      <c r="C65" s="4">
        <v>68.540000000000006</v>
      </c>
      <c r="D65" s="4">
        <v>49.43</v>
      </c>
    </row>
    <row r="66" spans="1:4">
      <c r="A66" s="5">
        <v>2012</v>
      </c>
      <c r="B66" s="5">
        <v>141.51</v>
      </c>
      <c r="C66" s="5">
        <v>69.099999999999994</v>
      </c>
      <c r="D66" s="5">
        <v>50.37</v>
      </c>
    </row>
    <row r="67" spans="1:4">
      <c r="A67" s="6">
        <v>2012</v>
      </c>
      <c r="B67" s="6">
        <v>142.53</v>
      </c>
      <c r="C67" s="6">
        <v>69.59</v>
      </c>
      <c r="D67" s="6">
        <v>51.02</v>
      </c>
    </row>
    <row r="68" spans="1:4">
      <c r="A68" s="4">
        <v>2012</v>
      </c>
      <c r="B68" s="4">
        <v>143.66</v>
      </c>
      <c r="C68" s="4">
        <v>70.150000000000006</v>
      </c>
      <c r="D68" s="4">
        <v>51.94</v>
      </c>
    </row>
    <row r="69" spans="1:4">
      <c r="A69" s="5">
        <v>2012</v>
      </c>
      <c r="B69" s="5">
        <v>144.94</v>
      </c>
      <c r="C69" s="5">
        <v>70.77</v>
      </c>
      <c r="D69" s="5">
        <v>53</v>
      </c>
    </row>
    <row r="70" spans="1:4">
      <c r="A70" s="6">
        <v>2012</v>
      </c>
      <c r="B70" s="6">
        <v>146.22</v>
      </c>
      <c r="C70" s="6">
        <v>71.400000000000006</v>
      </c>
      <c r="D70" s="6">
        <v>53.82</v>
      </c>
    </row>
    <row r="71" spans="1:4">
      <c r="A71" s="4">
        <v>2012</v>
      </c>
      <c r="B71" s="4">
        <v>147.44999999999999</v>
      </c>
      <c r="C71" s="4">
        <v>72</v>
      </c>
      <c r="D71" s="4">
        <v>54.63</v>
      </c>
    </row>
    <row r="72" spans="1:4">
      <c r="A72" s="5">
        <v>2012</v>
      </c>
      <c r="B72" s="5">
        <v>148.83000000000001</v>
      </c>
      <c r="C72" s="5">
        <v>72.67</v>
      </c>
      <c r="D72" s="5">
        <v>55.72</v>
      </c>
    </row>
    <row r="73" spans="1:4">
      <c r="A73" s="6">
        <v>2012</v>
      </c>
      <c r="B73" s="6">
        <v>150.38</v>
      </c>
      <c r="C73" s="6">
        <v>73.430000000000007</v>
      </c>
      <c r="D73" s="6">
        <v>56.62</v>
      </c>
    </row>
    <row r="74" spans="1:4">
      <c r="A74" s="4">
        <v>2013</v>
      </c>
      <c r="B74" s="4">
        <v>152.09</v>
      </c>
      <c r="C74" s="4">
        <v>74.260000000000005</v>
      </c>
      <c r="D74" s="4">
        <v>57.75</v>
      </c>
    </row>
    <row r="75" spans="1:4">
      <c r="A75" s="5">
        <v>2013</v>
      </c>
      <c r="B75" s="5">
        <v>152.84</v>
      </c>
      <c r="C75" s="5">
        <v>74.63</v>
      </c>
      <c r="D75" s="5">
        <v>58.79</v>
      </c>
    </row>
    <row r="76" spans="1:4">
      <c r="A76" s="6">
        <v>2013</v>
      </c>
      <c r="B76" s="6">
        <v>153.94999999999999</v>
      </c>
      <c r="C76" s="6">
        <v>75.17</v>
      </c>
      <c r="D76" s="6">
        <v>59.96</v>
      </c>
    </row>
    <row r="77" spans="1:4">
      <c r="A77" s="4">
        <v>2013</v>
      </c>
      <c r="B77" s="4">
        <v>155.07</v>
      </c>
      <c r="C77" s="4">
        <v>75.72</v>
      </c>
      <c r="D77" s="4">
        <v>61.04</v>
      </c>
    </row>
    <row r="78" spans="1:4">
      <c r="A78" s="5">
        <v>2013</v>
      </c>
      <c r="B78" s="5">
        <v>156.13999999999999</v>
      </c>
      <c r="C78" s="5">
        <v>76.239999999999995</v>
      </c>
      <c r="D78" s="5">
        <v>62.08</v>
      </c>
    </row>
    <row r="79" spans="1:4">
      <c r="A79" s="6">
        <v>2013</v>
      </c>
      <c r="B79" s="6">
        <v>157.44</v>
      </c>
      <c r="C79" s="6">
        <v>76.87</v>
      </c>
      <c r="D79" s="6">
        <v>63.38</v>
      </c>
    </row>
    <row r="80" spans="1:4">
      <c r="A80" s="4">
        <v>2013</v>
      </c>
      <c r="B80" s="4">
        <v>158.9</v>
      </c>
      <c r="C80" s="4">
        <v>77.59</v>
      </c>
      <c r="D80" s="4">
        <v>64.91</v>
      </c>
    </row>
    <row r="81" spans="1:9">
      <c r="A81" s="5">
        <v>2013</v>
      </c>
      <c r="B81" s="5">
        <v>160.22999999999999</v>
      </c>
      <c r="C81" s="5">
        <v>78.239999999999995</v>
      </c>
      <c r="D81" s="5">
        <v>66.2</v>
      </c>
    </row>
    <row r="82" spans="1:9">
      <c r="A82" s="6">
        <v>2013</v>
      </c>
      <c r="B82" s="6">
        <v>161.56</v>
      </c>
      <c r="C82" s="6">
        <v>78.89</v>
      </c>
      <c r="D82" s="6">
        <v>67.53</v>
      </c>
    </row>
    <row r="83" spans="1:9">
      <c r="A83" s="4">
        <v>2013</v>
      </c>
      <c r="B83" s="4">
        <v>163</v>
      </c>
      <c r="C83" s="4">
        <v>79.59</v>
      </c>
      <c r="D83" s="4">
        <v>69.39</v>
      </c>
    </row>
    <row r="84" spans="1:9">
      <c r="A84" s="5">
        <v>2013</v>
      </c>
      <c r="B84" s="5">
        <v>164.51</v>
      </c>
      <c r="C84" s="5">
        <v>80.33</v>
      </c>
      <c r="D84" s="5">
        <v>71.22</v>
      </c>
    </row>
    <row r="85" spans="1:9">
      <c r="A85" s="6">
        <v>2013</v>
      </c>
      <c r="B85" s="6">
        <v>166.84</v>
      </c>
      <c r="C85" s="6">
        <v>81.459999999999994</v>
      </c>
      <c r="D85" s="6">
        <v>73.22</v>
      </c>
    </row>
    <row r="86" spans="1:9">
      <c r="A86" s="4">
        <v>2014</v>
      </c>
      <c r="B86" s="4">
        <v>173.01308</v>
      </c>
      <c r="C86" s="4">
        <v>84.477519999999998</v>
      </c>
      <c r="D86" s="4">
        <v>76.510000000000005</v>
      </c>
      <c r="G86">
        <f t="shared" ref="G86:G117" si="0">C86/D86</f>
        <v>1.1041369755587505</v>
      </c>
    </row>
    <row r="87" spans="1:9">
      <c r="A87" s="7">
        <v>2014</v>
      </c>
      <c r="B87" s="7">
        <v>178.92473000000001</v>
      </c>
      <c r="C87" s="7">
        <v>87.364009999999993</v>
      </c>
      <c r="D87" s="7">
        <v>80.95</v>
      </c>
      <c r="G87">
        <f t="shared" si="0"/>
        <v>1.0792342186534898</v>
      </c>
    </row>
    <row r="88" spans="1:9">
      <c r="A88" s="6">
        <v>2014</v>
      </c>
      <c r="B88" s="6">
        <v>183.56959000000001</v>
      </c>
      <c r="C88" s="6">
        <v>89.631969999999995</v>
      </c>
      <c r="D88" s="6">
        <v>84.03</v>
      </c>
      <c r="G88">
        <f t="shared" si="0"/>
        <v>1.0666663096513149</v>
      </c>
    </row>
    <row r="89" spans="1:9">
      <c r="A89" s="4">
        <v>2014</v>
      </c>
      <c r="B89" s="4">
        <v>186.85023000000001</v>
      </c>
      <c r="C89" s="4">
        <v>91.233819999999994</v>
      </c>
      <c r="D89" s="4">
        <v>86.21</v>
      </c>
      <c r="G89">
        <f t="shared" si="0"/>
        <v>1.0582742141282915</v>
      </c>
    </row>
    <row r="90" spans="1:9">
      <c r="A90" s="7">
        <v>2014</v>
      </c>
      <c r="B90" s="7">
        <v>189.52995999999999</v>
      </c>
      <c r="C90" s="7">
        <v>92.542249999999996</v>
      </c>
      <c r="D90" s="7">
        <v>88.41</v>
      </c>
      <c r="G90">
        <f t="shared" si="0"/>
        <v>1.0467396222146816</v>
      </c>
    </row>
    <row r="91" spans="1:9">
      <c r="A91" s="6">
        <v>2014</v>
      </c>
      <c r="B91" s="6">
        <v>191.98231999999999</v>
      </c>
      <c r="C91" s="6">
        <v>93.739670000000004</v>
      </c>
      <c r="D91" s="6">
        <v>90.22</v>
      </c>
      <c r="G91">
        <f t="shared" si="0"/>
        <v>1.0390120815783641</v>
      </c>
    </row>
    <row r="92" spans="1:9">
      <c r="A92" s="4">
        <v>2014</v>
      </c>
      <c r="B92" s="4">
        <v>194.72701000000001</v>
      </c>
      <c r="C92" s="4">
        <v>95.079830000000001</v>
      </c>
      <c r="D92" s="4">
        <v>92.12</v>
      </c>
      <c r="G92">
        <f t="shared" si="0"/>
        <v>1.0321301563178462</v>
      </c>
    </row>
    <row r="93" spans="1:9">
      <c r="A93" s="7">
        <v>2014</v>
      </c>
      <c r="B93" s="7">
        <v>197.32552999999999</v>
      </c>
      <c r="C93" s="7">
        <v>96.348619999999997</v>
      </c>
      <c r="D93" s="7">
        <v>94.33</v>
      </c>
      <c r="G93">
        <f t="shared" si="0"/>
        <v>1.0213995547545849</v>
      </c>
    </row>
    <row r="94" spans="1:9">
      <c r="A94" s="6">
        <v>2014</v>
      </c>
      <c r="B94" s="6">
        <v>200.03774999999999</v>
      </c>
      <c r="C94" s="6">
        <v>97.672920000000005</v>
      </c>
      <c r="D94" s="6">
        <v>96.83</v>
      </c>
      <c r="G94">
        <f t="shared" si="0"/>
        <v>1.0087051533615616</v>
      </c>
    </row>
    <row r="95" spans="1:9">
      <c r="A95" s="4">
        <v>2014</v>
      </c>
      <c r="B95" s="4">
        <v>202.52323000000001</v>
      </c>
      <c r="C95" s="4">
        <v>98.886510000000001</v>
      </c>
      <c r="D95" s="4">
        <v>98.38</v>
      </c>
      <c r="G95">
        <f t="shared" si="0"/>
        <v>1.0051485057938605</v>
      </c>
    </row>
    <row r="96" spans="1:9">
      <c r="A96" s="7">
        <v>2014</v>
      </c>
      <c r="B96" s="7">
        <v>204.80369999999999</v>
      </c>
      <c r="C96" s="7">
        <v>100</v>
      </c>
      <c r="D96" s="7">
        <v>100</v>
      </c>
      <c r="F96" s="8"/>
      <c r="G96">
        <f t="shared" si="0"/>
        <v>1</v>
      </c>
      <c r="H96">
        <v>2014</v>
      </c>
      <c r="I96">
        <f>G96</f>
        <v>1</v>
      </c>
    </row>
    <row r="97" spans="1:9">
      <c r="A97" s="6">
        <v>2014</v>
      </c>
      <c r="B97" s="6">
        <v>206.84699000000001</v>
      </c>
      <c r="C97" s="6">
        <v>100.99768</v>
      </c>
      <c r="D97" s="6">
        <v>101.5</v>
      </c>
      <c r="G97">
        <f t="shared" si="0"/>
        <v>0.99505103448275867</v>
      </c>
      <c r="H97">
        <v>2015</v>
      </c>
      <c r="I97">
        <f>G99</f>
        <v>0.98107194518462137</v>
      </c>
    </row>
    <row r="98" spans="1:9">
      <c r="A98" s="4">
        <v>2015</v>
      </c>
      <c r="B98" s="4">
        <v>209.18217999999999</v>
      </c>
      <c r="C98" s="4">
        <v>102.13789</v>
      </c>
      <c r="D98" s="4">
        <v>103.28</v>
      </c>
      <c r="G98">
        <f t="shared" si="0"/>
        <v>0.98894161502711075</v>
      </c>
      <c r="H98">
        <v>2015</v>
      </c>
      <c r="I98">
        <f>G102</f>
        <v>0.95622979752732484</v>
      </c>
    </row>
    <row r="99" spans="1:9">
      <c r="A99" s="7">
        <v>2015</v>
      </c>
      <c r="B99" s="7">
        <v>211.13426000000001</v>
      </c>
      <c r="C99" s="7">
        <v>103.09104000000001</v>
      </c>
      <c r="D99" s="7">
        <v>105.08</v>
      </c>
      <c r="G99">
        <f t="shared" si="0"/>
        <v>0.98107194518462137</v>
      </c>
      <c r="H99">
        <v>2015</v>
      </c>
      <c r="I99">
        <f>G105</f>
        <v>0.93957470873373583</v>
      </c>
    </row>
    <row r="100" spans="1:9">
      <c r="A100" s="6">
        <v>2015</v>
      </c>
      <c r="B100" s="6">
        <v>213.92554000000001</v>
      </c>
      <c r="C100" s="6">
        <v>104.45395000000001</v>
      </c>
      <c r="D100" s="6">
        <v>107.08</v>
      </c>
      <c r="G100">
        <f t="shared" si="0"/>
        <v>0.97547581247665305</v>
      </c>
      <c r="H100">
        <f t="shared" ref="H100:H131" si="1">H96+1</f>
        <v>2015</v>
      </c>
      <c r="I100">
        <f>G108</f>
        <v>0.92730367582285578</v>
      </c>
    </row>
    <row r="101" spans="1:9">
      <c r="A101" s="9">
        <v>2015</v>
      </c>
      <c r="B101" s="4">
        <v>216.37020000000001</v>
      </c>
      <c r="C101" s="4">
        <v>105.6476</v>
      </c>
      <c r="D101" s="9">
        <v>109.33</v>
      </c>
      <c r="G101">
        <f t="shared" si="0"/>
        <v>0.96631848531967435</v>
      </c>
      <c r="H101">
        <f t="shared" si="1"/>
        <v>2016</v>
      </c>
      <c r="I101">
        <f>G111</f>
        <v>0.92729130127298443</v>
      </c>
    </row>
    <row r="102" spans="1:9">
      <c r="A102" s="7">
        <v>2015</v>
      </c>
      <c r="B102" s="7">
        <v>218.59593000000001</v>
      </c>
      <c r="C102" s="7">
        <v>106.73437</v>
      </c>
      <c r="D102" s="7">
        <v>111.62</v>
      </c>
      <c r="G102">
        <f t="shared" si="0"/>
        <v>0.95622979752732484</v>
      </c>
      <c r="H102">
        <f t="shared" si="1"/>
        <v>2016</v>
      </c>
      <c r="I102">
        <f>G114</f>
        <v>0.92734506493214885</v>
      </c>
    </row>
    <row r="103" spans="1:9">
      <c r="A103" s="6">
        <v>2015</v>
      </c>
      <c r="B103" s="6">
        <v>220.7122</v>
      </c>
      <c r="C103" s="6">
        <v>107.76768</v>
      </c>
      <c r="D103" s="6">
        <v>113.02</v>
      </c>
      <c r="G103">
        <f t="shared" si="0"/>
        <v>0.95352751725358342</v>
      </c>
      <c r="H103">
        <f t="shared" si="1"/>
        <v>2016</v>
      </c>
      <c r="I103">
        <f>G117</f>
        <v>0.92730741693648044</v>
      </c>
    </row>
    <row r="104" spans="1:9">
      <c r="A104" s="4">
        <v>2015</v>
      </c>
      <c r="B104" s="4">
        <v>223.64943</v>
      </c>
      <c r="C104" s="4">
        <v>109.20184999999999</v>
      </c>
      <c r="D104" s="4">
        <v>115.45</v>
      </c>
      <c r="G104">
        <f t="shared" si="0"/>
        <v>0.9458800346470333</v>
      </c>
      <c r="H104">
        <f t="shared" si="1"/>
        <v>2016</v>
      </c>
      <c r="I104">
        <f>G120</f>
        <v>0.9273074298819991</v>
      </c>
    </row>
    <row r="105" spans="1:9">
      <c r="A105" s="7">
        <v>2015</v>
      </c>
      <c r="B105" s="7">
        <v>226.27652</v>
      </c>
      <c r="C105" s="7">
        <v>110.48459</v>
      </c>
      <c r="D105" s="7">
        <v>117.59</v>
      </c>
      <c r="G105">
        <f t="shared" si="0"/>
        <v>0.93957470873373583</v>
      </c>
      <c r="H105">
        <f t="shared" si="1"/>
        <v>2017</v>
      </c>
      <c r="I105">
        <f>G123</f>
        <v>0.92724470987206109</v>
      </c>
    </row>
    <row r="106" spans="1:9">
      <c r="A106" s="6">
        <v>2015</v>
      </c>
      <c r="B106" s="6">
        <v>228.9401</v>
      </c>
      <c r="C106" s="6">
        <v>111.78514</v>
      </c>
      <c r="D106" s="6">
        <v>120</v>
      </c>
      <c r="G106">
        <f t="shared" si="0"/>
        <v>0.93154283333333332</v>
      </c>
      <c r="H106">
        <f t="shared" si="1"/>
        <v>2017</v>
      </c>
      <c r="I106">
        <f>G126</f>
        <v>0.92728842095613151</v>
      </c>
    </row>
    <row r="107" spans="1:9">
      <c r="A107" s="4">
        <v>2015</v>
      </c>
      <c r="B107" s="4">
        <v>231.47597999999999</v>
      </c>
      <c r="C107" s="4">
        <v>113.02334</v>
      </c>
      <c r="D107" s="4">
        <v>121.89</v>
      </c>
      <c r="G107">
        <f t="shared" si="0"/>
        <v>0.92725687094921649</v>
      </c>
      <c r="H107">
        <f t="shared" si="1"/>
        <v>2017</v>
      </c>
      <c r="I107">
        <f>G129</f>
        <v>0.92735787581315765</v>
      </c>
    </row>
    <row r="108" spans="1:9">
      <c r="A108" s="7">
        <v>2015</v>
      </c>
      <c r="B108" s="7">
        <v>237.14714000000001</v>
      </c>
      <c r="C108" s="7">
        <v>115.79241</v>
      </c>
      <c r="D108" s="7">
        <v>124.87</v>
      </c>
      <c r="G108">
        <f t="shared" si="0"/>
        <v>0.92730367582285578</v>
      </c>
      <c r="H108">
        <f t="shared" si="1"/>
        <v>2017</v>
      </c>
      <c r="I108">
        <f>G132</f>
        <v>0.92720040039278795</v>
      </c>
    </row>
    <row r="109" spans="1:9">
      <c r="A109" s="6">
        <v>2015</v>
      </c>
      <c r="B109" s="6">
        <v>249.47879</v>
      </c>
      <c r="C109" s="6">
        <v>121.81362</v>
      </c>
      <c r="D109" s="6">
        <v>131.37</v>
      </c>
      <c r="G109">
        <f t="shared" si="0"/>
        <v>0.92725599451929663</v>
      </c>
      <c r="H109">
        <f t="shared" si="1"/>
        <v>2018</v>
      </c>
      <c r="I109">
        <f>G135</f>
        <v>0.9275601289671398</v>
      </c>
    </row>
    <row r="110" spans="1:9">
      <c r="A110" s="4">
        <v>2016</v>
      </c>
      <c r="B110" s="4">
        <v>259.83215999999999</v>
      </c>
      <c r="C110" s="4">
        <v>126.86888</v>
      </c>
      <c r="D110" s="4">
        <v>136.82</v>
      </c>
      <c r="G110">
        <f t="shared" si="0"/>
        <v>0.92726852799298354</v>
      </c>
      <c r="H110">
        <f t="shared" si="1"/>
        <v>2018</v>
      </c>
      <c r="I110">
        <f t="shared" ref="I110:I141" si="2">I109</f>
        <v>0.9275601289671398</v>
      </c>
    </row>
    <row r="111" spans="1:9">
      <c r="A111" s="7">
        <v>2016</v>
      </c>
      <c r="B111" s="7">
        <v>268.53653000000003</v>
      </c>
      <c r="C111" s="7">
        <v>131.11899</v>
      </c>
      <c r="D111" s="7">
        <v>141.4</v>
      </c>
      <c r="G111">
        <f t="shared" si="0"/>
        <v>0.92729130127298443</v>
      </c>
      <c r="H111">
        <f t="shared" si="1"/>
        <v>2018</v>
      </c>
      <c r="I111">
        <f t="shared" si="2"/>
        <v>0.9275601289671398</v>
      </c>
    </row>
    <row r="112" spans="1:9">
      <c r="A112" s="6">
        <v>2016</v>
      </c>
      <c r="B112" s="6">
        <v>276.99543999999997</v>
      </c>
      <c r="C112" s="6">
        <v>135.24923999999999</v>
      </c>
      <c r="D112" s="6">
        <v>145.85</v>
      </c>
      <c r="G112">
        <f t="shared" si="0"/>
        <v>0.92731738087075755</v>
      </c>
      <c r="H112">
        <f t="shared" si="1"/>
        <v>2018</v>
      </c>
      <c r="I112">
        <f t="shared" si="2"/>
        <v>0.9275601289671398</v>
      </c>
    </row>
    <row r="113" spans="1:9">
      <c r="A113" s="4">
        <v>2016</v>
      </c>
      <c r="B113" s="4">
        <v>290.70670999999999</v>
      </c>
      <c r="C113" s="4">
        <v>141.94407000000001</v>
      </c>
      <c r="D113" s="10">
        <v>153.07</v>
      </c>
      <c r="G113">
        <f t="shared" si="0"/>
        <v>0.92731475795387741</v>
      </c>
      <c r="H113">
        <f t="shared" si="1"/>
        <v>2019</v>
      </c>
      <c r="I113">
        <f t="shared" si="2"/>
        <v>0.9275601289671398</v>
      </c>
    </row>
    <row r="114" spans="1:9">
      <c r="A114" s="7">
        <v>2016</v>
      </c>
      <c r="B114" s="7">
        <v>302.8972</v>
      </c>
      <c r="C114" s="7">
        <v>147.89635999999999</v>
      </c>
      <c r="D114" s="11">
        <f t="shared" ref="D114:D133" si="3">D113*(1+E114)</f>
        <v>159.483633</v>
      </c>
      <c r="E114" s="12">
        <v>4.19E-2</v>
      </c>
      <c r="F114" s="13"/>
      <c r="G114">
        <f t="shared" si="0"/>
        <v>0.92734506493214885</v>
      </c>
      <c r="H114">
        <f t="shared" si="1"/>
        <v>2019</v>
      </c>
      <c r="I114">
        <f t="shared" si="2"/>
        <v>0.9275601289671398</v>
      </c>
    </row>
    <row r="115" spans="1:9">
      <c r="A115" s="6">
        <v>2016</v>
      </c>
      <c r="B115" s="6">
        <v>312.21377000000001</v>
      </c>
      <c r="C115" s="6">
        <v>152.44538</v>
      </c>
      <c r="D115" s="14">
        <f t="shared" si="3"/>
        <v>164.39572889639999</v>
      </c>
      <c r="E115" s="15">
        <v>3.0800000000000001E-2</v>
      </c>
      <c r="F115" s="16"/>
      <c r="G115">
        <f t="shared" si="0"/>
        <v>0.92730742473284733</v>
      </c>
      <c r="H115">
        <f t="shared" si="1"/>
        <v>2019</v>
      </c>
      <c r="I115">
        <f t="shared" si="2"/>
        <v>0.9275601289671398</v>
      </c>
    </row>
    <row r="116" spans="1:9">
      <c r="A116" s="4">
        <v>2016</v>
      </c>
      <c r="B116" s="4">
        <v>318.61416000000003</v>
      </c>
      <c r="C116" s="4">
        <v>155.57051000000001</v>
      </c>
      <c r="D116" s="10">
        <f t="shared" si="3"/>
        <v>167.76584133877617</v>
      </c>
      <c r="E116" s="17">
        <v>2.0500000000000001E-2</v>
      </c>
      <c r="F116" s="16"/>
      <c r="G116">
        <f t="shared" si="0"/>
        <v>0.92730742300424762</v>
      </c>
      <c r="H116">
        <f t="shared" si="1"/>
        <v>2019</v>
      </c>
      <c r="I116">
        <f t="shared" si="2"/>
        <v>0.9275601289671398</v>
      </c>
    </row>
    <row r="117" spans="1:9">
      <c r="A117" s="7">
        <v>2016</v>
      </c>
      <c r="B117" s="7">
        <v>319.25137999999998</v>
      </c>
      <c r="C117" s="7">
        <v>155.88165000000001</v>
      </c>
      <c r="D117" s="11">
        <f t="shared" si="3"/>
        <v>168.10137302145372</v>
      </c>
      <c r="E117" s="12">
        <v>2E-3</v>
      </c>
      <c r="F117" s="13"/>
      <c r="G117">
        <f t="shared" si="0"/>
        <v>0.92730741693648044</v>
      </c>
      <c r="H117">
        <f t="shared" si="1"/>
        <v>2020</v>
      </c>
      <c r="I117">
        <f t="shared" si="2"/>
        <v>0.9275601289671398</v>
      </c>
    </row>
    <row r="118" spans="1:9">
      <c r="A118" s="6">
        <v>2016</v>
      </c>
      <c r="B118" s="6">
        <v>322.92277000000001</v>
      </c>
      <c r="C118" s="6">
        <v>157.67429000000001</v>
      </c>
      <c r="D118" s="14">
        <f t="shared" si="3"/>
        <v>170.03453881120046</v>
      </c>
      <c r="E118" s="15">
        <v>1.15E-2</v>
      </c>
      <c r="F118" s="16"/>
      <c r="G118">
        <f t="shared" ref="G118:G145" si="4">C118/D118</f>
        <v>0.92730742296466739</v>
      </c>
      <c r="H118">
        <f t="shared" si="1"/>
        <v>2020</v>
      </c>
      <c r="I118">
        <f t="shared" si="2"/>
        <v>0.9275601289671398</v>
      </c>
    </row>
    <row r="119" spans="1:9">
      <c r="A119" s="4">
        <v>2016</v>
      </c>
      <c r="B119" s="4">
        <v>330.54374999999999</v>
      </c>
      <c r="C119" s="4">
        <v>161.3954</v>
      </c>
      <c r="D119" s="10">
        <f t="shared" si="3"/>
        <v>174.0473539271448</v>
      </c>
      <c r="E119" s="17">
        <v>2.3599999999999999E-2</v>
      </c>
      <c r="F119" s="16"/>
      <c r="G119">
        <f t="shared" si="4"/>
        <v>0.92730740432606151</v>
      </c>
      <c r="H119">
        <f t="shared" si="1"/>
        <v>2020</v>
      </c>
      <c r="I119">
        <f t="shared" si="2"/>
        <v>0.9275601289671398</v>
      </c>
    </row>
    <row r="120" spans="1:9">
      <c r="A120" s="7">
        <v>2016</v>
      </c>
      <c r="B120" s="7">
        <v>335.89855999999997</v>
      </c>
      <c r="C120" s="7">
        <v>164.01000999999999</v>
      </c>
      <c r="D120" s="11">
        <f t="shared" si="3"/>
        <v>176.86692106076455</v>
      </c>
      <c r="E120" s="12">
        <v>1.6199999999999999E-2</v>
      </c>
      <c r="F120" s="13"/>
      <c r="G120">
        <f t="shared" si="4"/>
        <v>0.9273074298819991</v>
      </c>
      <c r="H120">
        <f t="shared" si="1"/>
        <v>2020</v>
      </c>
      <c r="I120">
        <f t="shared" si="2"/>
        <v>0.9275601289671398</v>
      </c>
    </row>
    <row r="121" spans="1:9" ht="16" thickBot="1">
      <c r="A121" s="6">
        <v>2016</v>
      </c>
      <c r="B121" s="6">
        <v>339.92934000000002</v>
      </c>
      <c r="C121" s="6">
        <v>165.97812999999999</v>
      </c>
      <c r="D121" s="14">
        <f t="shared" si="3"/>
        <v>178.98932411349372</v>
      </c>
      <c r="E121" s="15">
        <v>1.2E-2</v>
      </c>
      <c r="F121" s="16"/>
      <c r="G121">
        <f t="shared" si="4"/>
        <v>0.92730742921156806</v>
      </c>
      <c r="H121">
        <f t="shared" si="1"/>
        <v>2021</v>
      </c>
      <c r="I121">
        <f t="shared" si="2"/>
        <v>0.9275601289671398</v>
      </c>
    </row>
    <row r="122" spans="1:9">
      <c r="A122" s="4">
        <v>2017</v>
      </c>
      <c r="B122" s="4">
        <v>345.32028000000003</v>
      </c>
      <c r="C122" s="4">
        <v>168.61037656039289</v>
      </c>
      <c r="D122" s="10">
        <f t="shared" si="3"/>
        <v>181.83525436689828</v>
      </c>
      <c r="E122" s="17">
        <v>1.5900000000000001E-2</v>
      </c>
      <c r="F122" s="16"/>
      <c r="G122">
        <f t="shared" si="4"/>
        <v>0.92727000133966941</v>
      </c>
      <c r="H122">
        <f t="shared" si="1"/>
        <v>2021</v>
      </c>
      <c r="I122">
        <f t="shared" si="2"/>
        <v>0.9275601289671398</v>
      </c>
    </row>
    <row r="123" spans="1:9">
      <c r="A123" s="7">
        <v>2017</v>
      </c>
      <c r="B123" s="7">
        <v>352.4588</v>
      </c>
      <c r="C123" s="7">
        <v>172.09591727792193</v>
      </c>
      <c r="D123" s="11">
        <f t="shared" si="3"/>
        <v>185.59924413229308</v>
      </c>
      <c r="E123" s="12">
        <v>2.07E-2</v>
      </c>
      <c r="F123" s="13"/>
      <c r="G123">
        <f t="shared" si="4"/>
        <v>0.92724470987206109</v>
      </c>
      <c r="H123">
        <f t="shared" si="1"/>
        <v>2021</v>
      </c>
      <c r="I123">
        <f t="shared" si="2"/>
        <v>0.9275601289671398</v>
      </c>
    </row>
    <row r="124" spans="1:9" ht="16" thickBot="1">
      <c r="A124" s="6">
        <v>2017</v>
      </c>
      <c r="B124" s="6">
        <v>360.82684</v>
      </c>
      <c r="C124" s="6">
        <v>176.18180088951289</v>
      </c>
      <c r="D124" s="14">
        <f t="shared" si="3"/>
        <v>189.99794621822844</v>
      </c>
      <c r="E124" s="15">
        <v>2.3699999999999999E-2</v>
      </c>
      <c r="F124" s="16"/>
      <c r="G124">
        <f t="shared" si="4"/>
        <v>0.92728265960913836</v>
      </c>
      <c r="H124">
        <f t="shared" si="1"/>
        <v>2021</v>
      </c>
      <c r="I124">
        <f t="shared" si="2"/>
        <v>0.9275601289671398</v>
      </c>
    </row>
    <row r="125" spans="1:9">
      <c r="A125" s="4">
        <v>2017</v>
      </c>
      <c r="B125" s="4">
        <v>370.40978999999999</v>
      </c>
      <c r="C125" s="4">
        <v>180.8608903356012</v>
      </c>
      <c r="D125" s="10">
        <f t="shared" si="3"/>
        <v>195.05189158763329</v>
      </c>
      <c r="E125" s="17">
        <v>2.6599999999999999E-2</v>
      </c>
      <c r="F125" s="16"/>
      <c r="G125">
        <f t="shared" si="4"/>
        <v>0.92724499549056494</v>
      </c>
      <c r="H125">
        <f t="shared" si="1"/>
        <v>2022</v>
      </c>
      <c r="I125">
        <f t="shared" si="2"/>
        <v>0.9275601289671398</v>
      </c>
    </row>
    <row r="126" spans="1:9">
      <c r="A126" s="7">
        <v>2017</v>
      </c>
      <c r="B126" s="7">
        <v>375.72424000000001</v>
      </c>
      <c r="C126" s="7">
        <v>183.45579241073671</v>
      </c>
      <c r="D126" s="11">
        <f t="shared" si="3"/>
        <v>197.84113363733644</v>
      </c>
      <c r="E126" s="12">
        <v>1.43E-2</v>
      </c>
      <c r="F126" s="13"/>
      <c r="G126">
        <f t="shared" si="4"/>
        <v>0.92728842095613151</v>
      </c>
      <c r="H126">
        <f t="shared" si="1"/>
        <v>2022</v>
      </c>
      <c r="I126">
        <f t="shared" si="2"/>
        <v>0.9275601289671398</v>
      </c>
    </row>
    <row r="127" spans="1:9" ht="16" thickBot="1">
      <c r="A127" s="6">
        <v>2017</v>
      </c>
      <c r="B127" s="6">
        <v>380.20314999999999</v>
      </c>
      <c r="C127" s="6">
        <v>185.64272024379207</v>
      </c>
      <c r="D127" s="14">
        <f t="shared" si="3"/>
        <v>200.19544312762073</v>
      </c>
      <c r="E127" s="15">
        <v>1.1900000000000001E-2</v>
      </c>
      <c r="F127" s="16"/>
      <c r="G127">
        <f t="shared" si="4"/>
        <v>0.92730742190494519</v>
      </c>
      <c r="H127">
        <f t="shared" si="1"/>
        <v>2022</v>
      </c>
      <c r="I127">
        <f t="shared" si="2"/>
        <v>0.9275601289671398</v>
      </c>
    </row>
    <row r="128" spans="1:9">
      <c r="A128" s="4">
        <v>2017</v>
      </c>
      <c r="B128" s="4">
        <v>386.78928000000002</v>
      </c>
      <c r="C128" s="4">
        <v>188.85854650103639</v>
      </c>
      <c r="D128" s="10">
        <f t="shared" si="3"/>
        <v>203.6588242937286</v>
      </c>
      <c r="E128" s="17">
        <v>1.7299999999999999E-2</v>
      </c>
      <c r="F128" s="16"/>
      <c r="G128">
        <f t="shared" si="4"/>
        <v>0.92732807996894651</v>
      </c>
      <c r="H128">
        <f t="shared" si="1"/>
        <v>2022</v>
      </c>
      <c r="I128">
        <f t="shared" si="2"/>
        <v>0.9275601289671398</v>
      </c>
    </row>
    <row r="129" spans="1:9">
      <c r="A129" s="7">
        <v>2017</v>
      </c>
      <c r="B129" s="7">
        <v>392.21694000000002</v>
      </c>
      <c r="C129" s="7">
        <v>191.50871929326419</v>
      </c>
      <c r="D129" s="11">
        <f t="shared" si="3"/>
        <v>206.51004783384082</v>
      </c>
      <c r="E129" s="12">
        <v>1.4E-2</v>
      </c>
      <c r="F129" s="13"/>
      <c r="G129">
        <f t="shared" si="4"/>
        <v>0.92735787581315765</v>
      </c>
      <c r="H129">
        <f t="shared" si="1"/>
        <v>2023</v>
      </c>
      <c r="I129">
        <f t="shared" si="2"/>
        <v>0.9275601289671398</v>
      </c>
    </row>
    <row r="130" spans="1:9" ht="16" thickBot="1">
      <c r="A130" s="6">
        <v>2017</v>
      </c>
      <c r="B130" s="6">
        <v>399.66138999999998</v>
      </c>
      <c r="C130" s="6">
        <v>195.14364032725877</v>
      </c>
      <c r="D130" s="14">
        <f t="shared" si="3"/>
        <v>210.43373874268377</v>
      </c>
      <c r="E130" s="15">
        <v>1.9E-2</v>
      </c>
      <c r="F130" s="16"/>
      <c r="G130">
        <f t="shared" si="4"/>
        <v>0.92734008098329901</v>
      </c>
      <c r="H130">
        <f t="shared" si="1"/>
        <v>2023</v>
      </c>
      <c r="I130">
        <f t="shared" si="2"/>
        <v>0.9275601289671398</v>
      </c>
    </row>
    <row r="131" spans="1:9">
      <c r="A131" s="4">
        <v>2017</v>
      </c>
      <c r="B131" s="4">
        <v>405.71519000000001</v>
      </c>
      <c r="C131" s="4">
        <v>198.09954483385255</v>
      </c>
      <c r="D131" s="10">
        <f t="shared" si="3"/>
        <v>213.61128819769829</v>
      </c>
      <c r="E131" s="17">
        <v>1.5100000000000001E-2</v>
      </c>
      <c r="F131" s="16"/>
      <c r="G131">
        <f t="shared" si="4"/>
        <v>0.92738331623425474</v>
      </c>
      <c r="H131">
        <f t="shared" si="1"/>
        <v>2023</v>
      </c>
      <c r="I131">
        <f t="shared" si="2"/>
        <v>0.9275601289671398</v>
      </c>
    </row>
    <row r="132" spans="1:9">
      <c r="A132" s="7">
        <v>2017</v>
      </c>
      <c r="B132" s="7">
        <v>411.39519999999999</v>
      </c>
      <c r="C132" s="7">
        <v>200.83331855255963</v>
      </c>
      <c r="D132" s="11">
        <f t="shared" si="3"/>
        <v>216.60184623246607</v>
      </c>
      <c r="E132" s="12">
        <v>1.4E-2</v>
      </c>
      <c r="F132" s="13"/>
      <c r="G132">
        <f t="shared" si="4"/>
        <v>0.92720040039278795</v>
      </c>
      <c r="H132">
        <f t="shared" ref="H132:H163" si="5">H128+1</f>
        <v>2023</v>
      </c>
      <c r="I132">
        <f t="shared" si="2"/>
        <v>0.9275601289671398</v>
      </c>
    </row>
    <row r="133" spans="1:9" ht="16" thickBot="1">
      <c r="A133" s="6">
        <v>2017</v>
      </c>
      <c r="B133" s="18"/>
      <c r="C133" s="6">
        <v>207.13948475510992</v>
      </c>
      <c r="D133" s="14">
        <f t="shared" si="3"/>
        <v>223.3165034656725</v>
      </c>
      <c r="E133" s="15">
        <v>3.1E-2</v>
      </c>
      <c r="F133" s="16"/>
      <c r="G133">
        <f t="shared" si="4"/>
        <v>0.92756012896713991</v>
      </c>
      <c r="H133">
        <f t="shared" si="5"/>
        <v>2024</v>
      </c>
      <c r="I133">
        <f t="shared" si="2"/>
        <v>0.9275601289671398</v>
      </c>
    </row>
    <row r="134" spans="1:9">
      <c r="A134" s="4">
        <v>2018</v>
      </c>
      <c r="B134" s="27">
        <f>(C134-C133)/C133</f>
        <v>1.7600000000000404E-2</v>
      </c>
      <c r="C134" s="19">
        <v>210.78513968679994</v>
      </c>
      <c r="D134" s="20">
        <f t="shared" ref="D134:D145" si="6">(1+(C134-C133)/C133)*D133</f>
        <v>227.24687392666846</v>
      </c>
      <c r="G134">
        <f t="shared" si="4"/>
        <v>0.92756012896713969</v>
      </c>
      <c r="H134">
        <f t="shared" si="5"/>
        <v>2024</v>
      </c>
      <c r="I134">
        <f t="shared" si="2"/>
        <v>0.9275601289671398</v>
      </c>
    </row>
    <row r="135" spans="1:9">
      <c r="A135" s="21">
        <v>2018</v>
      </c>
      <c r="B135" s="27">
        <f t="shared" ref="B135:B145" si="7">(C135-C134)/C134</f>
        <v>2.4200000000001144E-2</v>
      </c>
      <c r="C135" s="19">
        <v>215.88614006722074</v>
      </c>
      <c r="D135" s="20">
        <f t="shared" si="6"/>
        <v>232.74624827569409</v>
      </c>
      <c r="G135">
        <f t="shared" si="4"/>
        <v>0.9275601289671398</v>
      </c>
      <c r="H135">
        <f t="shared" si="5"/>
        <v>2024</v>
      </c>
      <c r="I135">
        <f t="shared" si="2"/>
        <v>0.9275601289671398</v>
      </c>
    </row>
    <row r="136" spans="1:9" ht="16" thickBot="1">
      <c r="A136" s="6">
        <v>2018</v>
      </c>
      <c r="B136" s="27">
        <f t="shared" si="7"/>
        <v>2.3399999999999466E-2</v>
      </c>
      <c r="C136" s="19">
        <v>220.93787574479359</v>
      </c>
      <c r="D136" s="20">
        <f t="shared" si="6"/>
        <v>238.1925104853452</v>
      </c>
      <c r="G136">
        <f t="shared" si="4"/>
        <v>0.9275601289671398</v>
      </c>
      <c r="H136">
        <f t="shared" si="5"/>
        <v>2024</v>
      </c>
      <c r="I136">
        <f t="shared" si="2"/>
        <v>0.9275601289671398</v>
      </c>
    </row>
    <row r="137" spans="1:9">
      <c r="A137" s="4">
        <v>2018</v>
      </c>
      <c r="B137" s="27">
        <f t="shared" si="7"/>
        <v>2.7400000000000518E-2</v>
      </c>
      <c r="C137" s="19">
        <v>226.99157354020105</v>
      </c>
      <c r="D137" s="20">
        <f t="shared" si="6"/>
        <v>244.71898527264378</v>
      </c>
      <c r="G137">
        <f t="shared" si="4"/>
        <v>0.9275601289671398</v>
      </c>
      <c r="H137">
        <f t="shared" si="5"/>
        <v>2025</v>
      </c>
      <c r="I137">
        <f t="shared" si="2"/>
        <v>0.9275601289671398</v>
      </c>
    </row>
    <row r="138" spans="1:9">
      <c r="A138" s="21">
        <v>2018</v>
      </c>
      <c r="B138" s="27">
        <f t="shared" si="7"/>
        <v>2.0799999999999694E-2</v>
      </c>
      <c r="C138" s="19">
        <v>231.71299826983716</v>
      </c>
      <c r="D138" s="20">
        <f t="shared" si="6"/>
        <v>249.80914016631471</v>
      </c>
      <c r="G138">
        <f t="shared" si="4"/>
        <v>0.9275601289671398</v>
      </c>
      <c r="H138">
        <f t="shared" si="5"/>
        <v>2025</v>
      </c>
      <c r="I138">
        <f t="shared" si="2"/>
        <v>0.9275601289671398</v>
      </c>
    </row>
    <row r="139" spans="1:9" ht="16" thickBot="1">
      <c r="A139" s="6">
        <v>2018</v>
      </c>
      <c r="B139" s="27">
        <f t="shared" si="7"/>
        <v>2.2104450593615901E-2</v>
      </c>
      <c r="C139" s="19">
        <v>236.83488679199138</v>
      </c>
      <c r="D139" s="20">
        <f t="shared" si="6"/>
        <v>255.33103396295468</v>
      </c>
      <c r="G139">
        <f t="shared" si="4"/>
        <v>0.9275601289671398</v>
      </c>
      <c r="H139">
        <f t="shared" si="5"/>
        <v>2025</v>
      </c>
      <c r="I139">
        <f t="shared" si="2"/>
        <v>0.9275601289671398</v>
      </c>
    </row>
    <row r="140" spans="1:9">
      <c r="A140" s="4">
        <v>2018</v>
      </c>
      <c r="B140" s="27">
        <f t="shared" si="7"/>
        <v>2.2104450593615883E-2</v>
      </c>
      <c r="C140" s="19">
        <v>242.06999184592956</v>
      </c>
      <c r="D140" s="20">
        <f t="shared" si="6"/>
        <v>260.97498618820566</v>
      </c>
      <c r="G140">
        <f t="shared" si="4"/>
        <v>0.9275601289671398</v>
      </c>
      <c r="H140">
        <f t="shared" si="5"/>
        <v>2025</v>
      </c>
      <c r="I140">
        <f t="shared" si="2"/>
        <v>0.9275601289671398</v>
      </c>
    </row>
    <row r="141" spans="1:9">
      <c r="A141" s="21">
        <v>2018</v>
      </c>
      <c r="B141" s="27">
        <f t="shared" si="7"/>
        <v>2.2104450593615821E-2</v>
      </c>
      <c r="C141" s="19">
        <v>247.4208160208849</v>
      </c>
      <c r="D141" s="20">
        <f t="shared" si="6"/>
        <v>266.74369487657242</v>
      </c>
      <c r="G141">
        <f t="shared" si="4"/>
        <v>0.9275601289671398</v>
      </c>
      <c r="H141">
        <f t="shared" si="5"/>
        <v>2026</v>
      </c>
      <c r="I141">
        <f t="shared" si="2"/>
        <v>0.9275601289671398</v>
      </c>
    </row>
    <row r="142" spans="1:9" ht="16" thickBot="1">
      <c r="A142" s="22">
        <v>2018</v>
      </c>
      <c r="B142" s="27">
        <f t="shared" si="7"/>
        <v>2.2104450593615863E-2</v>
      </c>
      <c r="C142" s="23">
        <v>252.88991722445067</v>
      </c>
      <c r="D142" s="20">
        <f t="shared" si="6"/>
        <v>272.63991770113017</v>
      </c>
      <c r="G142">
        <f t="shared" si="4"/>
        <v>0.9275601289671398</v>
      </c>
      <c r="H142">
        <f t="shared" si="5"/>
        <v>2026</v>
      </c>
      <c r="I142">
        <f t="shared" ref="I142:I173" si="8">I141</f>
        <v>0.9275601289671398</v>
      </c>
    </row>
    <row r="143" spans="1:9">
      <c r="A143" s="4">
        <v>2018</v>
      </c>
      <c r="B143" s="27">
        <f t="shared" si="7"/>
        <v>2.2104450593615876E-2</v>
      </c>
      <c r="C143" s="19">
        <v>258.47990990536215</v>
      </c>
      <c r="D143" s="20">
        <f t="shared" si="6"/>
        <v>278.66647329180228</v>
      </c>
      <c r="G143">
        <f t="shared" si="4"/>
        <v>0.9275601289671398</v>
      </c>
      <c r="H143">
        <f t="shared" si="5"/>
        <v>2026</v>
      </c>
      <c r="I143">
        <f t="shared" si="8"/>
        <v>0.9275601289671398</v>
      </c>
    </row>
    <row r="144" spans="1:9">
      <c r="A144" s="21">
        <v>2018</v>
      </c>
      <c r="B144" s="27">
        <f t="shared" si="7"/>
        <v>2.2104450593615849E-2</v>
      </c>
      <c r="C144" s="19">
        <v>264.1934663033075</v>
      </c>
      <c r="D144" s="20">
        <f t="shared" si="6"/>
        <v>284.82624258277809</v>
      </c>
      <c r="G144">
        <f t="shared" si="4"/>
        <v>0.9275601289671398</v>
      </c>
      <c r="H144">
        <f t="shared" si="5"/>
        <v>2026</v>
      </c>
      <c r="I144">
        <f t="shared" si="8"/>
        <v>0.9275601289671398</v>
      </c>
    </row>
    <row r="145" spans="1:9" ht="16" thickBot="1">
      <c r="A145" s="6">
        <v>2018</v>
      </c>
      <c r="B145" s="27">
        <f t="shared" si="7"/>
        <v>2.2104450593615984E-2</v>
      </c>
      <c r="C145" s="19">
        <v>270.03331772636511</v>
      </c>
      <c r="D145" s="20">
        <f t="shared" si="6"/>
        <v>291.12217018971438</v>
      </c>
      <c r="G145">
        <f t="shared" si="4"/>
        <v>0.92756012896713991</v>
      </c>
      <c r="H145">
        <f t="shared" si="5"/>
        <v>2027</v>
      </c>
      <c r="I145">
        <f t="shared" si="8"/>
        <v>0.9275601289671398</v>
      </c>
    </row>
    <row r="146" spans="1:9">
      <c r="H146">
        <f t="shared" si="5"/>
        <v>2027</v>
      </c>
      <c r="I146">
        <f t="shared" si="8"/>
        <v>0.9275601289671398</v>
      </c>
    </row>
    <row r="147" spans="1:9">
      <c r="H147">
        <f t="shared" si="5"/>
        <v>2027</v>
      </c>
      <c r="I147">
        <f t="shared" si="8"/>
        <v>0.9275601289671398</v>
      </c>
    </row>
    <row r="148" spans="1:9">
      <c r="H148">
        <f t="shared" si="5"/>
        <v>2027</v>
      </c>
      <c r="I148">
        <f t="shared" si="8"/>
        <v>0.9275601289671398</v>
      </c>
    </row>
    <row r="149" spans="1:9">
      <c r="H149">
        <f t="shared" si="5"/>
        <v>2028</v>
      </c>
      <c r="I149">
        <f t="shared" si="8"/>
        <v>0.9275601289671398</v>
      </c>
    </row>
    <row r="150" spans="1:9">
      <c r="H150">
        <f t="shared" si="5"/>
        <v>2028</v>
      </c>
      <c r="I150">
        <f t="shared" si="8"/>
        <v>0.9275601289671398</v>
      </c>
    </row>
    <row r="151" spans="1:9">
      <c r="H151">
        <f t="shared" si="5"/>
        <v>2028</v>
      </c>
      <c r="I151">
        <f t="shared" si="8"/>
        <v>0.9275601289671398</v>
      </c>
    </row>
    <row r="152" spans="1:9">
      <c r="H152">
        <f t="shared" si="5"/>
        <v>2028</v>
      </c>
      <c r="I152">
        <f t="shared" si="8"/>
        <v>0.9275601289671398</v>
      </c>
    </row>
    <row r="153" spans="1:9">
      <c r="H153">
        <f t="shared" si="5"/>
        <v>2029</v>
      </c>
      <c r="I153">
        <f t="shared" si="8"/>
        <v>0.9275601289671398</v>
      </c>
    </row>
    <row r="154" spans="1:9">
      <c r="H154">
        <f t="shared" si="5"/>
        <v>2029</v>
      </c>
      <c r="I154">
        <f t="shared" si="8"/>
        <v>0.9275601289671398</v>
      </c>
    </row>
    <row r="155" spans="1:9">
      <c r="H155">
        <f t="shared" si="5"/>
        <v>2029</v>
      </c>
      <c r="I155">
        <f t="shared" si="8"/>
        <v>0.9275601289671398</v>
      </c>
    </row>
    <row r="156" spans="1:9">
      <c r="H156">
        <f t="shared" si="5"/>
        <v>2029</v>
      </c>
      <c r="I156">
        <f t="shared" si="8"/>
        <v>0.9275601289671398</v>
      </c>
    </row>
    <row r="157" spans="1:9">
      <c r="H157">
        <f t="shared" si="5"/>
        <v>2030</v>
      </c>
      <c r="I157">
        <f t="shared" si="8"/>
        <v>0.9275601289671398</v>
      </c>
    </row>
    <row r="158" spans="1:9">
      <c r="H158">
        <f t="shared" si="5"/>
        <v>2030</v>
      </c>
      <c r="I158">
        <f t="shared" si="8"/>
        <v>0.9275601289671398</v>
      </c>
    </row>
    <row r="159" spans="1:9">
      <c r="H159">
        <f t="shared" si="5"/>
        <v>2030</v>
      </c>
      <c r="I159">
        <f t="shared" si="8"/>
        <v>0.9275601289671398</v>
      </c>
    </row>
    <row r="160" spans="1:9">
      <c r="H160">
        <f t="shared" si="5"/>
        <v>2030</v>
      </c>
      <c r="I160">
        <f t="shared" si="8"/>
        <v>0.9275601289671398</v>
      </c>
    </row>
    <row r="161" spans="8:9">
      <c r="H161">
        <f t="shared" si="5"/>
        <v>2031</v>
      </c>
      <c r="I161">
        <f t="shared" si="8"/>
        <v>0.9275601289671398</v>
      </c>
    </row>
    <row r="162" spans="8:9">
      <c r="H162">
        <f t="shared" si="5"/>
        <v>2031</v>
      </c>
      <c r="I162">
        <f t="shared" si="8"/>
        <v>0.9275601289671398</v>
      </c>
    </row>
    <row r="163" spans="8:9">
      <c r="H163">
        <f t="shared" si="5"/>
        <v>2031</v>
      </c>
      <c r="I163">
        <f t="shared" si="8"/>
        <v>0.9275601289671398</v>
      </c>
    </row>
    <row r="164" spans="8:9">
      <c r="H164">
        <f t="shared" ref="H164:H195" si="9">H160+1</f>
        <v>2031</v>
      </c>
      <c r="I164">
        <f t="shared" si="8"/>
        <v>0.9275601289671398</v>
      </c>
    </row>
    <row r="165" spans="8:9">
      <c r="H165">
        <f t="shared" si="9"/>
        <v>2032</v>
      </c>
      <c r="I165">
        <f t="shared" si="8"/>
        <v>0.9275601289671398</v>
      </c>
    </row>
    <row r="166" spans="8:9">
      <c r="H166">
        <f t="shared" si="9"/>
        <v>2032</v>
      </c>
      <c r="I166">
        <f t="shared" si="8"/>
        <v>0.9275601289671398</v>
      </c>
    </row>
    <row r="167" spans="8:9">
      <c r="H167">
        <f t="shared" si="9"/>
        <v>2032</v>
      </c>
      <c r="I167">
        <f t="shared" si="8"/>
        <v>0.9275601289671398</v>
      </c>
    </row>
    <row r="168" spans="8:9">
      <c r="H168">
        <f t="shared" si="9"/>
        <v>2032</v>
      </c>
      <c r="I168">
        <f t="shared" si="8"/>
        <v>0.9275601289671398</v>
      </c>
    </row>
    <row r="169" spans="8:9">
      <c r="H169">
        <f t="shared" si="9"/>
        <v>2033</v>
      </c>
      <c r="I169">
        <f t="shared" si="8"/>
        <v>0.9275601289671398</v>
      </c>
    </row>
    <row r="170" spans="8:9">
      <c r="H170">
        <f t="shared" si="9"/>
        <v>2033</v>
      </c>
      <c r="I170">
        <f t="shared" si="8"/>
        <v>0.9275601289671398</v>
      </c>
    </row>
    <row r="171" spans="8:9">
      <c r="H171">
        <f t="shared" si="9"/>
        <v>2033</v>
      </c>
      <c r="I171">
        <f t="shared" si="8"/>
        <v>0.9275601289671398</v>
      </c>
    </row>
    <row r="172" spans="8:9">
      <c r="H172">
        <f t="shared" si="9"/>
        <v>2033</v>
      </c>
      <c r="I172">
        <f t="shared" si="8"/>
        <v>0.9275601289671398</v>
      </c>
    </row>
    <row r="173" spans="8:9">
      <c r="H173">
        <f t="shared" si="9"/>
        <v>2034</v>
      </c>
      <c r="I173">
        <f t="shared" si="8"/>
        <v>0.9275601289671398</v>
      </c>
    </row>
    <row r="174" spans="8:9">
      <c r="H174">
        <f t="shared" si="9"/>
        <v>2034</v>
      </c>
      <c r="I174">
        <f t="shared" ref="I174:I200" si="10">I173</f>
        <v>0.9275601289671398</v>
      </c>
    </row>
    <row r="175" spans="8:9">
      <c r="H175">
        <f t="shared" si="9"/>
        <v>2034</v>
      </c>
      <c r="I175">
        <f t="shared" si="10"/>
        <v>0.9275601289671398</v>
      </c>
    </row>
    <row r="176" spans="8:9">
      <c r="H176">
        <f t="shared" si="9"/>
        <v>2034</v>
      </c>
      <c r="I176">
        <f t="shared" si="10"/>
        <v>0.9275601289671398</v>
      </c>
    </row>
    <row r="177" spans="8:9">
      <c r="H177">
        <f t="shared" si="9"/>
        <v>2035</v>
      </c>
      <c r="I177">
        <f t="shared" si="10"/>
        <v>0.9275601289671398</v>
      </c>
    </row>
    <row r="178" spans="8:9">
      <c r="H178">
        <f t="shared" si="9"/>
        <v>2035</v>
      </c>
      <c r="I178">
        <f t="shared" si="10"/>
        <v>0.9275601289671398</v>
      </c>
    </row>
    <row r="179" spans="8:9">
      <c r="H179">
        <f t="shared" si="9"/>
        <v>2035</v>
      </c>
      <c r="I179">
        <f t="shared" si="10"/>
        <v>0.9275601289671398</v>
      </c>
    </row>
    <row r="180" spans="8:9">
      <c r="H180">
        <f t="shared" si="9"/>
        <v>2035</v>
      </c>
      <c r="I180">
        <f t="shared" si="10"/>
        <v>0.9275601289671398</v>
      </c>
    </row>
    <row r="181" spans="8:9">
      <c r="H181">
        <f t="shared" si="9"/>
        <v>2036</v>
      </c>
      <c r="I181">
        <f t="shared" si="10"/>
        <v>0.9275601289671398</v>
      </c>
    </row>
    <row r="182" spans="8:9">
      <c r="H182">
        <f t="shared" si="9"/>
        <v>2036</v>
      </c>
      <c r="I182">
        <f t="shared" si="10"/>
        <v>0.9275601289671398</v>
      </c>
    </row>
    <row r="183" spans="8:9">
      <c r="H183">
        <f t="shared" si="9"/>
        <v>2036</v>
      </c>
      <c r="I183">
        <f t="shared" si="10"/>
        <v>0.9275601289671398</v>
      </c>
    </row>
    <row r="184" spans="8:9">
      <c r="H184">
        <f t="shared" si="9"/>
        <v>2036</v>
      </c>
      <c r="I184">
        <f t="shared" si="10"/>
        <v>0.9275601289671398</v>
      </c>
    </row>
    <row r="185" spans="8:9">
      <c r="H185">
        <f t="shared" si="9"/>
        <v>2037</v>
      </c>
      <c r="I185">
        <f t="shared" si="10"/>
        <v>0.9275601289671398</v>
      </c>
    </row>
    <row r="186" spans="8:9">
      <c r="H186">
        <f t="shared" si="9"/>
        <v>2037</v>
      </c>
      <c r="I186">
        <f t="shared" si="10"/>
        <v>0.9275601289671398</v>
      </c>
    </row>
    <row r="187" spans="8:9">
      <c r="H187">
        <f t="shared" si="9"/>
        <v>2037</v>
      </c>
      <c r="I187">
        <f t="shared" si="10"/>
        <v>0.9275601289671398</v>
      </c>
    </row>
    <row r="188" spans="8:9">
      <c r="H188">
        <f t="shared" si="9"/>
        <v>2037</v>
      </c>
      <c r="I188">
        <f t="shared" si="10"/>
        <v>0.9275601289671398</v>
      </c>
    </row>
    <row r="189" spans="8:9">
      <c r="H189">
        <f t="shared" si="9"/>
        <v>2038</v>
      </c>
      <c r="I189">
        <f t="shared" si="10"/>
        <v>0.9275601289671398</v>
      </c>
    </row>
    <row r="190" spans="8:9">
      <c r="H190">
        <f t="shared" si="9"/>
        <v>2038</v>
      </c>
      <c r="I190">
        <f t="shared" si="10"/>
        <v>0.9275601289671398</v>
      </c>
    </row>
    <row r="191" spans="8:9">
      <c r="H191">
        <f t="shared" si="9"/>
        <v>2038</v>
      </c>
      <c r="I191">
        <f t="shared" si="10"/>
        <v>0.9275601289671398</v>
      </c>
    </row>
    <row r="192" spans="8:9">
      <c r="H192">
        <f t="shared" si="9"/>
        <v>2038</v>
      </c>
      <c r="I192">
        <f t="shared" si="10"/>
        <v>0.9275601289671398</v>
      </c>
    </row>
    <row r="193" spans="8:9">
      <c r="H193">
        <f t="shared" si="9"/>
        <v>2039</v>
      </c>
      <c r="I193">
        <f t="shared" si="10"/>
        <v>0.9275601289671398</v>
      </c>
    </row>
    <row r="194" spans="8:9">
      <c r="H194">
        <f t="shared" si="9"/>
        <v>2039</v>
      </c>
      <c r="I194">
        <f t="shared" si="10"/>
        <v>0.9275601289671398</v>
      </c>
    </row>
    <row r="195" spans="8:9">
      <c r="H195">
        <f t="shared" si="9"/>
        <v>2039</v>
      </c>
      <c r="I195">
        <f t="shared" si="10"/>
        <v>0.9275601289671398</v>
      </c>
    </row>
    <row r="196" spans="8:9">
      <c r="H196">
        <f t="shared" ref="H196:H200" si="11">H192+1</f>
        <v>2039</v>
      </c>
      <c r="I196">
        <f t="shared" si="10"/>
        <v>0.9275601289671398</v>
      </c>
    </row>
    <row r="197" spans="8:9">
      <c r="H197">
        <f t="shared" si="11"/>
        <v>2040</v>
      </c>
      <c r="I197">
        <f t="shared" si="10"/>
        <v>0.9275601289671398</v>
      </c>
    </row>
    <row r="198" spans="8:9">
      <c r="H198">
        <f t="shared" si="11"/>
        <v>2040</v>
      </c>
      <c r="I198">
        <f t="shared" si="10"/>
        <v>0.9275601289671398</v>
      </c>
    </row>
    <row r="199" spans="8:9">
      <c r="H199">
        <f t="shared" si="11"/>
        <v>2040</v>
      </c>
      <c r="I199">
        <f t="shared" si="10"/>
        <v>0.9275601289671398</v>
      </c>
    </row>
    <row r="200" spans="8:9">
      <c r="H200">
        <f t="shared" si="11"/>
        <v>2040</v>
      </c>
      <c r="I200">
        <f t="shared" si="10"/>
        <v>0.9275601289671398</v>
      </c>
    </row>
  </sheetData>
  <pageMargins left="0.75" right="0.75" top="1" bottom="1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06"/>
  <sheetViews>
    <sheetView topLeftCell="D101" workbookViewId="0">
      <selection activeCell="O109" sqref="O109"/>
    </sheetView>
  </sheetViews>
  <sheetFormatPr baseColWidth="10" defaultColWidth="8.83203125" defaultRowHeight="15" x14ac:dyDescent="0"/>
  <sheetData>
    <row r="1" spans="2:25">
      <c r="C1" s="53" t="s">
        <v>0</v>
      </c>
      <c r="D1" s="53"/>
      <c r="E1" s="53"/>
      <c r="F1" s="53"/>
      <c r="G1" s="53"/>
      <c r="H1" s="53"/>
      <c r="I1" s="53"/>
      <c r="K1" s="53" t="s">
        <v>1</v>
      </c>
      <c r="L1" s="53"/>
      <c r="M1" s="53"/>
      <c r="N1" s="53"/>
      <c r="O1" s="53"/>
      <c r="P1" s="53"/>
      <c r="Q1" s="53"/>
      <c r="S1" s="53" t="s">
        <v>2</v>
      </c>
      <c r="T1" s="53"/>
      <c r="U1" s="53"/>
      <c r="V1" s="53"/>
      <c r="W1" s="53"/>
      <c r="X1" s="53"/>
      <c r="Y1" s="53"/>
    </row>
    <row r="2" spans="2:25" ht="60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3</v>
      </c>
      <c r="K2" s="1" t="s">
        <v>4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</row>
    <row r="3" spans="2:25">
      <c r="B3" s="2">
        <v>2015</v>
      </c>
      <c r="C3" s="26">
        <v>0.82345780359999998</v>
      </c>
      <c r="D3" s="26">
        <v>0.17654219639999999</v>
      </c>
      <c r="E3" s="26">
        <v>0</v>
      </c>
      <c r="F3" s="26">
        <v>0.99350467419999999</v>
      </c>
      <c r="G3" s="26">
        <v>0.99403723759999996</v>
      </c>
      <c r="H3" s="26">
        <v>0.99716128680000005</v>
      </c>
      <c r="I3" s="26">
        <v>0.99857361509999998</v>
      </c>
      <c r="J3" s="2">
        <v>2015</v>
      </c>
      <c r="K3" s="2">
        <v>0.82310001359999996</v>
      </c>
      <c r="L3" s="2">
        <v>0.17689998639999999</v>
      </c>
      <c r="M3" s="2">
        <v>0</v>
      </c>
      <c r="N3" s="2">
        <v>0.99353991580000001</v>
      </c>
      <c r="O3" s="2">
        <v>0.99403723759999996</v>
      </c>
      <c r="P3" s="2">
        <v>0.99719652849999996</v>
      </c>
      <c r="Q3" s="2">
        <v>0.99857361509999998</v>
      </c>
      <c r="R3" s="2">
        <v>2015</v>
      </c>
      <c r="S3" s="2">
        <v>0.82310001359999996</v>
      </c>
      <c r="T3" s="2">
        <v>0.17689998639999999</v>
      </c>
      <c r="U3" s="2">
        <v>0</v>
      </c>
      <c r="V3" s="2">
        <v>0.99353991580000001</v>
      </c>
      <c r="W3" s="2">
        <v>0.99403723759999996</v>
      </c>
      <c r="X3" s="2">
        <v>0.99719652849999996</v>
      </c>
      <c r="Y3" s="2">
        <v>0.99857361509999998</v>
      </c>
    </row>
    <row r="4" spans="2:25">
      <c r="B4" s="2">
        <v>2015</v>
      </c>
      <c r="C4" s="26">
        <v>0.81584125809999997</v>
      </c>
      <c r="D4" s="26">
        <v>0.18415874190000001</v>
      </c>
      <c r="E4" s="26">
        <v>0</v>
      </c>
      <c r="F4" s="26">
        <v>0.99332857450000001</v>
      </c>
      <c r="G4" s="26">
        <v>0.99409174339999995</v>
      </c>
      <c r="H4" s="26">
        <v>0.99697261569999995</v>
      </c>
      <c r="I4" s="26">
        <v>0.99860928839999996</v>
      </c>
      <c r="J4" s="2">
        <v>2015</v>
      </c>
      <c r="K4" s="2">
        <v>0.81945415219999995</v>
      </c>
      <c r="L4" s="2">
        <v>0.18054584779999999</v>
      </c>
      <c r="M4" s="2">
        <v>0</v>
      </c>
      <c r="N4" s="2">
        <v>0.99369646140000001</v>
      </c>
      <c r="O4" s="2">
        <v>0.99409174339999995</v>
      </c>
      <c r="P4" s="2">
        <v>0.99734050259999996</v>
      </c>
      <c r="Q4" s="2">
        <v>0.99860928839999996</v>
      </c>
      <c r="R4" s="2">
        <v>2015</v>
      </c>
      <c r="S4" s="2">
        <v>0.81945415219999995</v>
      </c>
      <c r="T4" s="2">
        <v>0.18054584779999999</v>
      </c>
      <c r="U4" s="2">
        <v>0</v>
      </c>
      <c r="V4" s="2">
        <v>0.99369646140000001</v>
      </c>
      <c r="W4" s="2">
        <v>0.99409174339999995</v>
      </c>
      <c r="X4" s="2">
        <v>0.99734050259999996</v>
      </c>
      <c r="Y4" s="2">
        <v>0.99860928839999996</v>
      </c>
    </row>
    <row r="5" spans="2:25">
      <c r="B5" s="2">
        <v>2015</v>
      </c>
      <c r="C5" s="26">
        <v>0.80904504219999995</v>
      </c>
      <c r="D5" s="26">
        <v>0.19095495779999999</v>
      </c>
      <c r="E5" s="26">
        <v>0</v>
      </c>
      <c r="F5" s="26">
        <v>0.99368103890000004</v>
      </c>
      <c r="G5" s="26">
        <v>0.99454116370000001</v>
      </c>
      <c r="H5" s="26">
        <v>0.99699506559999995</v>
      </c>
      <c r="I5" s="26">
        <v>0.99862714259999996</v>
      </c>
      <c r="J5" s="2">
        <v>2015</v>
      </c>
      <c r="K5" s="2">
        <v>0.81679232859999995</v>
      </c>
      <c r="L5" s="2">
        <v>0.18320767139999999</v>
      </c>
      <c r="M5" s="2">
        <v>0</v>
      </c>
      <c r="N5" s="2">
        <v>0.99404619770000002</v>
      </c>
      <c r="O5" s="2">
        <v>0.99454116370000001</v>
      </c>
      <c r="P5" s="2">
        <v>0.99736022440000005</v>
      </c>
      <c r="Q5" s="2">
        <v>0.99862714259999996</v>
      </c>
      <c r="R5" s="2">
        <v>2015</v>
      </c>
      <c r="S5" s="2">
        <v>0.81679232859999995</v>
      </c>
      <c r="T5" s="2">
        <v>0.18320767139999999</v>
      </c>
      <c r="U5" s="2">
        <v>0</v>
      </c>
      <c r="V5" s="2">
        <v>0.99404619770000002</v>
      </c>
      <c r="W5" s="2">
        <v>0.99454116370000001</v>
      </c>
      <c r="X5" s="2">
        <v>0.99736022440000005</v>
      </c>
      <c r="Y5" s="2">
        <v>0.99862714259999996</v>
      </c>
    </row>
    <row r="6" spans="2:25">
      <c r="B6" s="2">
        <v>2015</v>
      </c>
      <c r="C6" s="26">
        <v>0.79887089030000002</v>
      </c>
      <c r="D6" s="26">
        <v>0.2011291097</v>
      </c>
      <c r="E6" s="26">
        <v>0</v>
      </c>
      <c r="F6" s="26">
        <v>0.99463948479999997</v>
      </c>
      <c r="G6" s="26">
        <v>0.99571439360000003</v>
      </c>
      <c r="H6" s="26">
        <v>0.9974475934</v>
      </c>
      <c r="I6" s="26">
        <v>0.99916905199999995</v>
      </c>
      <c r="J6" s="2">
        <v>2015</v>
      </c>
      <c r="K6" s="2">
        <v>0.81144800220000002</v>
      </c>
      <c r="L6" s="2">
        <v>0.18855199780000001</v>
      </c>
      <c r="M6" s="2">
        <v>0</v>
      </c>
      <c r="N6" s="2">
        <v>0.99500184930000002</v>
      </c>
      <c r="O6" s="2">
        <v>0.99571439360000003</v>
      </c>
      <c r="P6" s="2">
        <v>0.99780995780000004</v>
      </c>
      <c r="Q6" s="2">
        <v>0.99916905199999995</v>
      </c>
      <c r="R6" s="2">
        <v>2015</v>
      </c>
      <c r="S6" s="2">
        <v>0.81144800220000002</v>
      </c>
      <c r="T6" s="2">
        <v>0.18855199780000001</v>
      </c>
      <c r="U6" s="2">
        <v>0</v>
      </c>
      <c r="V6" s="2">
        <v>0.99500184930000002</v>
      </c>
      <c r="W6" s="2">
        <v>0.99571439360000003</v>
      </c>
      <c r="X6" s="2">
        <v>0.99780995780000004</v>
      </c>
      <c r="Y6" s="2">
        <v>0.99916905199999995</v>
      </c>
    </row>
    <row r="7" spans="2:25">
      <c r="B7" s="2">
        <f t="shared" ref="B7:B38" si="0">B3+1</f>
        <v>2016</v>
      </c>
      <c r="C7" s="26">
        <v>0.78873907980000002</v>
      </c>
      <c r="D7" s="26">
        <v>0.21126092020000001</v>
      </c>
      <c r="E7" s="26">
        <v>0</v>
      </c>
      <c r="F7" s="26">
        <v>0.99495748399999995</v>
      </c>
      <c r="G7" s="26">
        <v>0.99519030330000002</v>
      </c>
      <c r="H7" s="26">
        <v>0.99735197799999997</v>
      </c>
      <c r="I7" s="26">
        <v>0.99813431190000002</v>
      </c>
      <c r="J7" s="2">
        <f t="shared" ref="J7:J38" si="1">J3+1</f>
        <v>2016</v>
      </c>
      <c r="K7" s="2">
        <v>0.80706731539999998</v>
      </c>
      <c r="L7" s="2">
        <v>0.19293268459999999</v>
      </c>
      <c r="M7" s="2">
        <v>0</v>
      </c>
      <c r="N7" s="2">
        <v>0.99531717320000002</v>
      </c>
      <c r="O7" s="2">
        <v>0.99559031980000001</v>
      </c>
      <c r="P7" s="2">
        <v>0.99771166720000004</v>
      </c>
      <c r="Q7" s="2">
        <v>0.9985343284</v>
      </c>
      <c r="R7" s="2">
        <f t="shared" ref="R7:R38" si="2">R3+1</f>
        <v>2016</v>
      </c>
      <c r="S7" s="2">
        <v>0.80706731539999998</v>
      </c>
      <c r="T7" s="2">
        <v>0.19293268459999999</v>
      </c>
      <c r="U7" s="2">
        <v>0</v>
      </c>
      <c r="V7" s="2">
        <v>0.99531717320000002</v>
      </c>
      <c r="W7" s="2">
        <v>0.99559031980000001</v>
      </c>
      <c r="X7" s="2">
        <v>0.99771166720000004</v>
      </c>
      <c r="Y7" s="2">
        <v>0.9985343284</v>
      </c>
    </row>
    <row r="8" spans="2:25">
      <c r="B8" s="2">
        <f t="shared" si="0"/>
        <v>2016</v>
      </c>
      <c r="C8" s="26">
        <v>0.78121425720000004</v>
      </c>
      <c r="D8" s="26">
        <v>0.21878574279999999</v>
      </c>
      <c r="E8" s="26">
        <v>0</v>
      </c>
      <c r="F8" s="26">
        <v>0.99509161229999998</v>
      </c>
      <c r="G8" s="26">
        <v>0.99531551210000002</v>
      </c>
      <c r="H8" s="26">
        <v>0.99737496609999998</v>
      </c>
      <c r="I8" s="26">
        <v>0.99811576390000001</v>
      </c>
      <c r="J8" s="2">
        <f t="shared" si="1"/>
        <v>2016</v>
      </c>
      <c r="K8" s="2">
        <v>0.80376825159999998</v>
      </c>
      <c r="L8" s="2">
        <v>0.19623174839999999</v>
      </c>
      <c r="M8" s="2">
        <v>0</v>
      </c>
      <c r="N8" s="2">
        <v>0.99544833310000003</v>
      </c>
      <c r="O8" s="2">
        <v>0.9957112226</v>
      </c>
      <c r="P8" s="2">
        <v>0.99773168690000003</v>
      </c>
      <c r="Q8" s="2">
        <v>0.99851147439999999</v>
      </c>
      <c r="R8" s="2">
        <f t="shared" si="2"/>
        <v>2016</v>
      </c>
      <c r="S8" s="2">
        <v>0.80376825159999998</v>
      </c>
      <c r="T8" s="2">
        <v>0.19623174839999999</v>
      </c>
      <c r="U8" s="2">
        <v>0</v>
      </c>
      <c r="V8" s="2">
        <v>0.99544833310000003</v>
      </c>
      <c r="W8" s="2">
        <v>0.9957112226</v>
      </c>
      <c r="X8" s="2">
        <v>0.99773168690000003</v>
      </c>
      <c r="Y8" s="2">
        <v>0.99851147439999999</v>
      </c>
    </row>
    <row r="9" spans="2:25">
      <c r="B9" s="2">
        <f t="shared" si="0"/>
        <v>2016</v>
      </c>
      <c r="C9" s="26">
        <v>0.77386432029999996</v>
      </c>
      <c r="D9" s="26">
        <v>0.22613567970000001</v>
      </c>
      <c r="E9" s="26">
        <v>0</v>
      </c>
      <c r="F9" s="26">
        <v>0.99444014250000001</v>
      </c>
      <c r="G9" s="26">
        <v>0.99526515319999997</v>
      </c>
      <c r="H9" s="26">
        <v>0.99681136240000001</v>
      </c>
      <c r="I9" s="26">
        <v>0.99805406809999997</v>
      </c>
      <c r="J9" s="2">
        <f t="shared" si="1"/>
        <v>2016</v>
      </c>
      <c r="K9" s="2">
        <v>0.80079722819999999</v>
      </c>
      <c r="L9" s="2">
        <v>0.19920277180000001</v>
      </c>
      <c r="M9" s="2">
        <v>0</v>
      </c>
      <c r="N9" s="2">
        <v>0.99479629300000005</v>
      </c>
      <c r="O9" s="2">
        <v>0.99565926159999996</v>
      </c>
      <c r="P9" s="2">
        <v>0.99716751280000004</v>
      </c>
      <c r="Q9" s="2">
        <v>0.99844817649999995</v>
      </c>
      <c r="R9" s="2">
        <f t="shared" si="2"/>
        <v>2016</v>
      </c>
      <c r="S9" s="2">
        <v>0.80079722819999999</v>
      </c>
      <c r="T9" s="2">
        <v>0.19920277180000001</v>
      </c>
      <c r="U9" s="2">
        <v>0</v>
      </c>
      <c r="V9" s="2">
        <v>0.99479629300000005</v>
      </c>
      <c r="W9" s="2">
        <v>0.99565926159999996</v>
      </c>
      <c r="X9" s="2">
        <v>0.99716751280000004</v>
      </c>
      <c r="Y9" s="2">
        <v>0.99844817649999995</v>
      </c>
    </row>
    <row r="10" spans="2:25">
      <c r="B10" s="2">
        <f t="shared" si="0"/>
        <v>2016</v>
      </c>
      <c r="C10" s="26">
        <v>0.76716958410000002</v>
      </c>
      <c r="D10" s="26">
        <v>0.23050925859999999</v>
      </c>
      <c r="E10" s="26">
        <v>2.3211573E-3</v>
      </c>
      <c r="F10" s="26">
        <v>0.99485059149999999</v>
      </c>
      <c r="G10" s="26">
        <v>0.99575992040000005</v>
      </c>
      <c r="H10" s="26">
        <v>0.99675385380000003</v>
      </c>
      <c r="I10" s="26">
        <v>0.99797282239999996</v>
      </c>
      <c r="J10" s="2">
        <f t="shared" si="1"/>
        <v>2016</v>
      </c>
      <c r="K10" s="2">
        <v>0.79909447509999998</v>
      </c>
      <c r="L10" s="2">
        <v>0.1981974282</v>
      </c>
      <c r="M10" s="2">
        <v>2.7080966999999999E-3</v>
      </c>
      <c r="N10" s="2">
        <v>0.99495537879999996</v>
      </c>
      <c r="O10" s="2">
        <v>0.99584949140000001</v>
      </c>
      <c r="P10" s="2">
        <v>0.99723753640000001</v>
      </c>
      <c r="Q10" s="2">
        <v>0.99852472189999997</v>
      </c>
      <c r="R10" s="2">
        <f t="shared" si="2"/>
        <v>2016</v>
      </c>
      <c r="S10" s="2">
        <v>0.79909447509999998</v>
      </c>
      <c r="T10" s="2">
        <v>0.1981974282</v>
      </c>
      <c r="U10" s="2">
        <v>2.7080966999999999E-3</v>
      </c>
      <c r="V10" s="2">
        <v>0.99495537879999996</v>
      </c>
      <c r="W10" s="2">
        <v>0.99584949140000001</v>
      </c>
      <c r="X10" s="2">
        <v>0.99723753640000001</v>
      </c>
      <c r="Y10" s="2">
        <v>0.99852472189999997</v>
      </c>
    </row>
    <row r="11" spans="2:25">
      <c r="B11" s="2">
        <f t="shared" si="0"/>
        <v>2017</v>
      </c>
      <c r="C11" s="26">
        <v>0.75736424020000004</v>
      </c>
      <c r="D11" s="26">
        <v>0.2352861772</v>
      </c>
      <c r="E11" s="26">
        <v>7.3495825000000001E-3</v>
      </c>
      <c r="F11" s="26">
        <v>0.99494668659999996</v>
      </c>
      <c r="G11" s="26">
        <v>0.99587492219999996</v>
      </c>
      <c r="H11" s="26">
        <v>0.99683714079999997</v>
      </c>
      <c r="I11" s="26">
        <v>0.99806684800000001</v>
      </c>
      <c r="J11" s="2">
        <f t="shared" si="1"/>
        <v>2017</v>
      </c>
      <c r="K11" s="2">
        <v>0.79384627080000003</v>
      </c>
      <c r="L11" s="2">
        <v>0.1987074123</v>
      </c>
      <c r="M11" s="2">
        <v>7.4463168999999996E-3</v>
      </c>
      <c r="N11" s="2">
        <v>0.99500722949999998</v>
      </c>
      <c r="O11" s="2">
        <v>0.99590592479999995</v>
      </c>
      <c r="P11" s="2">
        <v>0.99726593009999998</v>
      </c>
      <c r="Q11" s="2">
        <v>0.99854478089999998</v>
      </c>
      <c r="R11" s="2">
        <f t="shared" si="2"/>
        <v>2017</v>
      </c>
      <c r="S11" s="2">
        <v>0.79384627080000003</v>
      </c>
      <c r="T11" s="2">
        <v>0.1987074123</v>
      </c>
      <c r="U11" s="2">
        <v>7.4463168999999996E-3</v>
      </c>
      <c r="V11" s="2">
        <v>0.99500722949999998</v>
      </c>
      <c r="W11" s="2">
        <v>0.99590592479999995</v>
      </c>
      <c r="X11" s="2">
        <v>0.99726593009999998</v>
      </c>
      <c r="Y11" s="2">
        <v>0.99854478089999998</v>
      </c>
    </row>
    <row r="12" spans="2:25">
      <c r="B12" s="2">
        <f t="shared" si="0"/>
        <v>2017</v>
      </c>
      <c r="C12" s="26">
        <v>0.74969707370000005</v>
      </c>
      <c r="D12" s="26">
        <v>0.2401090508</v>
      </c>
      <c r="E12" s="26">
        <v>1.0193875599999999E-2</v>
      </c>
      <c r="F12" s="26">
        <v>0.9949735287</v>
      </c>
      <c r="G12" s="26">
        <v>0.99589584490000005</v>
      </c>
      <c r="H12" s="26">
        <v>0.99700395190000002</v>
      </c>
      <c r="I12" s="26">
        <v>0.99825934569999997</v>
      </c>
      <c r="J12" s="2">
        <f t="shared" si="1"/>
        <v>2017</v>
      </c>
      <c r="K12" s="2">
        <v>0.7907880706</v>
      </c>
      <c r="L12" s="2">
        <v>0.19882860939999999</v>
      </c>
      <c r="M12" s="2">
        <v>1.038332E-2</v>
      </c>
      <c r="N12" s="2">
        <v>0.9962592347</v>
      </c>
      <c r="O12" s="2">
        <v>0.99672750480000005</v>
      </c>
      <c r="P12" s="2">
        <v>0.99781636490000003</v>
      </c>
      <c r="Q12" s="2">
        <v>0.99862217819999999</v>
      </c>
      <c r="R12" s="2">
        <f t="shared" si="2"/>
        <v>2017</v>
      </c>
      <c r="S12" s="2">
        <v>0.7907880706</v>
      </c>
      <c r="T12" s="2">
        <v>0.19882860939999999</v>
      </c>
      <c r="U12" s="2">
        <v>1.038332E-2</v>
      </c>
      <c r="V12" s="2">
        <v>0.9962592347</v>
      </c>
      <c r="W12" s="2">
        <v>0.99672750480000005</v>
      </c>
      <c r="X12" s="2">
        <v>0.99781636490000003</v>
      </c>
      <c r="Y12" s="2">
        <v>0.99862217819999999</v>
      </c>
    </row>
    <row r="13" spans="2:25">
      <c r="B13" s="2">
        <f t="shared" si="0"/>
        <v>2017</v>
      </c>
      <c r="C13" s="26">
        <v>0.74258309249999999</v>
      </c>
      <c r="D13" s="26">
        <v>0.24464362340000001</v>
      </c>
      <c r="E13" s="26">
        <v>1.2773284100000001E-2</v>
      </c>
      <c r="F13" s="26">
        <v>0.99493380259999997</v>
      </c>
      <c r="G13" s="26">
        <v>0.99593429990000004</v>
      </c>
      <c r="H13" s="26">
        <v>0.99695513759999999</v>
      </c>
      <c r="I13" s="26">
        <v>0.99827565519999995</v>
      </c>
      <c r="J13" s="2">
        <f t="shared" si="1"/>
        <v>2017</v>
      </c>
      <c r="K13" s="2">
        <v>0.78758003769999996</v>
      </c>
      <c r="L13" s="2">
        <v>0.19961564649999999</v>
      </c>
      <c r="M13" s="2">
        <v>1.28043158E-2</v>
      </c>
      <c r="N13" s="2">
        <v>0.99624578809999997</v>
      </c>
      <c r="O13" s="2">
        <v>0.99675881860000004</v>
      </c>
      <c r="P13" s="2">
        <v>0.99779533340000004</v>
      </c>
      <c r="Q13" s="2">
        <v>0.99863536230000005</v>
      </c>
      <c r="R13" s="2">
        <f t="shared" si="2"/>
        <v>2017</v>
      </c>
      <c r="S13" s="2">
        <v>0.78758003769999996</v>
      </c>
      <c r="T13" s="2">
        <v>0.19961564649999999</v>
      </c>
      <c r="U13" s="2">
        <v>1.28043158E-2</v>
      </c>
      <c r="V13" s="2">
        <v>0.99624578809999997</v>
      </c>
      <c r="W13" s="2">
        <v>0.99675881860000004</v>
      </c>
      <c r="X13" s="2">
        <v>0.99779533340000004</v>
      </c>
      <c r="Y13" s="2">
        <v>0.99863536230000005</v>
      </c>
    </row>
    <row r="14" spans="2:25">
      <c r="B14" s="2">
        <f t="shared" si="0"/>
        <v>2017</v>
      </c>
      <c r="C14" s="26">
        <v>0.73277411479999999</v>
      </c>
      <c r="D14" s="26">
        <v>0.25096627230000002</v>
      </c>
      <c r="E14" s="26">
        <v>1.6259612900000001E-2</v>
      </c>
      <c r="F14" s="26">
        <v>0.99481786949999995</v>
      </c>
      <c r="G14" s="26">
        <v>0.99559999649999997</v>
      </c>
      <c r="H14" s="26">
        <v>0.99681978240000002</v>
      </c>
      <c r="I14" s="26">
        <v>0.99792391160000005</v>
      </c>
      <c r="J14" s="2">
        <f t="shared" si="1"/>
        <v>2017</v>
      </c>
      <c r="K14" s="2">
        <v>0.78304290850000002</v>
      </c>
      <c r="L14" s="2">
        <v>0.2014711324</v>
      </c>
      <c r="M14" s="2">
        <v>1.54859591E-2</v>
      </c>
      <c r="N14" s="2">
        <v>0.99601351130000004</v>
      </c>
      <c r="O14" s="2">
        <v>0.99639920530000003</v>
      </c>
      <c r="P14" s="2">
        <v>0.99755353410000003</v>
      </c>
      <c r="Q14" s="2">
        <v>0.99826922579999999</v>
      </c>
      <c r="R14" s="2">
        <f t="shared" si="2"/>
        <v>2017</v>
      </c>
      <c r="S14" s="2">
        <v>0.78304290850000002</v>
      </c>
      <c r="T14" s="2">
        <v>0.2014711324</v>
      </c>
      <c r="U14" s="2">
        <v>1.54859591E-2</v>
      </c>
      <c r="V14" s="2">
        <v>0.99601351130000004</v>
      </c>
      <c r="W14" s="2">
        <v>0.99639920530000003</v>
      </c>
      <c r="X14" s="2">
        <v>0.99755353410000003</v>
      </c>
      <c r="Y14" s="2">
        <v>0.99826922579999999</v>
      </c>
    </row>
    <row r="15" spans="2:25">
      <c r="B15" s="2">
        <f t="shared" si="0"/>
        <v>2018</v>
      </c>
      <c r="C15" s="26">
        <v>0.72682260499999995</v>
      </c>
      <c r="D15" s="26">
        <v>0.25442710349999997</v>
      </c>
      <c r="E15" s="26">
        <v>1.8750291499999999E-2</v>
      </c>
      <c r="F15" s="26">
        <v>0.9952586055</v>
      </c>
      <c r="G15" s="26">
        <v>0.99613864919999995</v>
      </c>
      <c r="H15" s="26">
        <v>0.99682494190000004</v>
      </c>
      <c r="I15" s="26">
        <v>0.99793073239999996</v>
      </c>
      <c r="J15" s="2">
        <f t="shared" si="1"/>
        <v>2018</v>
      </c>
      <c r="K15" s="2">
        <v>0.78254259100000001</v>
      </c>
      <c r="L15" s="2">
        <v>0.20050141369999999</v>
      </c>
      <c r="M15" s="2">
        <v>1.6955995200000001E-2</v>
      </c>
      <c r="N15" s="2">
        <v>0.99602934239999996</v>
      </c>
      <c r="O15" s="2">
        <v>0.99641805390000004</v>
      </c>
      <c r="P15" s="2">
        <v>0.99756324949999997</v>
      </c>
      <c r="Q15" s="2">
        <v>0.99827828559999998</v>
      </c>
      <c r="R15" s="2">
        <f t="shared" si="2"/>
        <v>2018</v>
      </c>
      <c r="S15" s="2">
        <v>0.78254259100000001</v>
      </c>
      <c r="T15" s="2">
        <v>0.20050141369999999</v>
      </c>
      <c r="U15" s="2">
        <v>1.6955995200000001E-2</v>
      </c>
      <c r="V15" s="2">
        <v>0.99602934239999996</v>
      </c>
      <c r="W15" s="2">
        <v>0.99641805390000004</v>
      </c>
      <c r="X15" s="2">
        <v>0.99756324949999997</v>
      </c>
      <c r="Y15" s="2">
        <v>0.99827828559999998</v>
      </c>
    </row>
    <row r="16" spans="2:25">
      <c r="B16" s="2">
        <f t="shared" si="0"/>
        <v>2018</v>
      </c>
      <c r="C16" s="26">
        <v>0.71767793170000005</v>
      </c>
      <c r="D16" s="26">
        <v>0.26009048610000002</v>
      </c>
      <c r="E16" s="26">
        <v>2.2231582199999999E-2</v>
      </c>
      <c r="F16" s="26">
        <v>0.99505778099999997</v>
      </c>
      <c r="G16" s="26">
        <v>0.99594589769999997</v>
      </c>
      <c r="H16" s="26">
        <v>0.99661914169999999</v>
      </c>
      <c r="I16" s="26">
        <v>0.99773087839999997</v>
      </c>
      <c r="J16" s="2">
        <f t="shared" si="1"/>
        <v>2018</v>
      </c>
      <c r="K16" s="2">
        <v>0.77992070049999995</v>
      </c>
      <c r="L16" s="2">
        <v>0.2009855442</v>
      </c>
      <c r="M16" s="2">
        <v>1.9093755300000001E-2</v>
      </c>
      <c r="N16" s="2">
        <v>0.99605610590000004</v>
      </c>
      <c r="O16" s="2">
        <v>0.99624264920000005</v>
      </c>
      <c r="P16" s="2">
        <v>0.99757967390000002</v>
      </c>
      <c r="Q16" s="2">
        <v>0.9980867497</v>
      </c>
      <c r="R16" s="2">
        <f t="shared" si="2"/>
        <v>2018</v>
      </c>
      <c r="S16" s="2">
        <v>0.77998043859999999</v>
      </c>
      <c r="T16" s="2">
        <v>0.2009309889</v>
      </c>
      <c r="U16" s="2">
        <v>1.9088572500000001E-2</v>
      </c>
      <c r="V16" s="2">
        <v>0.99605610590000004</v>
      </c>
      <c r="W16" s="2">
        <v>0.99624264920000005</v>
      </c>
      <c r="X16" s="2">
        <v>0.99757967390000002</v>
      </c>
      <c r="Y16" s="2">
        <v>0.9980867497</v>
      </c>
    </row>
    <row r="17" spans="2:25">
      <c r="B17" s="2">
        <f t="shared" si="0"/>
        <v>2018</v>
      </c>
      <c r="C17" s="26">
        <v>0.71109224849999997</v>
      </c>
      <c r="D17" s="26">
        <v>0.26383910469999999</v>
      </c>
      <c r="E17" s="26">
        <v>2.50686468E-2</v>
      </c>
      <c r="F17" s="26">
        <v>0.99507924879999998</v>
      </c>
      <c r="G17" s="26">
        <v>0.99541143499999996</v>
      </c>
      <c r="H17" s="26">
        <v>0.99663382730000005</v>
      </c>
      <c r="I17" s="26">
        <v>0.99718332850000002</v>
      </c>
      <c r="J17" s="2">
        <f t="shared" si="1"/>
        <v>2018</v>
      </c>
      <c r="K17" s="2">
        <v>0.77839295470000003</v>
      </c>
      <c r="L17" s="2">
        <v>0.2002378705</v>
      </c>
      <c r="M17" s="2">
        <v>2.1369174800000001E-2</v>
      </c>
      <c r="N17" s="2">
        <v>0.99610043410000004</v>
      </c>
      <c r="O17" s="2">
        <v>0.99630298989999999</v>
      </c>
      <c r="P17" s="2">
        <v>0.99761530170000001</v>
      </c>
      <c r="Q17" s="2">
        <v>0.99813038590000003</v>
      </c>
      <c r="R17" s="2">
        <f t="shared" si="2"/>
        <v>2018</v>
      </c>
      <c r="S17" s="2">
        <v>0.77859469930000003</v>
      </c>
      <c r="T17" s="2">
        <v>0.20005557970000001</v>
      </c>
      <c r="U17" s="2">
        <v>2.1349720900000001E-2</v>
      </c>
      <c r="V17" s="2">
        <v>0.99613031679999997</v>
      </c>
      <c r="W17" s="2">
        <v>0.99633903769999999</v>
      </c>
      <c r="X17" s="2">
        <v>0.99764518449999995</v>
      </c>
      <c r="Y17" s="2">
        <v>0.99816643370000002</v>
      </c>
    </row>
    <row r="18" spans="2:25">
      <c r="B18" s="2">
        <f t="shared" si="0"/>
        <v>2018</v>
      </c>
      <c r="C18" s="26">
        <v>0.70229378070000004</v>
      </c>
      <c r="D18" s="26">
        <v>0.27125278019999999</v>
      </c>
      <c r="E18" s="26">
        <v>2.64534391E-2</v>
      </c>
      <c r="F18" s="26">
        <v>0.99553631279999999</v>
      </c>
      <c r="G18" s="26">
        <v>0.99539906420000002</v>
      </c>
      <c r="H18" s="26">
        <v>0.99708158059999996</v>
      </c>
      <c r="I18" s="26">
        <v>0.99716200600000005</v>
      </c>
      <c r="J18" s="2">
        <f t="shared" si="1"/>
        <v>2018</v>
      </c>
      <c r="K18" s="2">
        <v>0.77484859630000003</v>
      </c>
      <c r="L18" s="2">
        <v>0.20298304680000001</v>
      </c>
      <c r="M18" s="2">
        <v>2.2168356899999998E-2</v>
      </c>
      <c r="N18" s="2">
        <v>0.99616476249999997</v>
      </c>
      <c r="O18" s="2">
        <v>0.99636969919999996</v>
      </c>
      <c r="P18" s="2">
        <v>0.99766918090000001</v>
      </c>
      <c r="Q18" s="2">
        <v>0.99818646389999999</v>
      </c>
      <c r="R18" s="2">
        <f t="shared" si="2"/>
        <v>2018</v>
      </c>
      <c r="S18" s="2">
        <v>0.77488301299999995</v>
      </c>
      <c r="T18" s="2">
        <v>0.20295201869999999</v>
      </c>
      <c r="U18" s="2">
        <v>2.2164968199999999E-2</v>
      </c>
      <c r="V18" s="2">
        <v>0.99619443919999995</v>
      </c>
      <c r="W18" s="2">
        <v>0.99640553730000003</v>
      </c>
      <c r="X18" s="2">
        <v>0.99769885749999998</v>
      </c>
      <c r="Y18" s="2">
        <v>0.99822230199999995</v>
      </c>
    </row>
    <row r="19" spans="2:25">
      <c r="B19" s="2">
        <f t="shared" si="0"/>
        <v>2019</v>
      </c>
      <c r="C19" s="26">
        <v>0.69392620739999999</v>
      </c>
      <c r="D19" s="26">
        <v>0.27664942549999999</v>
      </c>
      <c r="E19" s="26">
        <v>2.9424367E-2</v>
      </c>
      <c r="F19" s="26">
        <v>0.99551740339999995</v>
      </c>
      <c r="G19" s="26">
        <v>0.99536673379999996</v>
      </c>
      <c r="H19" s="26">
        <v>0.99704657460000001</v>
      </c>
      <c r="I19" s="26">
        <v>0.99711175529999996</v>
      </c>
      <c r="J19" s="2">
        <f t="shared" si="1"/>
        <v>2019</v>
      </c>
      <c r="K19" s="2">
        <v>0.77206324329999998</v>
      </c>
      <c r="L19" s="2">
        <v>0.2032095522</v>
      </c>
      <c r="M19" s="2">
        <v>2.4727204400000001E-2</v>
      </c>
      <c r="N19" s="2">
        <v>0.99608345119999997</v>
      </c>
      <c r="O19" s="2">
        <v>0.9962617882</v>
      </c>
      <c r="P19" s="2">
        <v>0.99757535620000004</v>
      </c>
      <c r="Q19" s="2">
        <v>0.99806411169999998</v>
      </c>
      <c r="R19" s="2">
        <f t="shared" si="2"/>
        <v>2019</v>
      </c>
      <c r="S19" s="2">
        <v>0.77194888009999996</v>
      </c>
      <c r="T19" s="2">
        <v>0.203311509</v>
      </c>
      <c r="U19" s="2">
        <v>2.47396109E-2</v>
      </c>
      <c r="V19" s="2">
        <v>0.99611288099999995</v>
      </c>
      <c r="W19" s="2">
        <v>0.99629734140000004</v>
      </c>
      <c r="X19" s="2">
        <v>0.99760478600000002</v>
      </c>
      <c r="Y19" s="2">
        <v>0.99809966490000002</v>
      </c>
    </row>
    <row r="20" spans="2:25">
      <c r="B20" s="2">
        <f t="shared" si="0"/>
        <v>2019</v>
      </c>
      <c r="C20" s="26">
        <v>0.68644529269999999</v>
      </c>
      <c r="D20" s="26">
        <v>0.28207424399999997</v>
      </c>
      <c r="E20" s="26">
        <v>3.1480463299999997E-2</v>
      </c>
      <c r="F20" s="26">
        <v>0.9955631774</v>
      </c>
      <c r="G20" s="26">
        <v>0.99541407680000005</v>
      </c>
      <c r="H20" s="26">
        <v>0.99707673340000003</v>
      </c>
      <c r="I20" s="26">
        <v>0.99714126759999999</v>
      </c>
      <c r="J20" s="2">
        <f t="shared" si="1"/>
        <v>2019</v>
      </c>
      <c r="K20" s="2">
        <v>0.76993787759999999</v>
      </c>
      <c r="L20" s="2">
        <v>0.2047553765</v>
      </c>
      <c r="M20" s="2">
        <v>2.53067459E-2</v>
      </c>
      <c r="N20" s="2">
        <v>0.99612278580000002</v>
      </c>
      <c r="O20" s="2">
        <v>0.99630551270000001</v>
      </c>
      <c r="P20" s="2">
        <v>0.99759970730000003</v>
      </c>
      <c r="Q20" s="2">
        <v>0.9980867551</v>
      </c>
      <c r="R20" s="2">
        <f t="shared" si="2"/>
        <v>2019</v>
      </c>
      <c r="S20" s="2">
        <v>0.7690931432</v>
      </c>
      <c r="T20" s="2">
        <v>0.20538854340000001</v>
      </c>
      <c r="U20" s="2">
        <v>2.5518313300000001E-2</v>
      </c>
      <c r="V20" s="2">
        <v>0.99614804980000005</v>
      </c>
      <c r="W20" s="2">
        <v>0.99633415619999999</v>
      </c>
      <c r="X20" s="2">
        <v>0.99762645670000005</v>
      </c>
      <c r="Y20" s="2">
        <v>0.99811855959999995</v>
      </c>
    </row>
    <row r="21" spans="2:25">
      <c r="B21" s="2">
        <f t="shared" si="0"/>
        <v>2019</v>
      </c>
      <c r="C21" s="26">
        <v>0.6794413332</v>
      </c>
      <c r="D21" s="26">
        <v>0.28639438379999999</v>
      </c>
      <c r="E21" s="26">
        <v>3.4164282900000002E-2</v>
      </c>
      <c r="F21" s="26">
        <v>0.99542297260000001</v>
      </c>
      <c r="G21" s="26">
        <v>0.99537525579999997</v>
      </c>
      <c r="H21" s="26">
        <v>0.99691990149999998</v>
      </c>
      <c r="I21" s="26">
        <v>0.99707884349999998</v>
      </c>
      <c r="J21" s="2">
        <f t="shared" si="1"/>
        <v>2019</v>
      </c>
      <c r="K21" s="2">
        <v>0.76753131490000004</v>
      </c>
      <c r="L21" s="2">
        <v>0.20527638819999999</v>
      </c>
      <c r="M21" s="2">
        <v>2.7192297000000001E-2</v>
      </c>
      <c r="N21" s="2">
        <v>0.9961064999</v>
      </c>
      <c r="O21" s="2">
        <v>0.99641423210000002</v>
      </c>
      <c r="P21" s="2">
        <v>0.9975714765</v>
      </c>
      <c r="Q21" s="2">
        <v>0.99817596409999998</v>
      </c>
      <c r="R21" s="2">
        <f t="shared" si="2"/>
        <v>2019</v>
      </c>
      <c r="S21" s="2">
        <v>0.76660143510000001</v>
      </c>
      <c r="T21" s="2">
        <v>0.20591793280000001</v>
      </c>
      <c r="U21" s="2">
        <v>2.7480632099999999E-2</v>
      </c>
      <c r="V21" s="2">
        <v>0.99645265139999994</v>
      </c>
      <c r="W21" s="2">
        <v>0.99627880349999998</v>
      </c>
      <c r="X21" s="2">
        <v>0.99791681409999999</v>
      </c>
      <c r="Y21" s="2">
        <v>0.99804106339999998</v>
      </c>
    </row>
    <row r="22" spans="2:25">
      <c r="B22" s="2">
        <f t="shared" si="0"/>
        <v>2019</v>
      </c>
      <c r="C22" s="26">
        <v>0.67576496649999995</v>
      </c>
      <c r="D22" s="26">
        <v>0.28635464490000001</v>
      </c>
      <c r="E22" s="26">
        <v>3.7880388600000002E-2</v>
      </c>
      <c r="F22" s="26">
        <v>0.98845644590000004</v>
      </c>
      <c r="G22" s="26">
        <v>0.99554596080000002</v>
      </c>
      <c r="H22" s="26">
        <v>0.99048134939999999</v>
      </c>
      <c r="I22" s="26">
        <v>0.99723288399999999</v>
      </c>
      <c r="J22" s="2">
        <f t="shared" si="1"/>
        <v>2019</v>
      </c>
      <c r="K22" s="2">
        <v>0.76889724390000003</v>
      </c>
      <c r="L22" s="2">
        <v>0.2016669418</v>
      </c>
      <c r="M22" s="2">
        <v>2.9435814300000002E-2</v>
      </c>
      <c r="N22" s="2">
        <v>0.98888426819999997</v>
      </c>
      <c r="O22" s="2">
        <v>0.99695088080000005</v>
      </c>
      <c r="P22" s="2">
        <v>0.99042977929999998</v>
      </c>
      <c r="Q22" s="2">
        <v>0.99819708019999998</v>
      </c>
      <c r="R22" s="2">
        <f t="shared" si="2"/>
        <v>2019</v>
      </c>
      <c r="S22" s="2">
        <v>0.76772952650000004</v>
      </c>
      <c r="T22" s="2">
        <v>0.20278534240000001</v>
      </c>
      <c r="U22" s="2">
        <v>2.9485131099999999E-2</v>
      </c>
      <c r="V22" s="2">
        <v>0.98891325399999996</v>
      </c>
      <c r="W22" s="2">
        <v>0.99631472759999995</v>
      </c>
      <c r="X22" s="2">
        <v>0.99087283189999997</v>
      </c>
      <c r="Y22" s="2">
        <v>0.99805997479999997</v>
      </c>
    </row>
    <row r="23" spans="2:25">
      <c r="B23" s="2">
        <f t="shared" si="0"/>
        <v>2020</v>
      </c>
      <c r="C23" s="26">
        <v>0.67378784810000003</v>
      </c>
      <c r="D23" s="26">
        <v>0.28415916590000001</v>
      </c>
      <c r="E23" s="26">
        <v>4.2052986000000001E-2</v>
      </c>
      <c r="F23" s="26">
        <v>0.98132826220000002</v>
      </c>
      <c r="G23" s="26">
        <v>0.99545642759999997</v>
      </c>
      <c r="H23" s="26">
        <v>0.98534960989999998</v>
      </c>
      <c r="I23" s="26">
        <v>0.99713034270000001</v>
      </c>
      <c r="J23" s="2">
        <f t="shared" si="1"/>
        <v>2020</v>
      </c>
      <c r="K23" s="2">
        <v>0.76998653910000003</v>
      </c>
      <c r="L23" s="2">
        <v>0.19803389460000001</v>
      </c>
      <c r="M23" s="2">
        <v>3.1979566299999998E-2</v>
      </c>
      <c r="N23" s="2">
        <v>0.98238182259999995</v>
      </c>
      <c r="O23" s="2">
        <v>0.99717100039999995</v>
      </c>
      <c r="P23" s="2">
        <v>0.98537058619999995</v>
      </c>
      <c r="Q23" s="2">
        <v>0.99809174810000001</v>
      </c>
      <c r="R23" s="2">
        <f t="shared" si="2"/>
        <v>2020</v>
      </c>
      <c r="S23" s="2">
        <v>0.76923639300000002</v>
      </c>
      <c r="T23" s="2">
        <v>0.19862678889999999</v>
      </c>
      <c r="U23" s="2">
        <v>3.2136818099999999E-2</v>
      </c>
      <c r="V23" s="2">
        <v>0.98216627460000006</v>
      </c>
      <c r="W23" s="2">
        <v>0.99623693530000001</v>
      </c>
      <c r="X23" s="2">
        <v>0.98582138320000001</v>
      </c>
      <c r="Y23" s="2">
        <v>0.99796421850000006</v>
      </c>
    </row>
    <row r="24" spans="2:25">
      <c r="B24" s="2">
        <f t="shared" si="0"/>
        <v>2020</v>
      </c>
      <c r="C24" s="26">
        <v>0.67201966560000004</v>
      </c>
      <c r="D24" s="26">
        <v>0.28369736670000001</v>
      </c>
      <c r="E24" s="26">
        <v>4.4282967600000001E-2</v>
      </c>
      <c r="F24" s="26">
        <v>0.97606312679999996</v>
      </c>
      <c r="G24" s="26">
        <v>0.99542897379999995</v>
      </c>
      <c r="H24" s="26">
        <v>0.98145418259999995</v>
      </c>
      <c r="I24" s="26">
        <v>0.99709539739999997</v>
      </c>
      <c r="J24" s="2">
        <f t="shared" si="1"/>
        <v>2020</v>
      </c>
      <c r="K24" s="2">
        <v>0.77183515499999999</v>
      </c>
      <c r="L24" s="2">
        <v>0.19474522350000001</v>
      </c>
      <c r="M24" s="2">
        <v>3.3419621500000003E-2</v>
      </c>
      <c r="N24" s="2">
        <v>0.97722070189999999</v>
      </c>
      <c r="O24" s="2">
        <v>0.99726725729999999</v>
      </c>
      <c r="P24" s="2">
        <v>0.98178229579999998</v>
      </c>
      <c r="Q24" s="2">
        <v>0.99818275970000003</v>
      </c>
      <c r="R24" s="2">
        <f t="shared" si="2"/>
        <v>2020</v>
      </c>
      <c r="S24" s="2">
        <v>0.77065328359999996</v>
      </c>
      <c r="T24" s="2">
        <v>0.19566193800000001</v>
      </c>
      <c r="U24" s="2">
        <v>3.3684778399999997E-2</v>
      </c>
      <c r="V24" s="2">
        <v>0.97676474859999995</v>
      </c>
      <c r="W24" s="2">
        <v>0.99619516939999997</v>
      </c>
      <c r="X24" s="2">
        <v>0.98210029050000003</v>
      </c>
      <c r="Y24" s="2">
        <v>0.99791469249999998</v>
      </c>
    </row>
    <row r="25" spans="2:25">
      <c r="B25" s="2">
        <f t="shared" si="0"/>
        <v>2020</v>
      </c>
      <c r="C25" s="26">
        <v>0.67050308700000005</v>
      </c>
      <c r="D25" s="26">
        <v>0.2832730772</v>
      </c>
      <c r="E25" s="26">
        <v>4.6223835900000003E-2</v>
      </c>
      <c r="F25" s="26">
        <v>0.96801593860000001</v>
      </c>
      <c r="G25" s="26">
        <v>0.99497934509999997</v>
      </c>
      <c r="H25" s="26">
        <v>0.97447167649999999</v>
      </c>
      <c r="I25" s="26">
        <v>0.99647545469999999</v>
      </c>
      <c r="J25" s="2">
        <f t="shared" si="1"/>
        <v>2020</v>
      </c>
      <c r="K25" s="2">
        <v>0.7729464707</v>
      </c>
      <c r="L25" s="2">
        <v>0.1917158732</v>
      </c>
      <c r="M25" s="2">
        <v>3.5337656199999998E-2</v>
      </c>
      <c r="N25" s="2">
        <v>0.9681685243</v>
      </c>
      <c r="O25" s="2">
        <v>0.99665652000000005</v>
      </c>
      <c r="P25" s="2">
        <v>0.97553916169999999</v>
      </c>
      <c r="Q25" s="2">
        <v>0.99756840589999995</v>
      </c>
      <c r="R25" s="2">
        <f t="shared" si="2"/>
        <v>2020</v>
      </c>
      <c r="S25" s="2">
        <v>0.77185398640000003</v>
      </c>
      <c r="T25" s="2">
        <v>0.19262251320000001</v>
      </c>
      <c r="U25" s="2">
        <v>3.5523500499999999E-2</v>
      </c>
      <c r="V25" s="2">
        <v>0.9681281195</v>
      </c>
      <c r="W25" s="2">
        <v>0.99580387680000004</v>
      </c>
      <c r="X25" s="2">
        <v>0.97610442239999995</v>
      </c>
      <c r="Y25" s="2">
        <v>0.99739492080000003</v>
      </c>
    </row>
    <row r="26" spans="2:25">
      <c r="B26" s="2">
        <f t="shared" si="0"/>
        <v>2020</v>
      </c>
      <c r="C26" s="26">
        <v>0.66872992369999995</v>
      </c>
      <c r="D26" s="26">
        <v>0.28357884500000002</v>
      </c>
      <c r="E26" s="26">
        <v>4.7691231299999998E-2</v>
      </c>
      <c r="F26" s="26">
        <v>0.96080949120000003</v>
      </c>
      <c r="G26" s="26">
        <v>0.99487131880000002</v>
      </c>
      <c r="H26" s="26">
        <v>0.96867753300000004</v>
      </c>
      <c r="I26" s="26">
        <v>0.99636173360000002</v>
      </c>
      <c r="J26" s="2">
        <f t="shared" si="1"/>
        <v>2020</v>
      </c>
      <c r="K26" s="2">
        <v>0.77474590990000003</v>
      </c>
      <c r="L26" s="2">
        <v>0.18901427809999999</v>
      </c>
      <c r="M26" s="2">
        <v>3.6239812000000003E-2</v>
      </c>
      <c r="N26" s="2">
        <v>0.96102849000000001</v>
      </c>
      <c r="O26" s="2">
        <v>0.99666930310000001</v>
      </c>
      <c r="P26" s="2">
        <v>0.96980927770000003</v>
      </c>
      <c r="Q26" s="2">
        <v>0.99760167970000002</v>
      </c>
      <c r="R26" s="2">
        <f t="shared" si="2"/>
        <v>2020</v>
      </c>
      <c r="S26" s="2">
        <v>0.77386254080000005</v>
      </c>
      <c r="T26" s="2">
        <v>0.18957103189999999</v>
      </c>
      <c r="U26" s="2">
        <v>3.6566427300000003E-2</v>
      </c>
      <c r="V26" s="2">
        <v>0.96116238480000005</v>
      </c>
      <c r="W26" s="2">
        <v>0.99614483519999997</v>
      </c>
      <c r="X26" s="2">
        <v>0.97028878480000003</v>
      </c>
      <c r="Y26" s="2">
        <v>0.99741511120000004</v>
      </c>
    </row>
    <row r="27" spans="2:25">
      <c r="B27" s="2">
        <f t="shared" si="0"/>
        <v>2021</v>
      </c>
      <c r="C27" s="26">
        <v>0.66644093640000002</v>
      </c>
      <c r="D27" s="26">
        <v>0.28340911990000001</v>
      </c>
      <c r="E27" s="26">
        <v>5.0149943699999998E-2</v>
      </c>
      <c r="F27" s="26">
        <v>0.9546718542</v>
      </c>
      <c r="G27" s="26">
        <v>0.99473383280000005</v>
      </c>
      <c r="H27" s="26">
        <v>0.96308697009999999</v>
      </c>
      <c r="I27" s="26">
        <v>0.99625032579999995</v>
      </c>
      <c r="J27" s="2">
        <f t="shared" si="1"/>
        <v>2021</v>
      </c>
      <c r="K27" s="2">
        <v>0.77659040639999999</v>
      </c>
      <c r="L27" s="2">
        <v>0.18561823999999999</v>
      </c>
      <c r="M27" s="2">
        <v>3.7791353600000001E-2</v>
      </c>
      <c r="N27" s="2">
        <v>0.95568408120000004</v>
      </c>
      <c r="O27" s="2">
        <v>0.99660521280000003</v>
      </c>
      <c r="P27" s="2">
        <v>0.96556200569999995</v>
      </c>
      <c r="Q27" s="2">
        <v>0.99756517209999995</v>
      </c>
      <c r="R27" s="2">
        <f t="shared" si="2"/>
        <v>2021</v>
      </c>
      <c r="S27" s="2">
        <v>0.775268819</v>
      </c>
      <c r="T27" s="2">
        <v>0.18640236469999999</v>
      </c>
      <c r="U27" s="2">
        <v>3.8328816299999999E-2</v>
      </c>
      <c r="V27" s="2">
        <v>0.95529814840000005</v>
      </c>
      <c r="W27" s="2">
        <v>0.99606953229999995</v>
      </c>
      <c r="X27" s="2">
        <v>0.9651620702</v>
      </c>
      <c r="Y27" s="2">
        <v>0.99736681299999996</v>
      </c>
    </row>
    <row r="28" spans="2:25">
      <c r="B28" s="2">
        <f t="shared" si="0"/>
        <v>2021</v>
      </c>
      <c r="C28" s="26">
        <v>0.66434533880000002</v>
      </c>
      <c r="D28" s="26">
        <v>0.28253815500000001</v>
      </c>
      <c r="E28" s="26">
        <v>5.3116506299999998E-2</v>
      </c>
      <c r="F28" s="26">
        <v>0.94900470390000002</v>
      </c>
      <c r="G28" s="26">
        <v>0.99464473769999995</v>
      </c>
      <c r="H28" s="26">
        <v>0.95828625700000003</v>
      </c>
      <c r="I28" s="26">
        <v>0.99615296799999997</v>
      </c>
      <c r="J28" s="2">
        <f t="shared" si="1"/>
        <v>2021</v>
      </c>
      <c r="K28" s="2">
        <v>0.77906460239999997</v>
      </c>
      <c r="L28" s="2">
        <v>0.18249102089999999</v>
      </c>
      <c r="M28" s="2">
        <v>3.8444376699999998E-2</v>
      </c>
      <c r="N28" s="2">
        <v>0.95016677760000001</v>
      </c>
      <c r="O28" s="2">
        <v>0.99688655390000003</v>
      </c>
      <c r="P28" s="2">
        <v>0.96052389240000002</v>
      </c>
      <c r="Q28" s="2">
        <v>0.99750450800000001</v>
      </c>
      <c r="R28" s="2">
        <f t="shared" si="2"/>
        <v>2021</v>
      </c>
      <c r="S28" s="2">
        <v>0.77632430750000003</v>
      </c>
      <c r="T28" s="2">
        <v>0.1841015986</v>
      </c>
      <c r="U28" s="2">
        <v>3.9574093900000003E-2</v>
      </c>
      <c r="V28" s="2">
        <v>0.95010186330000002</v>
      </c>
      <c r="W28" s="2">
        <v>0.99607806570000001</v>
      </c>
      <c r="X28" s="2">
        <v>0.96082895999999995</v>
      </c>
      <c r="Y28" s="2">
        <v>0.99737133830000002</v>
      </c>
    </row>
    <row r="29" spans="2:25">
      <c r="B29" s="2">
        <f t="shared" si="0"/>
        <v>2021</v>
      </c>
      <c r="C29" s="26">
        <v>0.66072850009999995</v>
      </c>
      <c r="D29" s="26">
        <v>0.28215591140000001</v>
      </c>
      <c r="E29" s="26">
        <v>5.71155884E-2</v>
      </c>
      <c r="F29" s="26">
        <v>0.9403059439</v>
      </c>
      <c r="G29" s="26">
        <v>0.99459483589999997</v>
      </c>
      <c r="H29" s="26">
        <v>0.95076566610000002</v>
      </c>
      <c r="I29" s="26">
        <v>0.99588256949999998</v>
      </c>
      <c r="J29" s="2">
        <f t="shared" si="1"/>
        <v>2021</v>
      </c>
      <c r="K29" s="2">
        <v>0.77867110429999997</v>
      </c>
      <c r="L29" s="2">
        <v>0.17961981799999999</v>
      </c>
      <c r="M29" s="2">
        <v>4.17090777E-2</v>
      </c>
      <c r="N29" s="2">
        <v>0.9414398585</v>
      </c>
      <c r="O29" s="2">
        <v>0.99638910849999995</v>
      </c>
      <c r="P29" s="2">
        <v>0.95348706149999995</v>
      </c>
      <c r="Q29" s="2">
        <v>0.99700531790000002</v>
      </c>
      <c r="R29" s="2">
        <f t="shared" si="2"/>
        <v>2021</v>
      </c>
      <c r="S29" s="2">
        <v>0.7775374934</v>
      </c>
      <c r="T29" s="2">
        <v>0.1799951186</v>
      </c>
      <c r="U29" s="2">
        <v>4.2467388000000002E-2</v>
      </c>
      <c r="V29" s="2">
        <v>0.94165624979999996</v>
      </c>
      <c r="W29" s="2">
        <v>0.99609935179999998</v>
      </c>
      <c r="X29" s="2">
        <v>0.9538057553</v>
      </c>
      <c r="Y29" s="2">
        <v>0.99738560529999998</v>
      </c>
    </row>
    <row r="30" spans="2:25">
      <c r="B30" s="2">
        <f t="shared" si="0"/>
        <v>2021</v>
      </c>
      <c r="C30" s="26">
        <v>0.65864534320000001</v>
      </c>
      <c r="D30" s="26">
        <v>0.28089929229999999</v>
      </c>
      <c r="E30" s="26">
        <v>6.0455364499999997E-2</v>
      </c>
      <c r="F30" s="26">
        <v>0.93352262409999998</v>
      </c>
      <c r="G30" s="26">
        <v>0.9946874751</v>
      </c>
      <c r="H30" s="26">
        <v>0.94512244440000004</v>
      </c>
      <c r="I30" s="26">
        <v>0.99596633859999995</v>
      </c>
      <c r="J30" s="2">
        <f t="shared" si="1"/>
        <v>2021</v>
      </c>
      <c r="K30" s="2">
        <v>0.77920316629999997</v>
      </c>
      <c r="L30" s="2">
        <v>0.17677724919999999</v>
      </c>
      <c r="M30" s="2">
        <v>4.4019584600000002E-2</v>
      </c>
      <c r="N30" s="2">
        <v>0.93417810820000002</v>
      </c>
      <c r="O30" s="2">
        <v>0.99588093479999995</v>
      </c>
      <c r="P30" s="2">
        <v>0.94720846120000002</v>
      </c>
      <c r="Q30" s="2">
        <v>0.99649352130000002</v>
      </c>
      <c r="R30" s="2">
        <f t="shared" si="2"/>
        <v>2021</v>
      </c>
      <c r="S30" s="2">
        <v>0.77893599790000001</v>
      </c>
      <c r="T30" s="2">
        <v>0.1769020345</v>
      </c>
      <c r="U30" s="2">
        <v>4.4161967599999997E-2</v>
      </c>
      <c r="V30" s="2">
        <v>0.93456824429999996</v>
      </c>
      <c r="W30" s="2">
        <v>0.99613203589999999</v>
      </c>
      <c r="X30" s="2">
        <v>0.94739591739999995</v>
      </c>
      <c r="Y30" s="2">
        <v>0.99740751169999997</v>
      </c>
    </row>
    <row r="31" spans="2:25">
      <c r="B31" s="2">
        <f t="shared" si="0"/>
        <v>2022</v>
      </c>
      <c r="C31" s="26">
        <v>0.65614360360000001</v>
      </c>
      <c r="D31" s="26">
        <v>0.2804561814</v>
      </c>
      <c r="E31" s="26">
        <v>6.3400214900000001E-2</v>
      </c>
      <c r="F31" s="26">
        <v>0.92706667089999995</v>
      </c>
      <c r="G31" s="26">
        <v>0.99474671110000001</v>
      </c>
      <c r="H31" s="26">
        <v>0.94034816649999997</v>
      </c>
      <c r="I31" s="26">
        <v>0.99601862900000004</v>
      </c>
      <c r="J31" s="2">
        <f t="shared" si="1"/>
        <v>2022</v>
      </c>
      <c r="K31" s="2">
        <v>0.78064818599999997</v>
      </c>
      <c r="L31" s="2">
        <v>0.1736747797</v>
      </c>
      <c r="M31" s="2">
        <v>4.5677034300000002E-2</v>
      </c>
      <c r="N31" s="2">
        <v>0.92695974780000001</v>
      </c>
      <c r="O31" s="2">
        <v>0.99560649970000004</v>
      </c>
      <c r="P31" s="2">
        <v>0.94116884720000005</v>
      </c>
      <c r="Q31" s="2">
        <v>0.99621541199999997</v>
      </c>
      <c r="R31" s="2">
        <f t="shared" si="2"/>
        <v>2022</v>
      </c>
      <c r="S31" s="2">
        <v>0.7822959988</v>
      </c>
      <c r="T31" s="2">
        <v>0.172015313</v>
      </c>
      <c r="U31" s="2">
        <v>4.5688688200000001E-2</v>
      </c>
      <c r="V31" s="2">
        <v>0.9274545797</v>
      </c>
      <c r="W31" s="2">
        <v>0.99615362259999995</v>
      </c>
      <c r="X31" s="2">
        <v>0.94228129240000003</v>
      </c>
      <c r="Y31" s="2">
        <v>0.99760785240000005</v>
      </c>
    </row>
    <row r="32" spans="2:25">
      <c r="B32" s="2">
        <f t="shared" si="0"/>
        <v>2022</v>
      </c>
      <c r="C32" s="26">
        <v>0.65288024010000001</v>
      </c>
      <c r="D32" s="26">
        <v>0.27968396449999999</v>
      </c>
      <c r="E32" s="26">
        <v>6.7435795300000004E-2</v>
      </c>
      <c r="F32" s="26">
        <v>0.92142678710000003</v>
      </c>
      <c r="G32" s="26">
        <v>0.99470705670000004</v>
      </c>
      <c r="H32" s="26">
        <v>0.93499545760000002</v>
      </c>
      <c r="I32" s="26">
        <v>0.99597448990000004</v>
      </c>
      <c r="J32" s="2">
        <f t="shared" si="1"/>
        <v>2022</v>
      </c>
      <c r="K32" s="2">
        <v>0.78145662770000002</v>
      </c>
      <c r="L32" s="2">
        <v>0.17143183740000001</v>
      </c>
      <c r="M32" s="2">
        <v>4.7111534900000002E-2</v>
      </c>
      <c r="N32" s="2">
        <v>0.92193774520000005</v>
      </c>
      <c r="O32" s="2">
        <v>0.99557328710000004</v>
      </c>
      <c r="P32" s="2">
        <v>0.93639914769999999</v>
      </c>
      <c r="Q32" s="2">
        <v>0.99618023450000004</v>
      </c>
      <c r="R32" s="2">
        <f t="shared" si="2"/>
        <v>2022</v>
      </c>
      <c r="S32" s="2">
        <v>0.78304453679999997</v>
      </c>
      <c r="T32" s="2">
        <v>0.16942901739999999</v>
      </c>
      <c r="U32" s="2">
        <v>4.7526445799999997E-2</v>
      </c>
      <c r="V32" s="2">
        <v>0.92156390980000003</v>
      </c>
      <c r="W32" s="2">
        <v>0.99606957929999995</v>
      </c>
      <c r="X32" s="2">
        <v>0.93694666110000002</v>
      </c>
      <c r="Y32" s="2">
        <v>0.99751640860000002</v>
      </c>
    </row>
    <row r="33" spans="2:25">
      <c r="B33" s="2">
        <f t="shared" si="0"/>
        <v>2022</v>
      </c>
      <c r="C33" s="26">
        <v>0.6506131933</v>
      </c>
      <c r="D33" s="26">
        <v>0.27850628080000001</v>
      </c>
      <c r="E33" s="26">
        <v>7.0880525799999997E-2</v>
      </c>
      <c r="F33" s="26">
        <v>0.91415510899999997</v>
      </c>
      <c r="G33" s="26">
        <v>0.99527570009999999</v>
      </c>
      <c r="H33" s="26">
        <v>0.92904320539999996</v>
      </c>
      <c r="I33" s="26">
        <v>0.99590316919999999</v>
      </c>
      <c r="J33" s="2">
        <f t="shared" si="1"/>
        <v>2022</v>
      </c>
      <c r="K33" s="2">
        <v>0.78213348279999995</v>
      </c>
      <c r="L33" s="2">
        <v>0.16837407970000001</v>
      </c>
      <c r="M33" s="2">
        <v>4.94924375E-2</v>
      </c>
      <c r="N33" s="2">
        <v>0.91332243570000005</v>
      </c>
      <c r="O33" s="2">
        <v>0.99552668560000002</v>
      </c>
      <c r="P33" s="2">
        <v>0.92990113659999996</v>
      </c>
      <c r="Q33" s="2">
        <v>0.99613098160000002</v>
      </c>
      <c r="R33" s="2">
        <f t="shared" si="2"/>
        <v>2022</v>
      </c>
      <c r="S33" s="2">
        <v>0.78403854480000001</v>
      </c>
      <c r="T33" s="2">
        <v>0.16667004169999999</v>
      </c>
      <c r="U33" s="2">
        <v>4.92914136E-2</v>
      </c>
      <c r="V33" s="2">
        <v>0.91310299419999996</v>
      </c>
      <c r="W33" s="2">
        <v>0.99608324199999998</v>
      </c>
      <c r="X33" s="2">
        <v>0.93059530430000004</v>
      </c>
      <c r="Y33" s="2">
        <v>0.99752149720000005</v>
      </c>
    </row>
    <row r="34" spans="2:25">
      <c r="B34" s="2">
        <f t="shared" si="0"/>
        <v>2022</v>
      </c>
      <c r="C34" s="26">
        <v>0.6481823645</v>
      </c>
      <c r="D34" s="26">
        <v>0.27747223469999999</v>
      </c>
      <c r="E34" s="26">
        <v>7.4345400800000003E-2</v>
      </c>
      <c r="F34" s="26">
        <v>0.90788592030000004</v>
      </c>
      <c r="G34" s="26">
        <v>0.99475032890000004</v>
      </c>
      <c r="H34" s="26">
        <v>0.92450436010000003</v>
      </c>
      <c r="I34" s="26">
        <v>0.99542797959999996</v>
      </c>
      <c r="J34" s="2">
        <f t="shared" si="1"/>
        <v>2022</v>
      </c>
      <c r="K34" s="2">
        <v>0.78347485729999999</v>
      </c>
      <c r="L34" s="2">
        <v>0.165986569</v>
      </c>
      <c r="M34" s="2">
        <v>5.0538573699999999E-2</v>
      </c>
      <c r="N34" s="2">
        <v>0.90693139700000003</v>
      </c>
      <c r="O34" s="2">
        <v>0.99530201340000002</v>
      </c>
      <c r="P34" s="2">
        <v>0.92481419450000002</v>
      </c>
      <c r="Q34" s="2">
        <v>0.9958748677</v>
      </c>
      <c r="R34" s="2">
        <f t="shared" si="2"/>
        <v>2022</v>
      </c>
      <c r="S34" s="2">
        <v>0.78439423419999998</v>
      </c>
      <c r="T34" s="2">
        <v>0.1644441331</v>
      </c>
      <c r="U34" s="2">
        <v>5.11616326E-2</v>
      </c>
      <c r="V34" s="2">
        <v>0.90681921200000004</v>
      </c>
      <c r="W34" s="2">
        <v>0.9959052062</v>
      </c>
      <c r="X34" s="2">
        <v>0.92499485699999995</v>
      </c>
      <c r="Y34" s="2">
        <v>0.99733704779999999</v>
      </c>
    </row>
    <row r="35" spans="2:25">
      <c r="B35" s="2">
        <f t="shared" si="0"/>
        <v>2023</v>
      </c>
      <c r="C35" s="26">
        <v>0.64602863509999997</v>
      </c>
      <c r="D35" s="26">
        <v>0.27621696540000001</v>
      </c>
      <c r="E35" s="26">
        <v>7.7754399500000002E-2</v>
      </c>
      <c r="F35" s="26">
        <v>0.90137958389999995</v>
      </c>
      <c r="G35" s="26">
        <v>0.9947247226</v>
      </c>
      <c r="H35" s="26">
        <v>0.92002380299999997</v>
      </c>
      <c r="I35" s="26">
        <v>0.99540190279999996</v>
      </c>
      <c r="J35" s="2">
        <f t="shared" si="1"/>
        <v>2023</v>
      </c>
      <c r="K35" s="2">
        <v>0.78581880130000004</v>
      </c>
      <c r="L35" s="2">
        <v>0.1630515719</v>
      </c>
      <c r="M35" s="2">
        <v>5.1129626800000001E-2</v>
      </c>
      <c r="N35" s="2">
        <v>0.90053156459999995</v>
      </c>
      <c r="O35" s="2">
        <v>0.99528922470000003</v>
      </c>
      <c r="P35" s="2">
        <v>0.92048043729999995</v>
      </c>
      <c r="Q35" s="2">
        <v>0.99586098410000001</v>
      </c>
      <c r="R35" s="2">
        <f t="shared" si="2"/>
        <v>2023</v>
      </c>
      <c r="S35" s="2">
        <v>0.78546493039999998</v>
      </c>
      <c r="T35" s="2">
        <v>0.1623068171</v>
      </c>
      <c r="U35" s="2">
        <v>5.2228252500000003E-2</v>
      </c>
      <c r="V35" s="2">
        <v>0.90006533020000001</v>
      </c>
      <c r="W35" s="2">
        <v>0.99624232680000002</v>
      </c>
      <c r="X35" s="2">
        <v>0.92044507320000002</v>
      </c>
      <c r="Y35" s="2">
        <v>0.99734413330000005</v>
      </c>
    </row>
    <row r="36" spans="2:25">
      <c r="B36" s="2">
        <f t="shared" si="0"/>
        <v>2023</v>
      </c>
      <c r="C36" s="26">
        <v>0.64278677890000002</v>
      </c>
      <c r="D36" s="26">
        <v>0.27631693130000001</v>
      </c>
      <c r="E36" s="26">
        <v>8.0896289900000001E-2</v>
      </c>
      <c r="F36" s="26">
        <v>0.8939137036</v>
      </c>
      <c r="G36" s="26">
        <v>0.99470217569999997</v>
      </c>
      <c r="H36" s="26">
        <v>0.91424437150000004</v>
      </c>
      <c r="I36" s="26">
        <v>0.99534948050000005</v>
      </c>
      <c r="J36" s="2">
        <f t="shared" si="1"/>
        <v>2023</v>
      </c>
      <c r="K36" s="2">
        <v>0.78695270110000004</v>
      </c>
      <c r="L36" s="2">
        <v>0.16042015209999999</v>
      </c>
      <c r="M36" s="2">
        <v>5.2627146899999998E-2</v>
      </c>
      <c r="N36" s="2">
        <v>0.89265959149999996</v>
      </c>
      <c r="O36" s="2">
        <v>0.99530497689999997</v>
      </c>
      <c r="P36" s="2">
        <v>0.91369490080000004</v>
      </c>
      <c r="Q36" s="2">
        <v>0.99587482449999998</v>
      </c>
      <c r="R36" s="2">
        <f t="shared" si="2"/>
        <v>2023</v>
      </c>
      <c r="S36" s="2">
        <v>0.78675630929999996</v>
      </c>
      <c r="T36" s="2">
        <v>0.15987744409999999</v>
      </c>
      <c r="U36" s="2">
        <v>5.3366246700000002E-2</v>
      </c>
      <c r="V36" s="2">
        <v>0.89304738490000002</v>
      </c>
      <c r="W36" s="2">
        <v>0.99632929309999996</v>
      </c>
      <c r="X36" s="2">
        <v>0.91452040609999996</v>
      </c>
      <c r="Y36" s="2">
        <v>0.99735917669999996</v>
      </c>
    </row>
    <row r="37" spans="2:25">
      <c r="B37" s="2">
        <f t="shared" si="0"/>
        <v>2023</v>
      </c>
      <c r="C37" s="26">
        <v>0.64009473520000004</v>
      </c>
      <c r="D37" s="26">
        <v>0.27647632630000002</v>
      </c>
      <c r="E37" s="26">
        <v>8.3428938499999994E-2</v>
      </c>
      <c r="F37" s="26">
        <v>0.8866843163</v>
      </c>
      <c r="G37" s="26">
        <v>0.994233437</v>
      </c>
      <c r="H37" s="26">
        <v>0.9083455721</v>
      </c>
      <c r="I37" s="26">
        <v>0.99490519369999997</v>
      </c>
      <c r="J37" s="2">
        <f t="shared" si="1"/>
        <v>2023</v>
      </c>
      <c r="K37" s="2">
        <v>0.78780075350000001</v>
      </c>
      <c r="L37" s="2">
        <v>0.1578314203</v>
      </c>
      <c r="M37" s="2">
        <v>5.4367826199999997E-2</v>
      </c>
      <c r="N37" s="2">
        <v>0.88630209140000005</v>
      </c>
      <c r="O37" s="2">
        <v>0.99533619620000002</v>
      </c>
      <c r="P37" s="2">
        <v>0.90862418280000001</v>
      </c>
      <c r="Q37" s="2">
        <v>0.99590312780000001</v>
      </c>
      <c r="R37" s="2">
        <f t="shared" si="2"/>
        <v>2023</v>
      </c>
      <c r="S37" s="2">
        <v>0.78741874460000005</v>
      </c>
      <c r="T37" s="2">
        <v>0.15751983310000001</v>
      </c>
      <c r="U37" s="2">
        <v>5.5061422200000001E-2</v>
      </c>
      <c r="V37" s="2">
        <v>0.88642122450000005</v>
      </c>
      <c r="W37" s="2">
        <v>0.99642212860000001</v>
      </c>
      <c r="X37" s="2">
        <v>0.90887961549999996</v>
      </c>
      <c r="Y37" s="2">
        <v>0.99731738550000004</v>
      </c>
    </row>
    <row r="38" spans="2:25">
      <c r="B38" s="2">
        <f t="shared" si="0"/>
        <v>2023</v>
      </c>
      <c r="C38" s="26">
        <v>0.63697188069999999</v>
      </c>
      <c r="D38" s="26">
        <v>0.2756601877</v>
      </c>
      <c r="E38" s="26">
        <v>8.7367931600000004E-2</v>
      </c>
      <c r="F38" s="26">
        <v>0.87928918099999998</v>
      </c>
      <c r="G38" s="26">
        <v>0.99401390199999995</v>
      </c>
      <c r="H38" s="26">
        <v>0.90272803209999997</v>
      </c>
      <c r="I38" s="26">
        <v>0.99468046119999998</v>
      </c>
      <c r="J38" s="2">
        <f t="shared" si="1"/>
        <v>2023</v>
      </c>
      <c r="K38" s="2">
        <v>0.78950300250000005</v>
      </c>
      <c r="L38" s="2">
        <v>0.15500185329999999</v>
      </c>
      <c r="M38" s="2">
        <v>5.5495144199999999E-2</v>
      </c>
      <c r="N38" s="2">
        <v>0.87955121039999995</v>
      </c>
      <c r="O38" s="2">
        <v>0.99524628079999999</v>
      </c>
      <c r="P38" s="2">
        <v>0.90399389109999995</v>
      </c>
      <c r="Q38" s="2">
        <v>0.99580880039999997</v>
      </c>
      <c r="R38" s="2">
        <f t="shared" si="2"/>
        <v>2023</v>
      </c>
      <c r="S38" s="2">
        <v>0.78858751059999999</v>
      </c>
      <c r="T38" s="2">
        <v>0.1547513486</v>
      </c>
      <c r="U38" s="2">
        <v>5.6661140800000002E-2</v>
      </c>
      <c r="V38" s="2">
        <v>0.87954243759999995</v>
      </c>
      <c r="W38" s="2">
        <v>0.99632918650000002</v>
      </c>
      <c r="X38" s="2">
        <v>0.90395010809999998</v>
      </c>
      <c r="Y38" s="2">
        <v>0.99721625469999997</v>
      </c>
    </row>
    <row r="39" spans="2:25">
      <c r="B39" s="2">
        <f t="shared" ref="B39:B70" si="3">B35+1</f>
        <v>2024</v>
      </c>
      <c r="C39" s="26">
        <v>0.6364022829</v>
      </c>
      <c r="D39" s="26">
        <v>0.27462392190000001</v>
      </c>
      <c r="E39" s="26">
        <v>8.8973795199999997E-2</v>
      </c>
      <c r="F39" s="26">
        <v>0.87066419080000002</v>
      </c>
      <c r="G39" s="26">
        <v>0.99297815700000003</v>
      </c>
      <c r="H39" s="26">
        <v>0.89576986179999996</v>
      </c>
      <c r="I39" s="26">
        <v>0.99364001349999997</v>
      </c>
      <c r="J39" s="2">
        <f t="shared" ref="J39:J70" si="4">J35+1</f>
        <v>2024</v>
      </c>
      <c r="K39" s="2">
        <v>0.7904159637</v>
      </c>
      <c r="L39" s="2">
        <v>0.1524205787</v>
      </c>
      <c r="M39" s="2">
        <v>5.7163457600000002E-2</v>
      </c>
      <c r="N39" s="2">
        <v>0.8717852318</v>
      </c>
      <c r="O39" s="2">
        <v>0.99464786510000003</v>
      </c>
      <c r="P39" s="2">
        <v>0.89768457160000004</v>
      </c>
      <c r="Q39" s="2">
        <v>0.99520496670000003</v>
      </c>
      <c r="R39" s="2">
        <f t="shared" ref="R39:R70" si="5">R35+1</f>
        <v>2024</v>
      </c>
      <c r="S39" s="2">
        <v>0.78983059430000002</v>
      </c>
      <c r="T39" s="2">
        <v>0.15187449559999999</v>
      </c>
      <c r="U39" s="2">
        <v>5.82949101E-2</v>
      </c>
      <c r="V39" s="2">
        <v>0.87109877800000002</v>
      </c>
      <c r="W39" s="2">
        <v>0.99624857369999997</v>
      </c>
      <c r="X39" s="2">
        <v>0.89759965159999999</v>
      </c>
      <c r="Y39" s="2">
        <v>0.99712980009999996</v>
      </c>
    </row>
    <row r="40" spans="2:25">
      <c r="B40" s="2">
        <f t="shared" si="3"/>
        <v>2024</v>
      </c>
      <c r="C40" s="26">
        <v>0.63414458669999996</v>
      </c>
      <c r="D40" s="26">
        <v>0.27311105629999999</v>
      </c>
      <c r="E40" s="26">
        <v>9.2744356999999999E-2</v>
      </c>
      <c r="F40" s="26">
        <v>0.86589644850000003</v>
      </c>
      <c r="G40" s="26">
        <v>0.99294686710000002</v>
      </c>
      <c r="H40" s="26">
        <v>0.89209210760000002</v>
      </c>
      <c r="I40" s="26">
        <v>0.99360427389999995</v>
      </c>
      <c r="J40" s="2">
        <f t="shared" si="4"/>
        <v>2024</v>
      </c>
      <c r="K40" s="2">
        <v>0.79198482010000004</v>
      </c>
      <c r="L40" s="2">
        <v>0.14993291519999999</v>
      </c>
      <c r="M40" s="2">
        <v>5.8082264699999997E-2</v>
      </c>
      <c r="N40" s="2">
        <v>0.86583525969999997</v>
      </c>
      <c r="O40" s="2">
        <v>0.99414477379999999</v>
      </c>
      <c r="P40" s="2">
        <v>0.89261297829999997</v>
      </c>
      <c r="Q40" s="2">
        <v>0.99470021249999996</v>
      </c>
      <c r="R40" s="2">
        <f t="shared" si="5"/>
        <v>2024</v>
      </c>
      <c r="S40" s="2">
        <v>0.79156414959999999</v>
      </c>
      <c r="T40" s="2">
        <v>0.1492699851</v>
      </c>
      <c r="U40" s="2">
        <v>5.9165865300000002E-2</v>
      </c>
      <c r="V40" s="2">
        <v>0.86632575970000003</v>
      </c>
      <c r="W40" s="2">
        <v>0.99601688860000004</v>
      </c>
      <c r="X40" s="2">
        <v>0.89342368100000003</v>
      </c>
      <c r="Y40" s="2">
        <v>0.99689125069999995</v>
      </c>
    </row>
    <row r="41" spans="2:25">
      <c r="B41" s="2">
        <f t="shared" si="3"/>
        <v>2024</v>
      </c>
      <c r="C41" s="26">
        <v>0.63104401929999998</v>
      </c>
      <c r="D41" s="26">
        <v>0.2722442652</v>
      </c>
      <c r="E41" s="26">
        <v>9.6711715500000003E-2</v>
      </c>
      <c r="F41" s="26">
        <v>0.86174787279999998</v>
      </c>
      <c r="G41" s="26">
        <v>0.99286986570000002</v>
      </c>
      <c r="H41" s="26">
        <v>0.88868055980000005</v>
      </c>
      <c r="I41" s="26">
        <v>0.99360818080000002</v>
      </c>
      <c r="J41" s="2">
        <f t="shared" si="4"/>
        <v>2024</v>
      </c>
      <c r="K41" s="2">
        <v>0.79261059609999995</v>
      </c>
      <c r="L41" s="2">
        <v>0.1475601923</v>
      </c>
      <c r="M41" s="2">
        <v>5.9829211600000001E-2</v>
      </c>
      <c r="N41" s="2">
        <v>0.86152831399999996</v>
      </c>
      <c r="O41" s="2">
        <v>0.99411895419999996</v>
      </c>
      <c r="P41" s="2">
        <v>0.88948369370000002</v>
      </c>
      <c r="Q41" s="2">
        <v>0.99467031100000003</v>
      </c>
      <c r="R41" s="2">
        <f t="shared" si="5"/>
        <v>2024</v>
      </c>
      <c r="S41" s="2">
        <v>0.79173783809999998</v>
      </c>
      <c r="T41" s="2">
        <v>0.1469374795</v>
      </c>
      <c r="U41" s="2">
        <v>6.1324682499999998E-2</v>
      </c>
      <c r="V41" s="2">
        <v>0.86236793730000005</v>
      </c>
      <c r="W41" s="2">
        <v>0.99578634020000001</v>
      </c>
      <c r="X41" s="2">
        <v>0.89024533340000001</v>
      </c>
      <c r="Y41" s="2">
        <v>0.99665433299999995</v>
      </c>
    </row>
    <row r="42" spans="2:25">
      <c r="B42" s="2">
        <f t="shared" si="3"/>
        <v>2024</v>
      </c>
      <c r="C42" s="26">
        <v>0.62506405180000002</v>
      </c>
      <c r="D42" s="26">
        <v>0.26928934830000001</v>
      </c>
      <c r="E42" s="26">
        <v>0.1056465999</v>
      </c>
      <c r="F42" s="26">
        <v>0.86115104229999995</v>
      </c>
      <c r="G42" s="26">
        <v>0.99278388009999996</v>
      </c>
      <c r="H42" s="26">
        <v>0.8881690834</v>
      </c>
      <c r="I42" s="26">
        <v>0.99351658700000001</v>
      </c>
      <c r="J42" s="2">
        <f t="shared" si="4"/>
        <v>2024</v>
      </c>
      <c r="K42" s="2">
        <v>0.79019909259999999</v>
      </c>
      <c r="L42" s="2">
        <v>0.14501376269999999</v>
      </c>
      <c r="M42" s="2">
        <v>6.4787144699999993E-2</v>
      </c>
      <c r="N42" s="2">
        <v>0.86175249129999998</v>
      </c>
      <c r="O42" s="2">
        <v>0.99412956450000001</v>
      </c>
      <c r="P42" s="2">
        <v>0.88842475180000002</v>
      </c>
      <c r="Q42" s="2">
        <v>0.99467667199999998</v>
      </c>
      <c r="R42" s="2">
        <f t="shared" si="5"/>
        <v>2024</v>
      </c>
      <c r="S42" s="2">
        <v>0.79008885340000001</v>
      </c>
      <c r="T42" s="2">
        <v>0.1436374527</v>
      </c>
      <c r="U42" s="2">
        <v>6.6273693800000005E-2</v>
      </c>
      <c r="V42" s="2">
        <v>0.86341051859999995</v>
      </c>
      <c r="W42" s="2">
        <v>0.99605192549999999</v>
      </c>
      <c r="X42" s="2">
        <v>0.89049304709999999</v>
      </c>
      <c r="Y42" s="2">
        <v>0.99654657469999997</v>
      </c>
    </row>
    <row r="43" spans="2:25">
      <c r="B43" s="2">
        <f t="shared" si="3"/>
        <v>2025</v>
      </c>
      <c r="C43" s="26">
        <v>0.62055011950000005</v>
      </c>
      <c r="D43" s="26">
        <v>0.26552117829999999</v>
      </c>
      <c r="E43" s="26">
        <v>0.1139287022</v>
      </c>
      <c r="F43" s="26">
        <v>0.8608290207</v>
      </c>
      <c r="G43" s="26">
        <v>0.99198293199999998</v>
      </c>
      <c r="H43" s="26">
        <v>0.88694476430000002</v>
      </c>
      <c r="I43" s="26">
        <v>0.99271057640000004</v>
      </c>
      <c r="J43" s="2">
        <f t="shared" si="4"/>
        <v>2025</v>
      </c>
      <c r="K43" s="2">
        <v>0.7888914735</v>
      </c>
      <c r="L43" s="2">
        <v>0.1418631561</v>
      </c>
      <c r="M43" s="2">
        <v>6.9245370400000006E-2</v>
      </c>
      <c r="N43" s="2">
        <v>0.86064396850000002</v>
      </c>
      <c r="O43" s="2">
        <v>0.99393542359999998</v>
      </c>
      <c r="P43" s="2">
        <v>0.88680533520000004</v>
      </c>
      <c r="Q43" s="2">
        <v>0.99447996400000005</v>
      </c>
      <c r="R43" s="2">
        <f t="shared" si="5"/>
        <v>2025</v>
      </c>
      <c r="S43" s="2">
        <v>0.78800203599999996</v>
      </c>
      <c r="T43" s="2">
        <v>0.1409634609</v>
      </c>
      <c r="U43" s="2">
        <v>7.1034503099999993E-2</v>
      </c>
      <c r="V43" s="2">
        <v>0.86271430660000004</v>
      </c>
      <c r="W43" s="2">
        <v>0.99605021849999997</v>
      </c>
      <c r="X43" s="2">
        <v>0.88920826119999996</v>
      </c>
      <c r="Y43" s="2">
        <v>0.99654106190000002</v>
      </c>
    </row>
    <row r="44" spans="2:25">
      <c r="B44" s="2">
        <f t="shared" si="3"/>
        <v>2025</v>
      </c>
      <c r="C44" s="26">
        <v>0.61473622670000005</v>
      </c>
      <c r="D44" s="26">
        <v>0.26326013110000002</v>
      </c>
      <c r="E44" s="26">
        <v>0.12200364230000001</v>
      </c>
      <c r="F44" s="26">
        <v>0.85762779209999995</v>
      </c>
      <c r="G44" s="26">
        <v>0.9909928523</v>
      </c>
      <c r="H44" s="26">
        <v>0.88461068779999996</v>
      </c>
      <c r="I44" s="26">
        <v>0.99176770790000002</v>
      </c>
      <c r="J44" s="2">
        <f t="shared" si="4"/>
        <v>2025</v>
      </c>
      <c r="K44" s="2">
        <v>0.7873503691</v>
      </c>
      <c r="L44" s="2">
        <v>0.13928924170000001</v>
      </c>
      <c r="M44" s="2">
        <v>7.3360389100000006E-2</v>
      </c>
      <c r="N44" s="2">
        <v>0.85736621469999996</v>
      </c>
      <c r="O44" s="2">
        <v>0.99334693039999999</v>
      </c>
      <c r="P44" s="2">
        <v>0.88401579090000004</v>
      </c>
      <c r="Q44" s="2">
        <v>0.99391928480000002</v>
      </c>
      <c r="R44" s="2">
        <f t="shared" si="5"/>
        <v>2025</v>
      </c>
      <c r="S44" s="2">
        <v>0.78707200369999997</v>
      </c>
      <c r="T44" s="2">
        <v>0.1386838678</v>
      </c>
      <c r="U44" s="2">
        <v>7.4244128399999998E-2</v>
      </c>
      <c r="V44" s="2">
        <v>0.85936265509999998</v>
      </c>
      <c r="W44" s="2">
        <v>0.99542478219999997</v>
      </c>
      <c r="X44" s="2">
        <v>0.88609868889999999</v>
      </c>
      <c r="Y44" s="2">
        <v>0.99591365750000005</v>
      </c>
    </row>
    <row r="45" spans="2:25">
      <c r="B45" s="2">
        <f t="shared" si="3"/>
        <v>2025</v>
      </c>
      <c r="C45" s="26">
        <v>0.60713152719999997</v>
      </c>
      <c r="D45" s="26">
        <v>0.25966219559999998</v>
      </c>
      <c r="E45" s="26">
        <v>0.1332062772</v>
      </c>
      <c r="F45" s="26">
        <v>0.86049020450000002</v>
      </c>
      <c r="G45" s="26">
        <v>0.99112463500000003</v>
      </c>
      <c r="H45" s="26">
        <v>0.88583019809999997</v>
      </c>
      <c r="I45" s="26">
        <v>0.99198480609999995</v>
      </c>
      <c r="J45" s="2">
        <f t="shared" si="4"/>
        <v>2025</v>
      </c>
      <c r="K45" s="2">
        <v>0.78556719529999997</v>
      </c>
      <c r="L45" s="2">
        <v>0.1363940022</v>
      </c>
      <c r="M45" s="2">
        <v>7.8038802500000004E-2</v>
      </c>
      <c r="N45" s="2">
        <v>0.85893198420000005</v>
      </c>
      <c r="O45" s="2">
        <v>0.99310367079999995</v>
      </c>
      <c r="P45" s="2">
        <v>0.88336342369999998</v>
      </c>
      <c r="Q45" s="2">
        <v>0.99373185289999999</v>
      </c>
      <c r="R45" s="2">
        <f t="shared" si="5"/>
        <v>2025</v>
      </c>
      <c r="S45" s="2">
        <v>0.78534718169999995</v>
      </c>
      <c r="T45" s="2">
        <v>0.13596265499999999</v>
      </c>
      <c r="U45" s="2">
        <v>7.8690163300000004E-2</v>
      </c>
      <c r="V45" s="2">
        <v>0.86193752290000003</v>
      </c>
      <c r="W45" s="2">
        <v>0.99534591559999996</v>
      </c>
      <c r="X45" s="2">
        <v>0.88688999869999996</v>
      </c>
      <c r="Y45" s="2">
        <v>0.99583224429999995</v>
      </c>
    </row>
    <row r="46" spans="2:25">
      <c r="B46" s="2">
        <f t="shared" si="3"/>
        <v>2025</v>
      </c>
      <c r="C46" s="26">
        <v>0.60280201700000002</v>
      </c>
      <c r="D46" s="26">
        <v>0.25704035959999999</v>
      </c>
      <c r="E46" s="26">
        <v>0.14015762349999999</v>
      </c>
      <c r="F46" s="26">
        <v>0.86261784549999998</v>
      </c>
      <c r="G46" s="26">
        <v>0.99096296399999995</v>
      </c>
      <c r="H46" s="26">
        <v>0.88789333660000003</v>
      </c>
      <c r="I46" s="26">
        <v>0.99171519279999998</v>
      </c>
      <c r="J46" s="2">
        <f t="shared" si="4"/>
        <v>2025</v>
      </c>
      <c r="K46" s="2">
        <v>0.78434389049999997</v>
      </c>
      <c r="L46" s="2">
        <v>0.13372248880000001</v>
      </c>
      <c r="M46" s="2">
        <v>8.1933620700000001E-2</v>
      </c>
      <c r="N46" s="2">
        <v>0.86127752970000004</v>
      </c>
      <c r="O46" s="2">
        <v>0.99266891550000003</v>
      </c>
      <c r="P46" s="2">
        <v>0.88586604300000005</v>
      </c>
      <c r="Q46" s="2">
        <v>0.99359549670000002</v>
      </c>
      <c r="R46" s="2">
        <f t="shared" si="5"/>
        <v>2025</v>
      </c>
      <c r="S46" s="2">
        <v>0.78455504310000002</v>
      </c>
      <c r="T46" s="2">
        <v>0.13336868369999999</v>
      </c>
      <c r="U46" s="2">
        <v>8.2076273199999994E-2</v>
      </c>
      <c r="V46" s="2">
        <v>0.86366677780000001</v>
      </c>
      <c r="W46" s="2">
        <v>0.99511094020000002</v>
      </c>
      <c r="X46" s="2">
        <v>0.88866661709999994</v>
      </c>
      <c r="Y46" s="2">
        <v>0.99561564349999998</v>
      </c>
    </row>
    <row r="47" spans="2:25">
      <c r="B47" s="2">
        <f t="shared" si="3"/>
        <v>2026</v>
      </c>
      <c r="C47" s="26">
        <v>0.59822020060000003</v>
      </c>
      <c r="D47" s="26">
        <v>0.25386177259999998</v>
      </c>
      <c r="E47" s="26">
        <v>0.1479180269</v>
      </c>
      <c r="F47" s="26">
        <v>0.86298511529999999</v>
      </c>
      <c r="G47" s="26">
        <v>0.99066520290000004</v>
      </c>
      <c r="H47" s="26">
        <v>0.88870336890000001</v>
      </c>
      <c r="I47" s="26">
        <v>0.99167500519999996</v>
      </c>
      <c r="J47" s="2">
        <f t="shared" si="4"/>
        <v>2026</v>
      </c>
      <c r="K47" s="2">
        <v>0.78424718810000005</v>
      </c>
      <c r="L47" s="2">
        <v>0.1313219964</v>
      </c>
      <c r="M47" s="2">
        <v>8.4430815500000006E-2</v>
      </c>
      <c r="N47" s="2">
        <v>0.85945594260000002</v>
      </c>
      <c r="O47" s="2">
        <v>0.99205651780000004</v>
      </c>
      <c r="P47" s="2">
        <v>0.88420456349999998</v>
      </c>
      <c r="Q47" s="2">
        <v>0.9932192366</v>
      </c>
      <c r="R47" s="2">
        <f t="shared" si="5"/>
        <v>2026</v>
      </c>
      <c r="S47" s="2">
        <v>0.7849260535</v>
      </c>
      <c r="T47" s="2">
        <v>0.13111226340000001</v>
      </c>
      <c r="U47" s="2">
        <v>8.3961683100000004E-2</v>
      </c>
      <c r="V47" s="2">
        <v>0.86225409990000002</v>
      </c>
      <c r="W47" s="2">
        <v>0.9948384616</v>
      </c>
      <c r="X47" s="2">
        <v>0.88849167539999996</v>
      </c>
      <c r="Y47" s="2">
        <v>0.99560060039999998</v>
      </c>
    </row>
    <row r="48" spans="2:25">
      <c r="B48" s="2">
        <f t="shared" si="3"/>
        <v>2026</v>
      </c>
      <c r="C48" s="26">
        <v>0.5930666953</v>
      </c>
      <c r="D48" s="26">
        <v>0.25114797960000002</v>
      </c>
      <c r="E48" s="26">
        <v>0.155785325</v>
      </c>
      <c r="F48" s="26">
        <v>0.85952837169999996</v>
      </c>
      <c r="G48" s="26">
        <v>0.99064023469999996</v>
      </c>
      <c r="H48" s="26">
        <v>0.88585026280000001</v>
      </c>
      <c r="I48" s="26">
        <v>0.99156825140000004</v>
      </c>
      <c r="J48" s="2">
        <f t="shared" si="4"/>
        <v>2026</v>
      </c>
      <c r="K48" s="2">
        <v>0.78304914209999998</v>
      </c>
      <c r="L48" s="2">
        <v>0.12918025699999999</v>
      </c>
      <c r="M48" s="2">
        <v>8.7770600899999995E-2</v>
      </c>
      <c r="N48" s="2">
        <v>0.85656242270000005</v>
      </c>
      <c r="O48" s="2">
        <v>0.99167183329999997</v>
      </c>
      <c r="P48" s="2">
        <v>0.88168306860000001</v>
      </c>
      <c r="Q48" s="2">
        <v>0.99283097909999996</v>
      </c>
      <c r="R48" s="2">
        <f t="shared" si="5"/>
        <v>2026</v>
      </c>
      <c r="S48" s="2">
        <v>0.78348679769999996</v>
      </c>
      <c r="T48" s="2">
        <v>0.12865750270000001</v>
      </c>
      <c r="U48" s="2">
        <v>8.7855699499999995E-2</v>
      </c>
      <c r="V48" s="2">
        <v>0.85903746510000001</v>
      </c>
      <c r="W48" s="2">
        <v>0.99412525009999997</v>
      </c>
      <c r="X48" s="2">
        <v>0.88615645809999999</v>
      </c>
      <c r="Y48" s="2">
        <v>0.99488381839999995</v>
      </c>
    </row>
    <row r="49" spans="2:25">
      <c r="B49" s="2">
        <f t="shared" si="3"/>
        <v>2026</v>
      </c>
      <c r="C49" s="26">
        <v>0.58583951580000004</v>
      </c>
      <c r="D49" s="26">
        <v>0.24719748559999999</v>
      </c>
      <c r="E49" s="26">
        <v>0.1669629986</v>
      </c>
      <c r="F49" s="26">
        <v>0.86178215759999999</v>
      </c>
      <c r="G49" s="26">
        <v>0.99044304620000001</v>
      </c>
      <c r="H49" s="26">
        <v>0.88685067429999997</v>
      </c>
      <c r="I49" s="26">
        <v>0.99137720060000001</v>
      </c>
      <c r="J49" s="2">
        <f t="shared" si="4"/>
        <v>2026</v>
      </c>
      <c r="K49" s="2">
        <v>0.78112948559999995</v>
      </c>
      <c r="L49" s="2">
        <v>0.12666496390000001</v>
      </c>
      <c r="M49" s="2">
        <v>9.2205550499999997E-2</v>
      </c>
      <c r="N49" s="2">
        <v>0.85774122529999997</v>
      </c>
      <c r="O49" s="2">
        <v>0.99160035849999995</v>
      </c>
      <c r="P49" s="2">
        <v>0.88177856099999996</v>
      </c>
      <c r="Q49" s="2">
        <v>0.9927511819</v>
      </c>
      <c r="R49" s="2">
        <f t="shared" si="5"/>
        <v>2026</v>
      </c>
      <c r="S49" s="2">
        <v>0.78154035710000003</v>
      </c>
      <c r="T49" s="2">
        <v>0.12590698219999999</v>
      </c>
      <c r="U49" s="2">
        <v>9.2552660699999997E-2</v>
      </c>
      <c r="V49" s="2">
        <v>0.86108806910000002</v>
      </c>
      <c r="W49" s="2">
        <v>0.99427051440000003</v>
      </c>
      <c r="X49" s="2">
        <v>0.88752489440000004</v>
      </c>
      <c r="Y49" s="2">
        <v>0.99508501309999997</v>
      </c>
    </row>
    <row r="50" spans="2:25">
      <c r="B50" s="2">
        <f t="shared" si="3"/>
        <v>2026</v>
      </c>
      <c r="C50" s="26">
        <v>0.57959483769999998</v>
      </c>
      <c r="D50" s="26">
        <v>0.2451804158</v>
      </c>
      <c r="E50" s="26">
        <v>0.1752247465</v>
      </c>
      <c r="F50" s="26">
        <v>0.86329062759999997</v>
      </c>
      <c r="G50" s="26">
        <v>0.99035680719999997</v>
      </c>
      <c r="H50" s="26">
        <v>0.88824591990000001</v>
      </c>
      <c r="I50" s="26">
        <v>0.99128873250000005</v>
      </c>
      <c r="J50" s="2">
        <f t="shared" si="4"/>
        <v>2026</v>
      </c>
      <c r="K50" s="2">
        <v>0.78014173919999996</v>
      </c>
      <c r="L50" s="2">
        <v>0.1238624087</v>
      </c>
      <c r="M50" s="2">
        <v>9.5995852199999995E-2</v>
      </c>
      <c r="N50" s="2">
        <v>0.85741081269999997</v>
      </c>
      <c r="O50" s="2">
        <v>0.99153564199999999</v>
      </c>
      <c r="P50" s="2">
        <v>0.88157249699999995</v>
      </c>
      <c r="Q50" s="2">
        <v>0.9927188951</v>
      </c>
      <c r="R50" s="2">
        <f t="shared" si="5"/>
        <v>2026</v>
      </c>
      <c r="S50" s="2">
        <v>0.78053940470000005</v>
      </c>
      <c r="T50" s="2">
        <v>0.1238998498</v>
      </c>
      <c r="U50" s="2">
        <v>9.5560745500000002E-2</v>
      </c>
      <c r="V50" s="2">
        <v>0.86126913159999996</v>
      </c>
      <c r="W50" s="2">
        <v>0.99387996430000003</v>
      </c>
      <c r="X50" s="2">
        <v>0.8870766283</v>
      </c>
      <c r="Y50" s="2">
        <v>0.99469268799999999</v>
      </c>
    </row>
    <row r="51" spans="2:25">
      <c r="B51" s="2">
        <f t="shared" si="3"/>
        <v>2027</v>
      </c>
      <c r="C51" s="26">
        <v>0.57280738949999999</v>
      </c>
      <c r="D51" s="26">
        <v>0.2435778727</v>
      </c>
      <c r="E51" s="26">
        <v>0.18361473780000001</v>
      </c>
      <c r="F51" s="26">
        <v>0.86005920300000005</v>
      </c>
      <c r="G51" s="26">
        <v>0.98940806709999995</v>
      </c>
      <c r="H51" s="26">
        <v>0.88435563829999997</v>
      </c>
      <c r="I51" s="26">
        <v>0.99041395170000002</v>
      </c>
      <c r="J51" s="2">
        <f t="shared" si="4"/>
        <v>2027</v>
      </c>
      <c r="K51" s="2">
        <v>0.77875112059999996</v>
      </c>
      <c r="L51" s="2">
        <v>0.1216199987</v>
      </c>
      <c r="M51" s="2">
        <v>9.9628880700000005E-2</v>
      </c>
      <c r="N51" s="2">
        <v>0.85440656839999995</v>
      </c>
      <c r="O51" s="2">
        <v>0.99105894329999999</v>
      </c>
      <c r="P51" s="2">
        <v>0.87753863350000005</v>
      </c>
      <c r="Q51" s="2">
        <v>0.9922794009</v>
      </c>
      <c r="R51" s="2">
        <f t="shared" si="5"/>
        <v>2027</v>
      </c>
      <c r="S51" s="2">
        <v>0.77911052800000002</v>
      </c>
      <c r="T51" s="2">
        <v>0.1210070171</v>
      </c>
      <c r="U51" s="2">
        <v>9.9882454900000001E-2</v>
      </c>
      <c r="V51" s="2">
        <v>0.85823017089999998</v>
      </c>
      <c r="W51" s="2">
        <v>0.99302302210000004</v>
      </c>
      <c r="X51" s="2">
        <v>0.88300436029999996</v>
      </c>
      <c r="Y51" s="2">
        <v>0.99389233430000001</v>
      </c>
    </row>
    <row r="52" spans="2:25">
      <c r="B52" s="2">
        <f t="shared" si="3"/>
        <v>2027</v>
      </c>
      <c r="C52" s="26">
        <v>0.56893749110000003</v>
      </c>
      <c r="D52" s="26">
        <v>0.2408398192</v>
      </c>
      <c r="E52" s="26">
        <v>0.19022268959999999</v>
      </c>
      <c r="F52" s="26">
        <v>0.85840408420000003</v>
      </c>
      <c r="G52" s="26">
        <v>0.98887772760000003</v>
      </c>
      <c r="H52" s="26">
        <v>0.88426677899999995</v>
      </c>
      <c r="I52" s="26">
        <v>0.98990933579999996</v>
      </c>
      <c r="J52" s="2">
        <f t="shared" si="4"/>
        <v>2027</v>
      </c>
      <c r="K52" s="2">
        <v>0.77782435419999996</v>
      </c>
      <c r="L52" s="2">
        <v>0.1193017499</v>
      </c>
      <c r="M52" s="2">
        <v>0.1028738959</v>
      </c>
      <c r="N52" s="2">
        <v>0.85359518459999995</v>
      </c>
      <c r="O52" s="2">
        <v>0.99083354530000001</v>
      </c>
      <c r="P52" s="2">
        <v>0.87837394759999998</v>
      </c>
      <c r="Q52" s="2">
        <v>0.9920987242</v>
      </c>
      <c r="R52" s="2">
        <f t="shared" si="5"/>
        <v>2027</v>
      </c>
      <c r="S52" s="2">
        <v>0.77796989260000005</v>
      </c>
      <c r="T52" s="2">
        <v>0.1187685619</v>
      </c>
      <c r="U52" s="2">
        <v>0.1032615455</v>
      </c>
      <c r="V52" s="2">
        <v>0.85644978760000001</v>
      </c>
      <c r="W52" s="2">
        <v>0.9919454862</v>
      </c>
      <c r="X52" s="2">
        <v>0.88170275149999999</v>
      </c>
      <c r="Y52" s="2">
        <v>0.99285874649999994</v>
      </c>
    </row>
    <row r="53" spans="2:25">
      <c r="B53" s="2">
        <f t="shared" si="3"/>
        <v>2027</v>
      </c>
      <c r="C53" s="26">
        <v>0.56246969359999999</v>
      </c>
      <c r="D53" s="26">
        <v>0.23839095769999999</v>
      </c>
      <c r="E53" s="26">
        <v>0.1991393487</v>
      </c>
      <c r="F53" s="26">
        <v>0.86104645290000004</v>
      </c>
      <c r="G53" s="26">
        <v>0.9887714729</v>
      </c>
      <c r="H53" s="26">
        <v>0.88551602529999995</v>
      </c>
      <c r="I53" s="26">
        <v>0.98979669189999997</v>
      </c>
      <c r="J53" s="2">
        <f t="shared" si="4"/>
        <v>2027</v>
      </c>
      <c r="K53" s="2">
        <v>0.77542558490000002</v>
      </c>
      <c r="L53" s="2">
        <v>0.1170246134</v>
      </c>
      <c r="M53" s="2">
        <v>0.1075498017</v>
      </c>
      <c r="N53" s="2">
        <v>0.8573796897</v>
      </c>
      <c r="O53" s="2">
        <v>0.99045666909999996</v>
      </c>
      <c r="P53" s="2">
        <v>0.88099173070000003</v>
      </c>
      <c r="Q53" s="2">
        <v>0.99165999179999997</v>
      </c>
      <c r="R53" s="2">
        <f t="shared" si="5"/>
        <v>2027</v>
      </c>
      <c r="S53" s="2">
        <v>0.77672104119999996</v>
      </c>
      <c r="T53" s="2">
        <v>0.1163855722</v>
      </c>
      <c r="U53" s="2">
        <v>0.1068933866</v>
      </c>
      <c r="V53" s="2">
        <v>0.85867024930000002</v>
      </c>
      <c r="W53" s="2">
        <v>0.99186317680000002</v>
      </c>
      <c r="X53" s="2">
        <v>0.88392405169999999</v>
      </c>
      <c r="Y53" s="2">
        <v>0.99282227899999997</v>
      </c>
    </row>
    <row r="54" spans="2:25">
      <c r="B54" s="2">
        <f t="shared" si="3"/>
        <v>2027</v>
      </c>
      <c r="C54" s="26">
        <v>0.5554516598</v>
      </c>
      <c r="D54" s="26">
        <v>0.2352132113</v>
      </c>
      <c r="E54" s="26">
        <v>0.2093351289</v>
      </c>
      <c r="F54" s="26">
        <v>0.85888378789999997</v>
      </c>
      <c r="G54" s="26">
        <v>0.98848034819999997</v>
      </c>
      <c r="H54" s="26">
        <v>0.88355330369999996</v>
      </c>
      <c r="I54" s="26">
        <v>0.98949837600000001</v>
      </c>
      <c r="J54" s="2">
        <f t="shared" si="4"/>
        <v>2027</v>
      </c>
      <c r="K54" s="2">
        <v>0.77454887660000005</v>
      </c>
      <c r="L54" s="2">
        <v>0.1148257813</v>
      </c>
      <c r="M54" s="2">
        <v>0.1106253421</v>
      </c>
      <c r="N54" s="2">
        <v>0.85523176410000001</v>
      </c>
      <c r="O54" s="2">
        <v>0.9904957191</v>
      </c>
      <c r="P54" s="2">
        <v>0.87940599580000001</v>
      </c>
      <c r="Q54" s="2">
        <v>0.99169487690000002</v>
      </c>
      <c r="R54" s="2">
        <f t="shared" si="5"/>
        <v>2027</v>
      </c>
      <c r="S54" s="2">
        <v>0.77630288420000004</v>
      </c>
      <c r="T54" s="2">
        <v>0.1145079009</v>
      </c>
      <c r="U54" s="2">
        <v>0.1091892149</v>
      </c>
      <c r="V54" s="2">
        <v>0.85531349909999999</v>
      </c>
      <c r="W54" s="2">
        <v>0.99076443400000003</v>
      </c>
      <c r="X54" s="2">
        <v>0.88129299009999995</v>
      </c>
      <c r="Y54" s="2">
        <v>0.99175135179999996</v>
      </c>
    </row>
    <row r="55" spans="2:25">
      <c r="B55" s="2">
        <f t="shared" si="3"/>
        <v>2028</v>
      </c>
      <c r="C55" s="26">
        <v>0.55099700110000005</v>
      </c>
      <c r="D55" s="26">
        <v>0.2328312991</v>
      </c>
      <c r="E55" s="26">
        <v>0.21617169980000001</v>
      </c>
      <c r="F55" s="26">
        <v>0.85896408849999994</v>
      </c>
      <c r="G55" s="26">
        <v>0.98806054170000002</v>
      </c>
      <c r="H55" s="26">
        <v>0.88291157919999996</v>
      </c>
      <c r="I55" s="26">
        <v>0.98924846519999998</v>
      </c>
      <c r="J55" s="2">
        <f t="shared" si="4"/>
        <v>2028</v>
      </c>
      <c r="K55" s="2">
        <v>0.77349920689999996</v>
      </c>
      <c r="L55" s="2">
        <v>0.11292900259999999</v>
      </c>
      <c r="M55" s="2">
        <v>0.11357179050000001</v>
      </c>
      <c r="N55" s="2">
        <v>0.85569622099999998</v>
      </c>
      <c r="O55" s="2">
        <v>0.98995501549999998</v>
      </c>
      <c r="P55" s="2">
        <v>0.87999301910000005</v>
      </c>
      <c r="Q55" s="2">
        <v>0.99140352330000003</v>
      </c>
      <c r="R55" s="2">
        <f t="shared" si="5"/>
        <v>2028</v>
      </c>
      <c r="S55" s="2">
        <v>0.77518156289999995</v>
      </c>
      <c r="T55" s="2">
        <v>0.11259370420000001</v>
      </c>
      <c r="U55" s="2">
        <v>0.11222473299999999</v>
      </c>
      <c r="V55" s="2">
        <v>0.85617797500000004</v>
      </c>
      <c r="W55" s="2">
        <v>0.99083471599999995</v>
      </c>
      <c r="X55" s="2">
        <v>0.88192318849999995</v>
      </c>
      <c r="Y55" s="2">
        <v>0.99193749909999995</v>
      </c>
    </row>
    <row r="56" spans="2:25">
      <c r="B56" s="2">
        <f t="shared" si="3"/>
        <v>2028</v>
      </c>
      <c r="C56" s="26">
        <v>0.5461335906</v>
      </c>
      <c r="D56" s="26">
        <v>0.22914197459999999</v>
      </c>
      <c r="E56" s="26">
        <v>0.22472443480000001</v>
      </c>
      <c r="F56" s="26">
        <v>0.85795674290000001</v>
      </c>
      <c r="G56" s="26">
        <v>0.98740039420000003</v>
      </c>
      <c r="H56" s="26">
        <v>0.88155222789999999</v>
      </c>
      <c r="I56" s="26">
        <v>0.98904500630000003</v>
      </c>
      <c r="J56" s="2">
        <f t="shared" si="4"/>
        <v>2028</v>
      </c>
      <c r="K56" s="2">
        <v>0.77214268559999999</v>
      </c>
      <c r="L56" s="2">
        <v>0.1104801919</v>
      </c>
      <c r="M56" s="2">
        <v>0.1173771225</v>
      </c>
      <c r="N56" s="2">
        <v>0.85532187859999997</v>
      </c>
      <c r="O56" s="2">
        <v>0.98995601919999998</v>
      </c>
      <c r="P56" s="2">
        <v>0.87946354299999996</v>
      </c>
      <c r="Q56" s="2">
        <v>0.9914279976</v>
      </c>
      <c r="R56" s="2">
        <f t="shared" si="5"/>
        <v>2028</v>
      </c>
      <c r="S56" s="2">
        <v>0.77366201700000004</v>
      </c>
      <c r="T56" s="2">
        <v>0.1106134317</v>
      </c>
      <c r="U56" s="2">
        <v>0.11572455130000001</v>
      </c>
      <c r="V56" s="2">
        <v>0.85531285990000006</v>
      </c>
      <c r="W56" s="2">
        <v>0.99074781580000004</v>
      </c>
      <c r="X56" s="2">
        <v>0.88097970839999995</v>
      </c>
      <c r="Y56" s="2">
        <v>0.99181951719999994</v>
      </c>
    </row>
    <row r="57" spans="2:25">
      <c r="B57" s="2">
        <f t="shared" si="3"/>
        <v>2028</v>
      </c>
      <c r="C57" s="26">
        <v>0.54172204879999997</v>
      </c>
      <c r="D57" s="26">
        <v>0.22642566180000001</v>
      </c>
      <c r="E57" s="26">
        <v>0.23185228939999999</v>
      </c>
      <c r="F57" s="26">
        <v>0.85687026079999995</v>
      </c>
      <c r="G57" s="26">
        <v>0.98619800769999999</v>
      </c>
      <c r="H57" s="26">
        <v>0.87892352210000002</v>
      </c>
      <c r="I57" s="26">
        <v>0.98793123250000003</v>
      </c>
      <c r="J57" s="2">
        <f t="shared" si="4"/>
        <v>2028</v>
      </c>
      <c r="K57" s="2">
        <v>0.77130832760000001</v>
      </c>
      <c r="L57" s="2">
        <v>0.10835520279999999</v>
      </c>
      <c r="M57" s="2">
        <v>0.1203364696</v>
      </c>
      <c r="N57" s="2">
        <v>0.85363912200000003</v>
      </c>
      <c r="O57" s="2">
        <v>0.98878571520000003</v>
      </c>
      <c r="P57" s="2">
        <v>0.87747285809999997</v>
      </c>
      <c r="Q57" s="2">
        <v>0.99037983350000003</v>
      </c>
      <c r="R57" s="2">
        <f t="shared" si="5"/>
        <v>2028</v>
      </c>
      <c r="S57" s="2">
        <v>0.77254412240000003</v>
      </c>
      <c r="T57" s="2">
        <v>0.108288391</v>
      </c>
      <c r="U57" s="2">
        <v>0.1191674866</v>
      </c>
      <c r="V57" s="2">
        <v>0.85447574950000005</v>
      </c>
      <c r="W57" s="2">
        <v>0.9898415035</v>
      </c>
      <c r="X57" s="2">
        <v>0.87939661710000006</v>
      </c>
      <c r="Y57" s="2">
        <v>0.99117049710000005</v>
      </c>
    </row>
    <row r="58" spans="2:25">
      <c r="B58" s="2">
        <f t="shared" si="3"/>
        <v>2028</v>
      </c>
      <c r="C58" s="26">
        <v>0.53617492860000004</v>
      </c>
      <c r="D58" s="26">
        <v>0.22400520870000001</v>
      </c>
      <c r="E58" s="26">
        <v>0.2398198627</v>
      </c>
      <c r="F58" s="26">
        <v>0.85690818899999999</v>
      </c>
      <c r="G58" s="26">
        <v>0.98562598800000001</v>
      </c>
      <c r="H58" s="26">
        <v>0.87760837810000003</v>
      </c>
      <c r="I58" s="26">
        <v>0.98735168259999995</v>
      </c>
      <c r="J58" s="2">
        <f t="shared" si="4"/>
        <v>2028</v>
      </c>
      <c r="K58" s="2">
        <v>0.76997287290000005</v>
      </c>
      <c r="L58" s="2">
        <v>0.1063823569</v>
      </c>
      <c r="M58" s="2">
        <v>0.1236447702</v>
      </c>
      <c r="N58" s="2">
        <v>0.85307277319999997</v>
      </c>
      <c r="O58" s="2">
        <v>0.9878665566</v>
      </c>
      <c r="P58" s="2">
        <v>0.8755247571</v>
      </c>
      <c r="Q58" s="2">
        <v>0.98991936000000003</v>
      </c>
      <c r="R58" s="2">
        <f t="shared" si="5"/>
        <v>2028</v>
      </c>
      <c r="S58" s="2">
        <v>0.77174680669999995</v>
      </c>
      <c r="T58" s="2">
        <v>0.1059366695</v>
      </c>
      <c r="U58" s="2">
        <v>0.1223165237</v>
      </c>
      <c r="V58" s="2">
        <v>0.85437527020000004</v>
      </c>
      <c r="W58" s="2">
        <v>0.98934524459999995</v>
      </c>
      <c r="X58" s="2">
        <v>0.87790025019999995</v>
      </c>
      <c r="Y58" s="2">
        <v>0.99066266039999995</v>
      </c>
    </row>
    <row r="59" spans="2:25">
      <c r="B59" s="2">
        <f t="shared" si="3"/>
        <v>2029</v>
      </c>
      <c r="C59" s="26">
        <v>0.5310284327</v>
      </c>
      <c r="D59" s="26">
        <v>0.22133912529999999</v>
      </c>
      <c r="E59" s="26">
        <v>0.24763244200000001</v>
      </c>
      <c r="F59" s="26">
        <v>0.85839433379999996</v>
      </c>
      <c r="G59" s="26">
        <v>0.98572099560000004</v>
      </c>
      <c r="H59" s="26">
        <v>0.87922098530000004</v>
      </c>
      <c r="I59" s="26">
        <v>0.98743219820000006</v>
      </c>
      <c r="J59" s="2">
        <f t="shared" si="4"/>
        <v>2029</v>
      </c>
      <c r="K59" s="2">
        <v>0.76826608409999997</v>
      </c>
      <c r="L59" s="2">
        <v>0.1046013286</v>
      </c>
      <c r="M59" s="2">
        <v>0.12713258729999999</v>
      </c>
      <c r="N59" s="2">
        <v>0.85341148879999995</v>
      </c>
      <c r="O59" s="2">
        <v>0.98759540030000004</v>
      </c>
      <c r="P59" s="2">
        <v>0.87619992130000002</v>
      </c>
      <c r="Q59" s="2">
        <v>0.98967998810000002</v>
      </c>
      <c r="R59" s="2">
        <f t="shared" si="5"/>
        <v>2029</v>
      </c>
      <c r="S59" s="2">
        <v>0.77034525310000002</v>
      </c>
      <c r="T59" s="2">
        <v>0.1038046421</v>
      </c>
      <c r="U59" s="2">
        <v>0.1258501048</v>
      </c>
      <c r="V59" s="2">
        <v>0.85653703299999995</v>
      </c>
      <c r="W59" s="2">
        <v>0.98905710729999996</v>
      </c>
      <c r="X59" s="2">
        <v>0.87863727439999995</v>
      </c>
      <c r="Y59" s="2">
        <v>0.99040929759999996</v>
      </c>
    </row>
    <row r="60" spans="2:25">
      <c r="B60" s="2">
        <f t="shared" si="3"/>
        <v>2029</v>
      </c>
      <c r="C60" s="26">
        <v>0.5269608992</v>
      </c>
      <c r="D60" s="26">
        <v>0.2190713296</v>
      </c>
      <c r="E60" s="26">
        <v>0.25396777120000003</v>
      </c>
      <c r="F60" s="26">
        <v>0.85673263820000001</v>
      </c>
      <c r="G60" s="26">
        <v>0.98538230380000003</v>
      </c>
      <c r="H60" s="26">
        <v>0.87886185289999996</v>
      </c>
      <c r="I60" s="26">
        <v>0.98720107700000004</v>
      </c>
      <c r="J60" s="2">
        <f t="shared" si="4"/>
        <v>2029</v>
      </c>
      <c r="K60" s="2">
        <v>0.76811754619999995</v>
      </c>
      <c r="L60" s="2">
        <v>0.10268288489999999</v>
      </c>
      <c r="M60" s="2">
        <v>0.12919956890000001</v>
      </c>
      <c r="N60" s="2">
        <v>0.85131035239999997</v>
      </c>
      <c r="O60" s="2">
        <v>0.98691918850000004</v>
      </c>
      <c r="P60" s="2">
        <v>0.87560358279999995</v>
      </c>
      <c r="Q60" s="2">
        <v>0.98939329720000002</v>
      </c>
      <c r="R60" s="2">
        <f t="shared" si="5"/>
        <v>2029</v>
      </c>
      <c r="S60" s="2">
        <v>0.7702122468</v>
      </c>
      <c r="T60" s="2">
        <v>0.10130075080000001</v>
      </c>
      <c r="U60" s="2">
        <v>0.12848700239999999</v>
      </c>
      <c r="V60" s="2">
        <v>0.85453737649999995</v>
      </c>
      <c r="W60" s="2">
        <v>0.98881342900000002</v>
      </c>
      <c r="X60" s="2">
        <v>0.87700886140000001</v>
      </c>
      <c r="Y60" s="2">
        <v>0.9901597499</v>
      </c>
    </row>
    <row r="61" spans="2:25">
      <c r="B61" s="2">
        <f t="shared" si="3"/>
        <v>2029</v>
      </c>
      <c r="C61" s="26">
        <v>0.52235969329999998</v>
      </c>
      <c r="D61" s="26">
        <v>0.21837972559999999</v>
      </c>
      <c r="E61" s="26">
        <v>0.2592605811</v>
      </c>
      <c r="F61" s="26">
        <v>0.85502112509999995</v>
      </c>
      <c r="G61" s="26">
        <v>0.98413722770000001</v>
      </c>
      <c r="H61" s="26">
        <v>0.87650259880000003</v>
      </c>
      <c r="I61" s="26">
        <v>0.9859660053</v>
      </c>
      <c r="J61" s="2">
        <f t="shared" si="4"/>
        <v>2029</v>
      </c>
      <c r="K61" s="2">
        <v>0.76775512040000005</v>
      </c>
      <c r="L61" s="2">
        <v>0.1011599842</v>
      </c>
      <c r="M61" s="2">
        <v>0.13108489540000001</v>
      </c>
      <c r="N61" s="2">
        <v>0.85057905069999995</v>
      </c>
      <c r="O61" s="2">
        <v>0.98568820349999997</v>
      </c>
      <c r="P61" s="2">
        <v>0.87457322230000001</v>
      </c>
      <c r="Q61" s="2">
        <v>0.98835120750000005</v>
      </c>
      <c r="R61" s="2">
        <f t="shared" si="5"/>
        <v>2029</v>
      </c>
      <c r="S61" s="2">
        <v>0.77034456179999999</v>
      </c>
      <c r="T61" s="2">
        <v>9.94215819E-2</v>
      </c>
      <c r="U61" s="2">
        <v>0.13023385630000001</v>
      </c>
      <c r="V61" s="2">
        <v>0.85431143759999995</v>
      </c>
      <c r="W61" s="2">
        <v>0.98829499759999995</v>
      </c>
      <c r="X61" s="2">
        <v>0.8759348052</v>
      </c>
      <c r="Y61" s="2">
        <v>0.98963654369999998</v>
      </c>
    </row>
    <row r="62" spans="2:25">
      <c r="B62" s="2">
        <f t="shared" si="3"/>
        <v>2029</v>
      </c>
      <c r="C62" s="26">
        <v>0.51799584830000001</v>
      </c>
      <c r="D62" s="26">
        <v>0.2167641951</v>
      </c>
      <c r="E62" s="26">
        <v>0.2652399567</v>
      </c>
      <c r="F62" s="26">
        <v>0.855183315</v>
      </c>
      <c r="G62" s="26">
        <v>0.9834945142</v>
      </c>
      <c r="H62" s="26">
        <v>0.87650094310000004</v>
      </c>
      <c r="I62" s="26">
        <v>0.98547390609999996</v>
      </c>
      <c r="J62" s="2">
        <f t="shared" si="4"/>
        <v>2029</v>
      </c>
      <c r="K62" s="2">
        <v>0.76674298320000001</v>
      </c>
      <c r="L62" s="2">
        <v>9.9722222700000002E-2</v>
      </c>
      <c r="M62" s="2">
        <v>0.1335347942</v>
      </c>
      <c r="N62" s="2">
        <v>0.85058851619999998</v>
      </c>
      <c r="O62" s="2">
        <v>0.98488382839999999</v>
      </c>
      <c r="P62" s="2">
        <v>0.87473068089999995</v>
      </c>
      <c r="Q62" s="2">
        <v>0.98761702730000001</v>
      </c>
      <c r="R62" s="2">
        <f t="shared" si="5"/>
        <v>2029</v>
      </c>
      <c r="S62" s="2">
        <v>0.76993525139999996</v>
      </c>
      <c r="T62" s="2">
        <v>9.7505297399999996E-2</v>
      </c>
      <c r="U62" s="2">
        <v>0.13255945120000001</v>
      </c>
      <c r="V62" s="2">
        <v>0.85424907459999999</v>
      </c>
      <c r="W62" s="2">
        <v>0.98733494649999998</v>
      </c>
      <c r="X62" s="2">
        <v>0.87655724580000005</v>
      </c>
      <c r="Y62" s="2">
        <v>0.98870636450000005</v>
      </c>
    </row>
    <row r="63" spans="2:25">
      <c r="B63" s="2">
        <f t="shared" si="3"/>
        <v>2030</v>
      </c>
      <c r="C63" s="26">
        <v>0.51303042539999999</v>
      </c>
      <c r="D63" s="26">
        <v>0.2143860662</v>
      </c>
      <c r="E63" s="26">
        <v>0.27258350840000001</v>
      </c>
      <c r="F63" s="26">
        <v>0.85492563129999999</v>
      </c>
      <c r="G63" s="26">
        <v>0.98230716370000004</v>
      </c>
      <c r="H63" s="26">
        <v>0.87629728230000004</v>
      </c>
      <c r="I63" s="26">
        <v>0.98429206290000004</v>
      </c>
      <c r="J63" s="2">
        <f t="shared" si="4"/>
        <v>2030</v>
      </c>
      <c r="K63" s="2">
        <v>0.76546536779999996</v>
      </c>
      <c r="L63" s="2">
        <v>9.7890548800000005E-2</v>
      </c>
      <c r="M63" s="2">
        <v>0.1366440834</v>
      </c>
      <c r="N63" s="2">
        <v>0.85168076459999997</v>
      </c>
      <c r="O63" s="2">
        <v>0.98455905669999999</v>
      </c>
      <c r="P63" s="2">
        <v>0.87537430260000004</v>
      </c>
      <c r="Q63" s="2">
        <v>0.98768062499999998</v>
      </c>
      <c r="R63" s="2">
        <f t="shared" si="5"/>
        <v>2030</v>
      </c>
      <c r="S63" s="2">
        <v>0.7690981764</v>
      </c>
      <c r="T63" s="2">
        <v>9.5629216000000003E-2</v>
      </c>
      <c r="U63" s="2">
        <v>0.13527260760000001</v>
      </c>
      <c r="V63" s="2">
        <v>0.85550940200000003</v>
      </c>
      <c r="W63" s="2">
        <v>0.98715900570000004</v>
      </c>
      <c r="X63" s="2">
        <v>0.87813592490000003</v>
      </c>
      <c r="Y63" s="2">
        <v>0.98889967990000005</v>
      </c>
    </row>
    <row r="64" spans="2:25">
      <c r="B64" s="2">
        <f t="shared" si="3"/>
        <v>2030</v>
      </c>
      <c r="C64" s="26">
        <v>0.51064846500000005</v>
      </c>
      <c r="D64" s="26">
        <v>0.21056069929999999</v>
      </c>
      <c r="E64" s="26">
        <v>0.27879083570000002</v>
      </c>
      <c r="F64" s="26">
        <v>0.85812713819999997</v>
      </c>
      <c r="G64" s="26">
        <v>0.98235430970000004</v>
      </c>
      <c r="H64" s="26">
        <v>0.87825827329999995</v>
      </c>
      <c r="I64" s="26">
        <v>0.98438590520000002</v>
      </c>
      <c r="J64" s="2">
        <f t="shared" si="4"/>
        <v>2030</v>
      </c>
      <c r="K64" s="2">
        <v>0.76443741259999998</v>
      </c>
      <c r="L64" s="2">
        <v>9.6113011499999998E-2</v>
      </c>
      <c r="M64" s="2">
        <v>0.13944957590000001</v>
      </c>
      <c r="N64" s="2">
        <v>0.85335882939999996</v>
      </c>
      <c r="O64" s="2">
        <v>0.9845036573</v>
      </c>
      <c r="P64" s="2">
        <v>0.87625752379999999</v>
      </c>
      <c r="Q64" s="2">
        <v>0.98780118770000003</v>
      </c>
      <c r="R64" s="2">
        <f t="shared" si="5"/>
        <v>2030</v>
      </c>
      <c r="S64" s="2">
        <v>0.76799264769999998</v>
      </c>
      <c r="T64" s="2">
        <v>9.3965605499999993E-2</v>
      </c>
      <c r="U64" s="2">
        <v>0.1380417468</v>
      </c>
      <c r="V64" s="2">
        <v>0.85743094590000002</v>
      </c>
      <c r="W64" s="2">
        <v>0.98681523680000005</v>
      </c>
      <c r="X64" s="2">
        <v>0.87798099370000005</v>
      </c>
      <c r="Y64" s="2">
        <v>0.98854690960000002</v>
      </c>
    </row>
    <row r="65" spans="2:25">
      <c r="B65" s="2">
        <f t="shared" si="3"/>
        <v>2030</v>
      </c>
      <c r="C65" s="26">
        <v>0.5066150103</v>
      </c>
      <c r="D65" s="26">
        <v>0.20836197209999999</v>
      </c>
      <c r="E65" s="26">
        <v>0.28502301749999998</v>
      </c>
      <c r="F65" s="26">
        <v>0.85635648539999998</v>
      </c>
      <c r="G65" s="26">
        <v>0.98213806960000005</v>
      </c>
      <c r="H65" s="26">
        <v>0.8762151628</v>
      </c>
      <c r="I65" s="26">
        <v>0.98419089869999998</v>
      </c>
      <c r="J65" s="2">
        <f t="shared" si="4"/>
        <v>2030</v>
      </c>
      <c r="K65" s="2">
        <v>0.76443404449999997</v>
      </c>
      <c r="L65" s="2">
        <v>9.4621407500000004E-2</v>
      </c>
      <c r="M65" s="2">
        <v>0.140944548</v>
      </c>
      <c r="N65" s="2">
        <v>0.85080658769999995</v>
      </c>
      <c r="O65" s="2">
        <v>0.9839408154</v>
      </c>
      <c r="P65" s="2">
        <v>0.87407787329999997</v>
      </c>
      <c r="Q65" s="2">
        <v>0.98727784939999996</v>
      </c>
      <c r="R65" s="2">
        <f t="shared" si="5"/>
        <v>2030</v>
      </c>
      <c r="S65" s="2">
        <v>0.76804865369999997</v>
      </c>
      <c r="T65" s="2">
        <v>9.1924072300000007E-2</v>
      </c>
      <c r="U65" s="2">
        <v>0.14002727400000001</v>
      </c>
      <c r="V65" s="2">
        <v>0.85644457789999995</v>
      </c>
      <c r="W65" s="2">
        <v>0.98703008759999999</v>
      </c>
      <c r="X65" s="2">
        <v>0.87706204399999999</v>
      </c>
      <c r="Y65" s="2">
        <v>0.98887240610000005</v>
      </c>
    </row>
    <row r="66" spans="2:25">
      <c r="B66" s="2">
        <f t="shared" si="3"/>
        <v>2030</v>
      </c>
      <c r="C66" s="26">
        <v>0.50382454750000005</v>
      </c>
      <c r="D66" s="26">
        <v>0.20649648970000001</v>
      </c>
      <c r="E66" s="26">
        <v>0.28967896279999999</v>
      </c>
      <c r="F66" s="26">
        <v>0.85189700570000004</v>
      </c>
      <c r="G66" s="26">
        <v>0.98160007819999995</v>
      </c>
      <c r="H66" s="26">
        <v>0.8728137131</v>
      </c>
      <c r="I66" s="26">
        <v>0.98369556989999996</v>
      </c>
      <c r="J66" s="2">
        <f t="shared" si="4"/>
        <v>2030</v>
      </c>
      <c r="K66" s="2">
        <v>0.76569080160000003</v>
      </c>
      <c r="L66" s="2">
        <v>9.2863022200000006E-2</v>
      </c>
      <c r="M66" s="2">
        <v>0.1414461762</v>
      </c>
      <c r="N66" s="2">
        <v>0.84630938040000003</v>
      </c>
      <c r="O66" s="2">
        <v>0.98308703890000004</v>
      </c>
      <c r="P66" s="2">
        <v>0.87035794720000004</v>
      </c>
      <c r="Q66" s="2">
        <v>0.98646112340000003</v>
      </c>
      <c r="R66" s="2">
        <f t="shared" si="5"/>
        <v>2030</v>
      </c>
      <c r="S66" s="2">
        <v>0.7684821584</v>
      </c>
      <c r="T66" s="2">
        <v>9.0586772499999996E-2</v>
      </c>
      <c r="U66" s="2">
        <v>0.14093106899999999</v>
      </c>
      <c r="V66" s="2">
        <v>0.85200222660000002</v>
      </c>
      <c r="W66" s="2">
        <v>0.98662959429999997</v>
      </c>
      <c r="X66" s="2">
        <v>0.87230364770000002</v>
      </c>
      <c r="Y66" s="2">
        <v>0.98842644550000003</v>
      </c>
    </row>
    <row r="67" spans="2:25">
      <c r="B67" s="2">
        <f t="shared" si="3"/>
        <v>2031</v>
      </c>
      <c r="C67" s="26">
        <v>0.50070453130000003</v>
      </c>
      <c r="D67" s="26">
        <v>0.20310627279999999</v>
      </c>
      <c r="E67" s="26">
        <v>0.29618919599999999</v>
      </c>
      <c r="F67" s="26">
        <v>0.84902343049999995</v>
      </c>
      <c r="G67" s="26">
        <v>0.98087774130000005</v>
      </c>
      <c r="H67" s="26">
        <v>0.8705788337</v>
      </c>
      <c r="I67" s="26">
        <v>0.98308428699999995</v>
      </c>
      <c r="J67" s="2">
        <f t="shared" si="4"/>
        <v>2031</v>
      </c>
      <c r="K67" s="2">
        <v>0.76538428960000005</v>
      </c>
      <c r="L67" s="2">
        <v>9.1232063899999993E-2</v>
      </c>
      <c r="M67" s="2">
        <v>0.14338364649999999</v>
      </c>
      <c r="N67" s="2">
        <v>0.84419350439999996</v>
      </c>
      <c r="O67" s="2">
        <v>0.98231927159999999</v>
      </c>
      <c r="P67" s="2">
        <v>0.86837678360000004</v>
      </c>
      <c r="Q67" s="2">
        <v>0.98587848099999997</v>
      </c>
      <c r="R67" s="2">
        <f t="shared" si="5"/>
        <v>2031</v>
      </c>
      <c r="S67" s="2">
        <v>0.76842417090000004</v>
      </c>
      <c r="T67" s="2">
        <v>8.8890781099999996E-2</v>
      </c>
      <c r="U67" s="2">
        <v>0.1426850479</v>
      </c>
      <c r="V67" s="2">
        <v>0.8492106291</v>
      </c>
      <c r="W67" s="2">
        <v>0.98556581480000005</v>
      </c>
      <c r="X67" s="2">
        <v>0.86880368419999998</v>
      </c>
      <c r="Y67" s="2">
        <v>0.98781681880000005</v>
      </c>
    </row>
    <row r="68" spans="2:25">
      <c r="B68" s="2">
        <f t="shared" si="3"/>
        <v>2031</v>
      </c>
      <c r="C68" s="26">
        <v>0.49523433249999999</v>
      </c>
      <c r="D68" s="26">
        <v>0.20056887940000001</v>
      </c>
      <c r="E68" s="26">
        <v>0.3041967881</v>
      </c>
      <c r="F68" s="26">
        <v>0.84944115649999996</v>
      </c>
      <c r="G68" s="26">
        <v>0.97963656099999996</v>
      </c>
      <c r="H68" s="26">
        <v>0.86962829210000003</v>
      </c>
      <c r="I68" s="26">
        <v>0.98190980829999996</v>
      </c>
      <c r="J68" s="2">
        <f t="shared" si="4"/>
        <v>2031</v>
      </c>
      <c r="K68" s="2">
        <v>0.76403746139999995</v>
      </c>
      <c r="L68" s="2">
        <v>8.9554076199999999E-2</v>
      </c>
      <c r="M68" s="2">
        <v>0.14640846239999999</v>
      </c>
      <c r="N68" s="2">
        <v>0.84648681130000003</v>
      </c>
      <c r="O68" s="2">
        <v>0.98158901369999996</v>
      </c>
      <c r="P68" s="2">
        <v>0.87106066670000004</v>
      </c>
      <c r="Q68" s="2">
        <v>0.98594480090000003</v>
      </c>
      <c r="R68" s="2">
        <f t="shared" si="5"/>
        <v>2031</v>
      </c>
      <c r="S68" s="2">
        <v>0.76683423529999994</v>
      </c>
      <c r="T68" s="2">
        <v>8.7270605000000001E-2</v>
      </c>
      <c r="U68" s="2">
        <v>0.14589515980000001</v>
      </c>
      <c r="V68" s="2">
        <v>0.85128884819999995</v>
      </c>
      <c r="W68" s="2">
        <v>0.98451968639999998</v>
      </c>
      <c r="X68" s="2">
        <v>0.86992924739999999</v>
      </c>
      <c r="Y68" s="2">
        <v>0.98717756720000005</v>
      </c>
    </row>
    <row r="69" spans="2:25">
      <c r="B69" s="2">
        <f t="shared" si="3"/>
        <v>2031</v>
      </c>
      <c r="C69" s="26">
        <v>0.49146878570000002</v>
      </c>
      <c r="D69" s="26">
        <v>0.1981045182</v>
      </c>
      <c r="E69" s="26">
        <v>0.310426696</v>
      </c>
      <c r="F69" s="26">
        <v>0.84890057029999999</v>
      </c>
      <c r="G69" s="26">
        <v>0.97926409130000003</v>
      </c>
      <c r="H69" s="26">
        <v>0.8695395158</v>
      </c>
      <c r="I69" s="26">
        <v>0.98153030289999998</v>
      </c>
      <c r="J69" s="2">
        <f t="shared" si="4"/>
        <v>2031</v>
      </c>
      <c r="K69" s="2">
        <v>0.7636090552</v>
      </c>
      <c r="L69" s="2">
        <v>8.8164953399999996E-2</v>
      </c>
      <c r="M69" s="2">
        <v>0.14822599140000001</v>
      </c>
      <c r="N69" s="2">
        <v>0.84536625450000003</v>
      </c>
      <c r="O69" s="2">
        <v>0.98123468439999995</v>
      </c>
      <c r="P69" s="2">
        <v>0.86977443060000004</v>
      </c>
      <c r="Q69" s="2">
        <v>0.98569801109999999</v>
      </c>
      <c r="R69" s="2">
        <f t="shared" si="5"/>
        <v>2031</v>
      </c>
      <c r="S69" s="2">
        <v>0.7664456355</v>
      </c>
      <c r="T69" s="2">
        <v>8.5901393300000004E-2</v>
      </c>
      <c r="U69" s="2">
        <v>0.14765297120000001</v>
      </c>
      <c r="V69" s="2">
        <v>0.84915470940000004</v>
      </c>
      <c r="W69" s="2">
        <v>0.98390535099999998</v>
      </c>
      <c r="X69" s="2">
        <v>0.86859406859999999</v>
      </c>
      <c r="Y69" s="2">
        <v>0.98657796460000002</v>
      </c>
    </row>
    <row r="70" spans="2:25">
      <c r="B70" s="2">
        <f t="shared" si="3"/>
        <v>2031</v>
      </c>
      <c r="C70" s="26">
        <v>0.48879891949999998</v>
      </c>
      <c r="D70" s="26">
        <v>0.19517549610000001</v>
      </c>
      <c r="E70" s="26">
        <v>0.31602558450000001</v>
      </c>
      <c r="F70" s="26">
        <v>0.84834004740000002</v>
      </c>
      <c r="G70" s="26">
        <v>0.97876589020000004</v>
      </c>
      <c r="H70" s="26">
        <v>0.86937552829999998</v>
      </c>
      <c r="I70" s="26">
        <v>0.98110480659999999</v>
      </c>
      <c r="J70" s="2">
        <f t="shared" si="4"/>
        <v>2031</v>
      </c>
      <c r="K70" s="2">
        <v>0.76354964420000004</v>
      </c>
      <c r="L70" s="2">
        <v>8.6654478100000001E-2</v>
      </c>
      <c r="M70" s="2">
        <v>0.1497958777</v>
      </c>
      <c r="N70" s="2">
        <v>0.8443867666</v>
      </c>
      <c r="O70" s="2">
        <v>0.98061926740000005</v>
      </c>
      <c r="P70" s="2">
        <v>0.87020593270000002</v>
      </c>
      <c r="Q70" s="2">
        <v>0.98506854259999999</v>
      </c>
      <c r="R70" s="2">
        <f t="shared" si="5"/>
        <v>2031</v>
      </c>
      <c r="S70" s="2">
        <v>0.76617560230000004</v>
      </c>
      <c r="T70" s="2">
        <v>8.4697558399999998E-2</v>
      </c>
      <c r="U70" s="2">
        <v>0.14912683930000001</v>
      </c>
      <c r="V70" s="2">
        <v>0.84964626050000003</v>
      </c>
      <c r="W70" s="2">
        <v>0.98360146169999996</v>
      </c>
      <c r="X70" s="2">
        <v>0.86972762749999999</v>
      </c>
      <c r="Y70" s="2">
        <v>0.98618882080000003</v>
      </c>
    </row>
    <row r="71" spans="2:25">
      <c r="B71" s="2">
        <f t="shared" ref="B71:B102" si="6">B67+1</f>
        <v>2032</v>
      </c>
      <c r="C71" s="26">
        <v>0.4855926109</v>
      </c>
      <c r="D71" s="26">
        <v>0.19183978160000001</v>
      </c>
      <c r="E71" s="26">
        <v>0.32256760750000002</v>
      </c>
      <c r="F71" s="26">
        <v>0.84920023430000002</v>
      </c>
      <c r="G71" s="26">
        <v>0.97838209490000005</v>
      </c>
      <c r="H71" s="26">
        <v>0.87014787280000006</v>
      </c>
      <c r="I71" s="26">
        <v>0.98077806980000004</v>
      </c>
      <c r="J71" s="2">
        <f t="shared" ref="J71:J102" si="7">J67+1</f>
        <v>2032</v>
      </c>
      <c r="K71" s="2">
        <v>0.76220648560000004</v>
      </c>
      <c r="L71" s="2">
        <v>8.4737291100000001E-2</v>
      </c>
      <c r="M71" s="2">
        <v>0.15305622329999999</v>
      </c>
      <c r="N71" s="2">
        <v>0.84580995660000002</v>
      </c>
      <c r="O71" s="2">
        <v>0.98016409540000005</v>
      </c>
      <c r="P71" s="2">
        <v>0.87214181180000006</v>
      </c>
      <c r="Q71" s="2">
        <v>0.98460053800000003</v>
      </c>
      <c r="R71" s="2">
        <f t="shared" ref="R71:R102" si="8">R67+1</f>
        <v>2032</v>
      </c>
      <c r="S71" s="2">
        <v>0.76541479000000001</v>
      </c>
      <c r="T71" s="2">
        <v>8.3038999000000002E-2</v>
      </c>
      <c r="U71" s="2">
        <v>0.15154621099999999</v>
      </c>
      <c r="V71" s="2">
        <v>0.84908441609999996</v>
      </c>
      <c r="W71" s="2">
        <v>0.9821685939</v>
      </c>
      <c r="X71" s="2">
        <v>0.86864905930000003</v>
      </c>
      <c r="Y71" s="2">
        <v>0.98493543370000003</v>
      </c>
    </row>
    <row r="72" spans="2:25">
      <c r="B72" s="2">
        <f t="shared" si="6"/>
        <v>2032</v>
      </c>
      <c r="C72" s="26">
        <v>0.48155623289999999</v>
      </c>
      <c r="D72" s="26">
        <v>0.1889376606</v>
      </c>
      <c r="E72" s="26">
        <v>0.32950610660000001</v>
      </c>
      <c r="F72" s="26">
        <v>0.84957444900000001</v>
      </c>
      <c r="G72" s="26">
        <v>0.97783351159999998</v>
      </c>
      <c r="H72" s="26">
        <v>0.86971261919999998</v>
      </c>
      <c r="I72" s="26">
        <v>0.98056229650000004</v>
      </c>
      <c r="J72" s="2">
        <f t="shared" si="7"/>
        <v>2032</v>
      </c>
      <c r="K72" s="2">
        <v>0.76134019580000001</v>
      </c>
      <c r="L72" s="2">
        <v>8.2843907800000005E-2</v>
      </c>
      <c r="M72" s="2">
        <v>0.15581589639999999</v>
      </c>
      <c r="N72" s="2">
        <v>0.84635570339999999</v>
      </c>
      <c r="O72" s="2">
        <v>0.97989735960000002</v>
      </c>
      <c r="P72" s="2">
        <v>0.87178196789999995</v>
      </c>
      <c r="Q72" s="2">
        <v>0.98436622569999999</v>
      </c>
      <c r="R72" s="2">
        <f t="shared" si="8"/>
        <v>2032</v>
      </c>
      <c r="S72" s="2">
        <v>0.76417928040000005</v>
      </c>
      <c r="T72" s="2">
        <v>8.1270813499999997E-2</v>
      </c>
      <c r="U72" s="2">
        <v>0.15454990599999999</v>
      </c>
      <c r="V72" s="2">
        <v>0.84983340929999995</v>
      </c>
      <c r="W72" s="2">
        <v>0.98163309830000001</v>
      </c>
      <c r="X72" s="2">
        <v>0.86934257749999999</v>
      </c>
      <c r="Y72" s="2">
        <v>0.98445380069999999</v>
      </c>
    </row>
    <row r="73" spans="2:25">
      <c r="B73" s="2">
        <f t="shared" si="6"/>
        <v>2032</v>
      </c>
      <c r="C73" s="26">
        <v>0.48009736200000003</v>
      </c>
      <c r="D73" s="26">
        <v>0.18651500509999999</v>
      </c>
      <c r="E73" s="26">
        <v>0.33338763290000001</v>
      </c>
      <c r="F73" s="26">
        <v>0.84662359470000004</v>
      </c>
      <c r="G73" s="26">
        <v>0.97677049220000001</v>
      </c>
      <c r="H73" s="26">
        <v>0.86722884700000002</v>
      </c>
      <c r="I73" s="26">
        <v>0.97999651909999996</v>
      </c>
      <c r="J73" s="2">
        <f t="shared" si="7"/>
        <v>2032</v>
      </c>
      <c r="K73" s="2">
        <v>0.76115663109999998</v>
      </c>
      <c r="L73" s="2">
        <v>8.1522464700000005E-2</v>
      </c>
      <c r="M73" s="2">
        <v>0.15732090430000001</v>
      </c>
      <c r="N73" s="2">
        <v>0.84347286440000002</v>
      </c>
      <c r="O73" s="2">
        <v>0.97930508979999997</v>
      </c>
      <c r="P73" s="2">
        <v>0.86876198849999997</v>
      </c>
      <c r="Q73" s="2">
        <v>0.98426116009999998</v>
      </c>
      <c r="R73" s="2">
        <f t="shared" si="8"/>
        <v>2032</v>
      </c>
      <c r="S73" s="2">
        <v>0.76461361880000001</v>
      </c>
      <c r="T73" s="2">
        <v>8.0040886199999994E-2</v>
      </c>
      <c r="U73" s="2">
        <v>0.155345495</v>
      </c>
      <c r="V73" s="2">
        <v>0.84897691559999999</v>
      </c>
      <c r="W73" s="2">
        <v>0.98137759589999995</v>
      </c>
      <c r="X73" s="2">
        <v>0.86810142739999996</v>
      </c>
      <c r="Y73" s="2">
        <v>0.984204949</v>
      </c>
    </row>
    <row r="74" spans="2:25">
      <c r="B74" s="2">
        <f t="shared" si="6"/>
        <v>2032</v>
      </c>
      <c r="C74" s="26">
        <v>0.47433619890000001</v>
      </c>
      <c r="D74" s="26">
        <v>0.18348940429999999</v>
      </c>
      <c r="E74" s="26">
        <v>0.3421743968</v>
      </c>
      <c r="F74" s="26">
        <v>0.84556452179999997</v>
      </c>
      <c r="G74" s="26">
        <v>0.97608669770000001</v>
      </c>
      <c r="H74" s="26">
        <v>0.86741715799999997</v>
      </c>
      <c r="I74" s="26">
        <v>0.97928758400000004</v>
      </c>
      <c r="J74" s="2">
        <f t="shared" si="7"/>
        <v>2032</v>
      </c>
      <c r="K74" s="2">
        <v>0.75944577400000002</v>
      </c>
      <c r="L74" s="2">
        <v>8.0128873000000003E-2</v>
      </c>
      <c r="M74" s="2">
        <v>0.16042535299999999</v>
      </c>
      <c r="N74" s="2">
        <v>0.84235227319999995</v>
      </c>
      <c r="O74" s="2">
        <v>0.97811532489999997</v>
      </c>
      <c r="P74" s="2">
        <v>0.86807746279999998</v>
      </c>
      <c r="Q74" s="2">
        <v>0.9838283391</v>
      </c>
      <c r="R74" s="2">
        <f t="shared" si="8"/>
        <v>2032</v>
      </c>
      <c r="S74" s="2">
        <v>0.76327937570000004</v>
      </c>
      <c r="T74" s="2">
        <v>7.8424159699999996E-2</v>
      </c>
      <c r="U74" s="2">
        <v>0.15829646459999999</v>
      </c>
      <c r="V74" s="2">
        <v>0.84891579620000002</v>
      </c>
      <c r="W74" s="2">
        <v>0.98154486279999997</v>
      </c>
      <c r="X74" s="2">
        <v>0.86857380299999998</v>
      </c>
      <c r="Y74" s="2">
        <v>0.98436933179999997</v>
      </c>
    </row>
    <row r="75" spans="2:25">
      <c r="B75" s="2">
        <f t="shared" si="6"/>
        <v>2033</v>
      </c>
      <c r="C75" s="26">
        <v>0.47196223180000002</v>
      </c>
      <c r="D75" s="26">
        <v>0.18131575999999999</v>
      </c>
      <c r="E75" s="26">
        <v>0.34672200819999999</v>
      </c>
      <c r="F75" s="26">
        <v>0.84400126320000002</v>
      </c>
      <c r="G75" s="26">
        <v>0.97492592249999999</v>
      </c>
      <c r="H75" s="26">
        <v>0.86633253399999999</v>
      </c>
      <c r="I75" s="26">
        <v>0.97845380999999998</v>
      </c>
      <c r="J75" s="2">
        <f t="shared" si="7"/>
        <v>2033</v>
      </c>
      <c r="K75" s="2">
        <v>0.75952808829999996</v>
      </c>
      <c r="L75" s="2">
        <v>7.8927059999999993E-2</v>
      </c>
      <c r="M75" s="2">
        <v>0.1615448518</v>
      </c>
      <c r="N75" s="2">
        <v>0.84154652689999998</v>
      </c>
      <c r="O75" s="2">
        <v>0.97774488299999995</v>
      </c>
      <c r="P75" s="2">
        <v>0.86739112169999999</v>
      </c>
      <c r="Q75" s="2">
        <v>0.98348851140000004</v>
      </c>
      <c r="R75" s="2">
        <f t="shared" si="8"/>
        <v>2033</v>
      </c>
      <c r="S75" s="2">
        <v>0.76277722380000001</v>
      </c>
      <c r="T75" s="2">
        <v>7.7408864999999993E-2</v>
      </c>
      <c r="U75" s="2">
        <v>0.15981391110000001</v>
      </c>
      <c r="V75" s="2">
        <v>0.84719051359999997</v>
      </c>
      <c r="W75" s="2">
        <v>0.98063921590000003</v>
      </c>
      <c r="X75" s="2">
        <v>0.86635739950000001</v>
      </c>
      <c r="Y75" s="2">
        <v>0.98367876659999998</v>
      </c>
    </row>
    <row r="76" spans="2:25">
      <c r="B76" s="2">
        <f t="shared" si="6"/>
        <v>2033</v>
      </c>
      <c r="C76" s="26">
        <v>0.4665790454</v>
      </c>
      <c r="D76" s="26">
        <v>0.1791477447</v>
      </c>
      <c r="E76" s="26">
        <v>0.3542732099</v>
      </c>
      <c r="F76" s="26">
        <v>0.84483285890000004</v>
      </c>
      <c r="G76" s="26">
        <v>0.97467157230000001</v>
      </c>
      <c r="H76" s="26">
        <v>0.86679473829999998</v>
      </c>
      <c r="I76" s="26">
        <v>0.97851344240000004</v>
      </c>
      <c r="J76" s="2">
        <f t="shared" si="7"/>
        <v>2033</v>
      </c>
      <c r="K76" s="2">
        <v>0.75935475910000005</v>
      </c>
      <c r="L76" s="2">
        <v>7.7494006899999995E-2</v>
      </c>
      <c r="M76" s="2">
        <v>0.1631512339</v>
      </c>
      <c r="N76" s="2">
        <v>0.84416553979999998</v>
      </c>
      <c r="O76" s="2">
        <v>0.97777132570000003</v>
      </c>
      <c r="P76" s="2">
        <v>0.8694559825</v>
      </c>
      <c r="Q76" s="2">
        <v>0.98368573999999998</v>
      </c>
      <c r="R76" s="2">
        <f t="shared" si="8"/>
        <v>2033</v>
      </c>
      <c r="S76" s="2">
        <v>0.76355853119999995</v>
      </c>
      <c r="T76" s="2">
        <v>7.5701086000000001E-2</v>
      </c>
      <c r="U76" s="2">
        <v>0.16074038290000001</v>
      </c>
      <c r="V76" s="2">
        <v>0.84543059939999998</v>
      </c>
      <c r="W76" s="2">
        <v>0.97914940139999995</v>
      </c>
      <c r="X76" s="2">
        <v>0.86494535839999998</v>
      </c>
      <c r="Y76" s="2">
        <v>0.98225791139999996</v>
      </c>
    </row>
    <row r="77" spans="2:25">
      <c r="B77" s="2">
        <f t="shared" si="6"/>
        <v>2033</v>
      </c>
      <c r="C77" s="26">
        <v>0.4623437373</v>
      </c>
      <c r="D77" s="26">
        <v>0.17704709830000001</v>
      </c>
      <c r="E77" s="26">
        <v>0.36060916440000002</v>
      </c>
      <c r="F77" s="26">
        <v>0.84214077980000002</v>
      </c>
      <c r="G77" s="26">
        <v>0.97365663440000005</v>
      </c>
      <c r="H77" s="26">
        <v>0.8654380653</v>
      </c>
      <c r="I77" s="26">
        <v>0.97781828559999995</v>
      </c>
      <c r="J77" s="2">
        <f t="shared" si="7"/>
        <v>2033</v>
      </c>
      <c r="K77" s="2">
        <v>0.75867415090000001</v>
      </c>
      <c r="L77" s="2">
        <v>7.6031465100000001E-2</v>
      </c>
      <c r="M77" s="2">
        <v>0.16529438399999999</v>
      </c>
      <c r="N77" s="2">
        <v>0.8425648536</v>
      </c>
      <c r="O77" s="2">
        <v>0.97764372769999996</v>
      </c>
      <c r="P77" s="2">
        <v>0.86753359949999997</v>
      </c>
      <c r="Q77" s="2">
        <v>0.9835850947</v>
      </c>
      <c r="R77" s="2">
        <f t="shared" si="8"/>
        <v>2033</v>
      </c>
      <c r="S77" s="2">
        <v>0.76283339299999997</v>
      </c>
      <c r="T77" s="2">
        <v>7.4477376200000001E-2</v>
      </c>
      <c r="U77" s="2">
        <v>0.1626892308</v>
      </c>
      <c r="V77" s="2">
        <v>0.84338146810000003</v>
      </c>
      <c r="W77" s="2">
        <v>0.97863584270000004</v>
      </c>
      <c r="X77" s="2">
        <v>0.86417514169999998</v>
      </c>
      <c r="Y77" s="2">
        <v>0.98203342530000004</v>
      </c>
    </row>
    <row r="78" spans="2:25">
      <c r="B78" s="2">
        <f t="shared" si="6"/>
        <v>2033</v>
      </c>
      <c r="C78" s="26">
        <v>0.46153715849999999</v>
      </c>
      <c r="D78" s="26">
        <v>0.1745837079</v>
      </c>
      <c r="E78" s="26">
        <v>0.36387913360000002</v>
      </c>
      <c r="F78" s="26">
        <v>0.84324503500000003</v>
      </c>
      <c r="G78" s="26">
        <v>0.97294168820000004</v>
      </c>
      <c r="H78" s="26">
        <v>0.86797401630000004</v>
      </c>
      <c r="I78" s="26">
        <v>0.977111964</v>
      </c>
      <c r="J78" s="2">
        <f t="shared" si="7"/>
        <v>2033</v>
      </c>
      <c r="K78" s="2">
        <v>0.75872108620000001</v>
      </c>
      <c r="L78" s="2">
        <v>7.4651619700000005E-2</v>
      </c>
      <c r="M78" s="2">
        <v>0.16662729409999999</v>
      </c>
      <c r="N78" s="2">
        <v>0.84258611809999995</v>
      </c>
      <c r="O78" s="2">
        <v>0.97693651020000005</v>
      </c>
      <c r="P78" s="2">
        <v>0.86750796829999999</v>
      </c>
      <c r="Q78" s="2">
        <v>0.98294524360000002</v>
      </c>
      <c r="R78" s="2">
        <f t="shared" si="8"/>
        <v>2033</v>
      </c>
      <c r="S78" s="2">
        <v>0.76235744930000005</v>
      </c>
      <c r="T78" s="2">
        <v>7.3279486500000005E-2</v>
      </c>
      <c r="U78" s="2">
        <v>0.16436306419999999</v>
      </c>
      <c r="V78" s="2">
        <v>0.84460572820000002</v>
      </c>
      <c r="W78" s="2">
        <v>0.97773948600000005</v>
      </c>
      <c r="X78" s="2">
        <v>0.86538974310000005</v>
      </c>
      <c r="Y78" s="2">
        <v>0.9811956745</v>
      </c>
    </row>
    <row r="79" spans="2:25">
      <c r="B79" s="2">
        <f t="shared" si="6"/>
        <v>2034</v>
      </c>
      <c r="C79" s="26">
        <v>0.45759458069999998</v>
      </c>
      <c r="D79" s="26">
        <v>0.17227057700000001</v>
      </c>
      <c r="E79" s="26">
        <v>0.37013484229999999</v>
      </c>
      <c r="F79" s="26">
        <v>0.84015008869999996</v>
      </c>
      <c r="G79" s="26">
        <v>0.97153747440000005</v>
      </c>
      <c r="H79" s="26">
        <v>0.86532785729999995</v>
      </c>
      <c r="I79" s="26">
        <v>0.97580140879999999</v>
      </c>
      <c r="J79" s="2">
        <f t="shared" si="7"/>
        <v>2034</v>
      </c>
      <c r="K79" s="2">
        <v>0.75776545500000003</v>
      </c>
      <c r="L79" s="2">
        <v>7.3535625499999993E-2</v>
      </c>
      <c r="M79" s="2">
        <v>0.16869891949999999</v>
      </c>
      <c r="N79" s="2">
        <v>0.83892514520000006</v>
      </c>
      <c r="O79" s="2">
        <v>0.97586300130000003</v>
      </c>
      <c r="P79" s="2">
        <v>0.86455766609999996</v>
      </c>
      <c r="Q79" s="2">
        <v>0.98213143999999997</v>
      </c>
      <c r="R79" s="2">
        <f t="shared" si="8"/>
        <v>2034</v>
      </c>
      <c r="S79" s="2">
        <v>0.76107148430000005</v>
      </c>
      <c r="T79" s="2">
        <v>7.2318888200000001E-2</v>
      </c>
      <c r="U79" s="2">
        <v>0.16660962739999999</v>
      </c>
      <c r="V79" s="2">
        <v>0.84164725870000001</v>
      </c>
      <c r="W79" s="2">
        <v>0.97743253750000003</v>
      </c>
      <c r="X79" s="2">
        <v>0.86256616159999999</v>
      </c>
      <c r="Y79" s="2">
        <v>0.98086220339999997</v>
      </c>
    </row>
    <row r="80" spans="2:25">
      <c r="B80" s="2">
        <f t="shared" si="6"/>
        <v>2034</v>
      </c>
      <c r="C80" s="26">
        <v>0.45274300560000003</v>
      </c>
      <c r="D80" s="26">
        <v>0.16952062079999999</v>
      </c>
      <c r="E80" s="26">
        <v>0.37773637360000001</v>
      </c>
      <c r="F80" s="26">
        <v>0.83702866320000002</v>
      </c>
      <c r="G80" s="26">
        <v>0.97052596059999996</v>
      </c>
      <c r="H80" s="26">
        <v>0.86182305589999997</v>
      </c>
      <c r="I80" s="26">
        <v>0.97498934029999995</v>
      </c>
      <c r="J80" s="2">
        <f t="shared" si="7"/>
        <v>2034</v>
      </c>
      <c r="K80" s="2">
        <v>0.75748341070000003</v>
      </c>
      <c r="L80" s="2">
        <v>7.2132800100000005E-2</v>
      </c>
      <c r="M80" s="2">
        <v>0.1703837892</v>
      </c>
      <c r="N80" s="2">
        <v>0.83572565499999996</v>
      </c>
      <c r="O80" s="2">
        <v>0.97524556399999995</v>
      </c>
      <c r="P80" s="2">
        <v>0.86001437790000002</v>
      </c>
      <c r="Q80" s="2">
        <v>0.9815626127</v>
      </c>
      <c r="R80" s="2">
        <f t="shared" si="8"/>
        <v>2034</v>
      </c>
      <c r="S80" s="2">
        <v>0.76159631009999995</v>
      </c>
      <c r="T80" s="2">
        <v>7.0680937400000005E-2</v>
      </c>
      <c r="U80" s="2">
        <v>0.16772275249999999</v>
      </c>
      <c r="V80" s="2">
        <v>0.84044695530000002</v>
      </c>
      <c r="W80" s="2">
        <v>0.97681839209999999</v>
      </c>
      <c r="X80" s="2">
        <v>0.86096920450000003</v>
      </c>
      <c r="Y80" s="2">
        <v>0.98047228639999995</v>
      </c>
    </row>
    <row r="81" spans="2:25">
      <c r="B81" s="2">
        <f t="shared" si="6"/>
        <v>2034</v>
      </c>
      <c r="C81" s="26">
        <v>0.45044094849999999</v>
      </c>
      <c r="D81" s="26">
        <v>0.16748813479999999</v>
      </c>
      <c r="E81" s="26">
        <v>0.38207091669999999</v>
      </c>
      <c r="F81" s="26">
        <v>0.83411771040000005</v>
      </c>
      <c r="G81" s="26">
        <v>0.96967277910000005</v>
      </c>
      <c r="H81" s="26">
        <v>0.86022223450000002</v>
      </c>
      <c r="I81" s="26">
        <v>0.97424235390000002</v>
      </c>
      <c r="J81" s="2">
        <f t="shared" si="7"/>
        <v>2034</v>
      </c>
      <c r="K81" s="2">
        <v>0.75742497519999996</v>
      </c>
      <c r="L81" s="2">
        <v>7.0945527300000005E-2</v>
      </c>
      <c r="M81" s="2">
        <v>0.17162949750000001</v>
      </c>
      <c r="N81" s="2">
        <v>0.83308973239999995</v>
      </c>
      <c r="O81" s="2">
        <v>0.97441959030000003</v>
      </c>
      <c r="P81" s="2">
        <v>0.8583410467</v>
      </c>
      <c r="Q81" s="2">
        <v>0.98084017940000001</v>
      </c>
      <c r="R81" s="2">
        <f t="shared" si="8"/>
        <v>2034</v>
      </c>
      <c r="S81" s="2">
        <v>0.76175577319999999</v>
      </c>
      <c r="T81" s="2">
        <v>6.9170784299999996E-2</v>
      </c>
      <c r="U81" s="2">
        <v>0.1690734425</v>
      </c>
      <c r="V81" s="2">
        <v>0.83781485300000003</v>
      </c>
      <c r="W81" s="2">
        <v>0.97627418740000005</v>
      </c>
      <c r="X81" s="2">
        <v>0.85973849189999996</v>
      </c>
      <c r="Y81" s="2">
        <v>0.98036463309999999</v>
      </c>
    </row>
    <row r="82" spans="2:25">
      <c r="B82" s="2">
        <f t="shared" si="6"/>
        <v>2034</v>
      </c>
      <c r="C82" s="26">
        <v>0.44742202250000002</v>
      </c>
      <c r="D82" s="26">
        <v>0.16620100209999999</v>
      </c>
      <c r="E82" s="26">
        <v>0.38637697529999998</v>
      </c>
      <c r="F82" s="26">
        <v>0.83001250950000005</v>
      </c>
      <c r="G82" s="26">
        <v>0.96798057110000002</v>
      </c>
      <c r="H82" s="26">
        <v>0.85740308600000004</v>
      </c>
      <c r="I82" s="26">
        <v>0.97346876500000001</v>
      </c>
      <c r="J82" s="2">
        <f t="shared" si="7"/>
        <v>2034</v>
      </c>
      <c r="K82" s="2">
        <v>0.75769664540000004</v>
      </c>
      <c r="L82" s="2">
        <v>6.9360298200000003E-2</v>
      </c>
      <c r="M82" s="2">
        <v>0.17294305639999999</v>
      </c>
      <c r="N82" s="2">
        <v>0.82953009600000005</v>
      </c>
      <c r="O82" s="2">
        <v>0.97354548659999995</v>
      </c>
      <c r="P82" s="2">
        <v>0.85689663930000004</v>
      </c>
      <c r="Q82" s="2">
        <v>0.98028628259999995</v>
      </c>
      <c r="R82" s="2">
        <f t="shared" si="8"/>
        <v>2034</v>
      </c>
      <c r="S82" s="2">
        <v>0.76189620049999995</v>
      </c>
      <c r="T82" s="2">
        <v>6.7676128000000002E-2</v>
      </c>
      <c r="U82" s="2">
        <v>0.17042767149999999</v>
      </c>
      <c r="V82" s="2">
        <v>0.83570637199999998</v>
      </c>
      <c r="W82" s="2">
        <v>0.97590145510000004</v>
      </c>
      <c r="X82" s="2">
        <v>0.85794237070000001</v>
      </c>
      <c r="Y82" s="2">
        <v>0.98007245310000002</v>
      </c>
    </row>
    <row r="83" spans="2:25">
      <c r="B83" s="2">
        <f t="shared" si="6"/>
        <v>2035</v>
      </c>
      <c r="C83" s="26">
        <v>0.4447168984</v>
      </c>
      <c r="D83" s="26">
        <v>0.16400646229999999</v>
      </c>
      <c r="E83" s="26">
        <v>0.39127663940000001</v>
      </c>
      <c r="F83" s="26">
        <v>0.82755621909999999</v>
      </c>
      <c r="G83" s="26">
        <v>0.96724976519999994</v>
      </c>
      <c r="H83" s="26">
        <v>0.85438715779999996</v>
      </c>
      <c r="I83" s="26">
        <v>0.97274214169999995</v>
      </c>
      <c r="J83" s="2">
        <f t="shared" si="7"/>
        <v>2035</v>
      </c>
      <c r="K83" s="2">
        <v>0.75695820629999999</v>
      </c>
      <c r="L83" s="2">
        <v>6.8215316400000003E-2</v>
      </c>
      <c r="M83" s="2">
        <v>0.1748264773</v>
      </c>
      <c r="N83" s="2">
        <v>0.82669289580000005</v>
      </c>
      <c r="O83" s="2">
        <v>0.97267183270000002</v>
      </c>
      <c r="P83" s="2">
        <v>0.85488901399999995</v>
      </c>
      <c r="Q83" s="2">
        <v>0.97999527799999997</v>
      </c>
      <c r="R83" s="2">
        <f t="shared" si="8"/>
        <v>2035</v>
      </c>
      <c r="S83" s="2">
        <v>0.76163534980000003</v>
      </c>
      <c r="T83" s="2">
        <v>6.64742901E-2</v>
      </c>
      <c r="U83" s="2">
        <v>0.1718903601</v>
      </c>
      <c r="V83" s="2">
        <v>0.8335367212</v>
      </c>
      <c r="W83" s="2">
        <v>0.9760118498</v>
      </c>
      <c r="X83" s="2">
        <v>0.85649127810000003</v>
      </c>
      <c r="Y83" s="2">
        <v>0.98021175120000004</v>
      </c>
    </row>
    <row r="84" spans="2:25">
      <c r="B84" s="2">
        <f t="shared" si="6"/>
        <v>2035</v>
      </c>
      <c r="C84" s="26">
        <v>0.44235242629999999</v>
      </c>
      <c r="D84" s="26">
        <v>0.16096438490000001</v>
      </c>
      <c r="E84" s="26">
        <v>0.39668318879999998</v>
      </c>
      <c r="F84" s="26">
        <v>0.82384939729999995</v>
      </c>
      <c r="G84" s="26">
        <v>0.96601580249999996</v>
      </c>
      <c r="H84" s="26">
        <v>0.85166712769999997</v>
      </c>
      <c r="I84" s="26">
        <v>0.97181958489999998</v>
      </c>
      <c r="J84" s="2">
        <f t="shared" si="7"/>
        <v>2035</v>
      </c>
      <c r="K84" s="2">
        <v>0.75669426080000002</v>
      </c>
      <c r="L84" s="2">
        <v>6.6449411599999994E-2</v>
      </c>
      <c r="M84" s="2">
        <v>0.1768563276</v>
      </c>
      <c r="N84" s="2">
        <v>0.8243761181</v>
      </c>
      <c r="O84" s="2">
        <v>0.97157220160000002</v>
      </c>
      <c r="P84" s="2">
        <v>0.85270373880000006</v>
      </c>
      <c r="Q84" s="2">
        <v>0.97887584679999995</v>
      </c>
      <c r="R84" s="2">
        <f t="shared" si="8"/>
        <v>2035</v>
      </c>
      <c r="S84" s="2">
        <v>0.76058758780000002</v>
      </c>
      <c r="T84" s="2">
        <v>6.5289694300000006E-2</v>
      </c>
      <c r="U84" s="2">
        <v>0.17412271779999999</v>
      </c>
      <c r="V84" s="2">
        <v>0.83106248689999995</v>
      </c>
      <c r="W84" s="2">
        <v>0.97554648779999997</v>
      </c>
      <c r="X84" s="2">
        <v>0.85532682989999997</v>
      </c>
      <c r="Y84" s="2">
        <v>0.97991664020000002</v>
      </c>
    </row>
    <row r="85" spans="2:25">
      <c r="B85" s="2">
        <f t="shared" si="6"/>
        <v>2035</v>
      </c>
      <c r="C85" s="26">
        <v>0.44018530300000003</v>
      </c>
      <c r="D85" s="26">
        <v>0.1582688985</v>
      </c>
      <c r="E85" s="26">
        <v>0.4015457985</v>
      </c>
      <c r="F85" s="26">
        <v>0.82433016859999997</v>
      </c>
      <c r="G85" s="26">
        <v>0.96524839019999997</v>
      </c>
      <c r="H85" s="26">
        <v>0.85181590789999995</v>
      </c>
      <c r="I85" s="26">
        <v>0.97099698410000002</v>
      </c>
      <c r="J85" s="2">
        <f t="shared" si="7"/>
        <v>2035</v>
      </c>
      <c r="K85" s="2">
        <v>0.75582986399999996</v>
      </c>
      <c r="L85" s="2">
        <v>6.55588966E-2</v>
      </c>
      <c r="M85" s="2">
        <v>0.17861123940000001</v>
      </c>
      <c r="N85" s="2">
        <v>0.82492303339999995</v>
      </c>
      <c r="O85" s="2">
        <v>0.97040545280000001</v>
      </c>
      <c r="P85" s="2">
        <v>0.85330139810000005</v>
      </c>
      <c r="Q85" s="2">
        <v>0.97745616179999995</v>
      </c>
      <c r="R85" s="2">
        <f t="shared" si="8"/>
        <v>2035</v>
      </c>
      <c r="S85" s="2">
        <v>0.76035369990000001</v>
      </c>
      <c r="T85" s="2">
        <v>6.3948944100000002E-2</v>
      </c>
      <c r="U85" s="2">
        <v>0.175697356</v>
      </c>
      <c r="V85" s="2">
        <v>0.83235819889999996</v>
      </c>
      <c r="W85" s="2">
        <v>0.97411472750000005</v>
      </c>
      <c r="X85" s="2">
        <v>0.85740746619999997</v>
      </c>
      <c r="Y85" s="2">
        <v>0.97874662430000003</v>
      </c>
    </row>
    <row r="86" spans="2:25">
      <c r="B86" s="2">
        <f t="shared" si="6"/>
        <v>2035</v>
      </c>
      <c r="C86" s="26">
        <v>0.43796379060000001</v>
      </c>
      <c r="D86" s="26">
        <v>0.15464271800000001</v>
      </c>
      <c r="E86" s="26">
        <v>0.40739349139999997</v>
      </c>
      <c r="F86" s="26">
        <v>0.82416190560000002</v>
      </c>
      <c r="G86" s="26">
        <v>0.96384612920000001</v>
      </c>
      <c r="H86" s="26">
        <v>0.85060865819999998</v>
      </c>
      <c r="I86" s="26">
        <v>0.96962713</v>
      </c>
      <c r="J86" s="2">
        <f t="shared" si="7"/>
        <v>2035</v>
      </c>
      <c r="K86" s="2">
        <v>0.7543118325</v>
      </c>
      <c r="L86" s="2">
        <v>6.4220173699999994E-2</v>
      </c>
      <c r="M86" s="2">
        <v>0.18146799390000001</v>
      </c>
      <c r="N86" s="2">
        <v>0.82586060459999999</v>
      </c>
      <c r="O86" s="2">
        <v>0.97047996010000004</v>
      </c>
      <c r="P86" s="2">
        <v>0.85398074310000005</v>
      </c>
      <c r="Q86" s="2">
        <v>0.97722517249999996</v>
      </c>
      <c r="R86" s="2">
        <f t="shared" si="8"/>
        <v>2035</v>
      </c>
      <c r="S86" s="2">
        <v>0.75922758109999999</v>
      </c>
      <c r="T86" s="2">
        <v>6.24124187E-2</v>
      </c>
      <c r="U86" s="2">
        <v>0.17836000020000001</v>
      </c>
      <c r="V86" s="2">
        <v>0.83447820269999995</v>
      </c>
      <c r="W86" s="2">
        <v>0.97313146660000005</v>
      </c>
      <c r="X86" s="2">
        <v>0.85826787169999996</v>
      </c>
      <c r="Y86" s="2">
        <v>0.97810777790000003</v>
      </c>
    </row>
    <row r="87" spans="2:25">
      <c r="B87" s="2">
        <f t="shared" si="6"/>
        <v>2036</v>
      </c>
      <c r="C87" s="26">
        <v>0.43549907929999998</v>
      </c>
      <c r="D87" s="26">
        <v>0.15253031240000001</v>
      </c>
      <c r="E87" s="26">
        <v>0.41197060829999999</v>
      </c>
      <c r="F87" s="26">
        <v>0.82424867400000001</v>
      </c>
      <c r="G87" s="26">
        <v>0.96162390460000002</v>
      </c>
      <c r="H87" s="26">
        <v>0.85123235429999999</v>
      </c>
      <c r="I87" s="26">
        <v>0.96783587670000004</v>
      </c>
      <c r="J87" s="2">
        <f t="shared" si="7"/>
        <v>2036</v>
      </c>
      <c r="K87" s="2">
        <v>0.75312384219999995</v>
      </c>
      <c r="L87" s="2">
        <v>6.3035934299999999E-2</v>
      </c>
      <c r="M87" s="2">
        <v>0.18384022350000001</v>
      </c>
      <c r="N87" s="2">
        <v>0.82800656090000002</v>
      </c>
      <c r="O87" s="2">
        <v>0.96980869120000002</v>
      </c>
      <c r="P87" s="2">
        <v>0.85596327419999996</v>
      </c>
      <c r="Q87" s="2">
        <v>0.97665145630000005</v>
      </c>
      <c r="R87" s="2">
        <f t="shared" si="8"/>
        <v>2036</v>
      </c>
      <c r="S87" s="2">
        <v>0.75834510700000002</v>
      </c>
      <c r="T87" s="2">
        <v>6.0726110799999997E-2</v>
      </c>
      <c r="U87" s="2">
        <v>0.1809287822</v>
      </c>
      <c r="V87" s="2">
        <v>0.83554776289999999</v>
      </c>
      <c r="W87" s="2">
        <v>0.97216198070000004</v>
      </c>
      <c r="X87" s="2">
        <v>0.85981382979999998</v>
      </c>
      <c r="Y87" s="2">
        <v>0.97725154089999999</v>
      </c>
    </row>
    <row r="88" spans="2:25">
      <c r="B88" s="2">
        <f t="shared" si="6"/>
        <v>2036</v>
      </c>
      <c r="C88" s="26">
        <v>0.43185344809999998</v>
      </c>
      <c r="D88" s="26">
        <v>0.1515659295</v>
      </c>
      <c r="E88" s="26">
        <v>0.4165806225</v>
      </c>
      <c r="F88" s="26">
        <v>0.82354857989999997</v>
      </c>
      <c r="G88" s="26">
        <v>0.9604976757</v>
      </c>
      <c r="H88" s="26">
        <v>0.85135547489999996</v>
      </c>
      <c r="I88" s="26">
        <v>0.96678486740000003</v>
      </c>
      <c r="J88" s="2">
        <f t="shared" si="7"/>
        <v>2036</v>
      </c>
      <c r="K88" s="2">
        <v>0.75434898539999995</v>
      </c>
      <c r="L88" s="2">
        <v>6.1538545100000001E-2</v>
      </c>
      <c r="M88" s="2">
        <v>0.18411246959999999</v>
      </c>
      <c r="N88" s="2">
        <v>0.82660847900000001</v>
      </c>
      <c r="O88" s="2">
        <v>0.96870611120000005</v>
      </c>
      <c r="P88" s="2">
        <v>0.85607162599999997</v>
      </c>
      <c r="Q88" s="2">
        <v>0.97593567650000002</v>
      </c>
      <c r="R88" s="2">
        <f t="shared" si="8"/>
        <v>2036</v>
      </c>
      <c r="S88" s="2">
        <v>0.75858492089999996</v>
      </c>
      <c r="T88" s="2">
        <v>5.95451387E-2</v>
      </c>
      <c r="U88" s="2">
        <v>0.18186994040000001</v>
      </c>
      <c r="V88" s="2">
        <v>0.83446106590000002</v>
      </c>
      <c r="W88" s="2">
        <v>0.97099085500000004</v>
      </c>
      <c r="X88" s="2">
        <v>0.86089465170000001</v>
      </c>
      <c r="Y88" s="2">
        <v>0.97665501779999997</v>
      </c>
    </row>
    <row r="89" spans="2:25">
      <c r="B89" s="2">
        <f t="shared" si="6"/>
        <v>2036</v>
      </c>
      <c r="C89" s="26">
        <v>0.42747207809999999</v>
      </c>
      <c r="D89" s="26">
        <v>0.14974464500000001</v>
      </c>
      <c r="E89" s="26">
        <v>0.4227832769</v>
      </c>
      <c r="F89" s="26">
        <v>0.82212315329999996</v>
      </c>
      <c r="G89" s="26">
        <v>0.95983935129999998</v>
      </c>
      <c r="H89" s="26">
        <v>0.84963371389999998</v>
      </c>
      <c r="I89" s="26">
        <v>0.96660058859999998</v>
      </c>
      <c r="J89" s="2">
        <f t="shared" si="7"/>
        <v>2036</v>
      </c>
      <c r="K89" s="2">
        <v>0.75444701459999997</v>
      </c>
      <c r="L89" s="2">
        <v>6.02615731E-2</v>
      </c>
      <c r="M89" s="2">
        <v>0.18529141230000001</v>
      </c>
      <c r="N89" s="2">
        <v>0.82331857090000005</v>
      </c>
      <c r="O89" s="2">
        <v>0.96630217910000005</v>
      </c>
      <c r="P89" s="2">
        <v>0.85229447329999997</v>
      </c>
      <c r="Q89" s="2">
        <v>0.97398661980000001</v>
      </c>
      <c r="R89" s="2">
        <f t="shared" si="8"/>
        <v>2036</v>
      </c>
      <c r="S89" s="2">
        <v>0.75833887200000005</v>
      </c>
      <c r="T89" s="2">
        <v>5.8434186200000002E-2</v>
      </c>
      <c r="U89" s="2">
        <v>0.18322694170000001</v>
      </c>
      <c r="V89" s="2">
        <v>0.83349247230000001</v>
      </c>
      <c r="W89" s="2">
        <v>0.96958059780000005</v>
      </c>
      <c r="X89" s="2">
        <v>0.86023972299999996</v>
      </c>
      <c r="Y89" s="2">
        <v>0.97552846230000001</v>
      </c>
    </row>
    <row r="90" spans="2:25">
      <c r="B90" s="2">
        <f t="shared" si="6"/>
        <v>2036</v>
      </c>
      <c r="C90" s="26">
        <v>0.42676055299999999</v>
      </c>
      <c r="D90" s="26">
        <v>0.1467362784</v>
      </c>
      <c r="E90" s="26">
        <v>0.42650316859999998</v>
      </c>
      <c r="F90" s="26">
        <v>0.82208037739999995</v>
      </c>
      <c r="G90" s="26">
        <v>0.95845498849999999</v>
      </c>
      <c r="H90" s="26">
        <v>0.84947945390000001</v>
      </c>
      <c r="I90" s="26">
        <v>0.96573893899999996</v>
      </c>
      <c r="J90" s="2">
        <f t="shared" si="7"/>
        <v>2036</v>
      </c>
      <c r="K90" s="2">
        <v>0.7539431929</v>
      </c>
      <c r="L90" s="2">
        <v>5.8831831899999999E-2</v>
      </c>
      <c r="M90" s="2">
        <v>0.1872249752</v>
      </c>
      <c r="N90" s="2">
        <v>0.82375792699999995</v>
      </c>
      <c r="O90" s="2">
        <v>0.96510882229999995</v>
      </c>
      <c r="P90" s="2">
        <v>0.85150604640000005</v>
      </c>
      <c r="Q90" s="2">
        <v>0.97271500280000001</v>
      </c>
      <c r="R90" s="2">
        <f t="shared" si="8"/>
        <v>2036</v>
      </c>
      <c r="S90" s="2">
        <v>0.75790652810000003</v>
      </c>
      <c r="T90" s="2">
        <v>5.7298371299999998E-2</v>
      </c>
      <c r="U90" s="2">
        <v>0.18479510060000001</v>
      </c>
      <c r="V90" s="2">
        <v>0.83363323789999999</v>
      </c>
      <c r="W90" s="2">
        <v>0.96914091930000001</v>
      </c>
      <c r="X90" s="2">
        <v>0.85955403529999996</v>
      </c>
      <c r="Y90" s="2">
        <v>0.97527229780000002</v>
      </c>
    </row>
    <row r="91" spans="2:25">
      <c r="B91" s="2">
        <f t="shared" si="6"/>
        <v>2037</v>
      </c>
      <c r="C91" s="26">
        <v>0.42212934559999998</v>
      </c>
      <c r="D91" s="26">
        <v>0.14479393400000001</v>
      </c>
      <c r="E91" s="26">
        <v>0.4330767204</v>
      </c>
      <c r="F91" s="26">
        <v>0.82103492119999999</v>
      </c>
      <c r="G91" s="26">
        <v>0.95743674160000003</v>
      </c>
      <c r="H91" s="26">
        <v>0.84879100900000004</v>
      </c>
      <c r="I91" s="26">
        <v>0.96499297110000004</v>
      </c>
      <c r="J91" s="2">
        <f t="shared" si="7"/>
        <v>2037</v>
      </c>
      <c r="K91" s="2">
        <v>0.75276560800000003</v>
      </c>
      <c r="L91" s="2">
        <v>5.76942909E-2</v>
      </c>
      <c r="M91" s="2">
        <v>0.1895401011</v>
      </c>
      <c r="N91" s="2">
        <v>0.82370883809999995</v>
      </c>
      <c r="O91" s="2">
        <v>0.96482050590000001</v>
      </c>
      <c r="P91" s="2">
        <v>0.85246437050000001</v>
      </c>
      <c r="Q91" s="2">
        <v>0.97279158219999995</v>
      </c>
      <c r="R91" s="2">
        <f t="shared" si="8"/>
        <v>2037</v>
      </c>
      <c r="S91" s="2">
        <v>0.75812881109999997</v>
      </c>
      <c r="T91" s="2">
        <v>5.5466186899999999E-2</v>
      </c>
      <c r="U91" s="2">
        <v>0.18640500199999999</v>
      </c>
      <c r="V91" s="2">
        <v>0.83219121620000003</v>
      </c>
      <c r="W91" s="2">
        <v>0.96759209800000001</v>
      </c>
      <c r="X91" s="2">
        <v>0.85996172319999997</v>
      </c>
      <c r="Y91" s="2">
        <v>0.9741787032</v>
      </c>
    </row>
    <row r="92" spans="2:25">
      <c r="B92" s="2">
        <f t="shared" si="6"/>
        <v>2037</v>
      </c>
      <c r="C92" s="26">
        <v>0.41928094189999998</v>
      </c>
      <c r="D92" s="26">
        <v>0.14206021420000001</v>
      </c>
      <c r="E92" s="26">
        <v>0.43865884379999998</v>
      </c>
      <c r="F92" s="26">
        <v>0.82076120180000001</v>
      </c>
      <c r="G92" s="26">
        <v>0.95719207589999999</v>
      </c>
      <c r="H92" s="26">
        <v>0.84797811199999995</v>
      </c>
      <c r="I92" s="26">
        <v>0.96458497740000004</v>
      </c>
      <c r="J92" s="2">
        <f t="shared" si="7"/>
        <v>2037</v>
      </c>
      <c r="K92" s="2">
        <v>0.75168910079999995</v>
      </c>
      <c r="L92" s="2">
        <v>5.6494551699999999E-2</v>
      </c>
      <c r="M92" s="2">
        <v>0.19181634750000001</v>
      </c>
      <c r="N92" s="2">
        <v>0.82216926170000004</v>
      </c>
      <c r="O92" s="2">
        <v>0.96362494919999997</v>
      </c>
      <c r="P92" s="2">
        <v>0.85065807879999999</v>
      </c>
      <c r="Q92" s="2">
        <v>0.97165042779999999</v>
      </c>
      <c r="R92" s="2">
        <f t="shared" si="8"/>
        <v>2037</v>
      </c>
      <c r="S92" s="2">
        <v>0.75737915830000002</v>
      </c>
      <c r="T92" s="2">
        <v>5.4427427899999999E-2</v>
      </c>
      <c r="U92" s="2">
        <v>0.1881934139</v>
      </c>
      <c r="V92" s="2">
        <v>0.83190610620000005</v>
      </c>
      <c r="W92" s="2">
        <v>0.96738768200000003</v>
      </c>
      <c r="X92" s="2">
        <v>0.85908574130000004</v>
      </c>
      <c r="Y92" s="2">
        <v>0.97402074309999997</v>
      </c>
    </row>
    <row r="93" spans="2:25">
      <c r="B93" s="2">
        <f t="shared" si="6"/>
        <v>2037</v>
      </c>
      <c r="C93" s="26">
        <v>0.4160930766</v>
      </c>
      <c r="D93" s="26">
        <v>0.138987892</v>
      </c>
      <c r="E93" s="26">
        <v>0.4449190314</v>
      </c>
      <c r="F93" s="26">
        <v>0.81977659160000005</v>
      </c>
      <c r="G93" s="26">
        <v>0.95656031100000005</v>
      </c>
      <c r="H93" s="26">
        <v>0.84700662999999998</v>
      </c>
      <c r="I93" s="26">
        <v>0.96417295790000002</v>
      </c>
      <c r="J93" s="2">
        <f t="shared" si="7"/>
        <v>2037</v>
      </c>
      <c r="K93" s="2">
        <v>0.75023069239999995</v>
      </c>
      <c r="L93" s="2">
        <v>5.5417765799999998E-2</v>
      </c>
      <c r="M93" s="2">
        <v>0.19435154190000001</v>
      </c>
      <c r="N93" s="2">
        <v>0.82100142529999998</v>
      </c>
      <c r="O93" s="2">
        <v>0.96261373380000004</v>
      </c>
      <c r="P93" s="2">
        <v>0.84967462490000001</v>
      </c>
      <c r="Q93" s="2">
        <v>0.97063164219999998</v>
      </c>
      <c r="R93" s="2">
        <f t="shared" si="8"/>
        <v>2037</v>
      </c>
      <c r="S93" s="2">
        <v>0.757284077</v>
      </c>
      <c r="T93" s="2">
        <v>5.3039062800000002E-2</v>
      </c>
      <c r="U93" s="2">
        <v>0.1896768603</v>
      </c>
      <c r="V93" s="2">
        <v>0.83065784139999999</v>
      </c>
      <c r="W93" s="2">
        <v>0.96626829150000004</v>
      </c>
      <c r="X93" s="2">
        <v>0.8570297925</v>
      </c>
      <c r="Y93" s="2">
        <v>0.9732949125</v>
      </c>
    </row>
    <row r="94" spans="2:25">
      <c r="B94" s="2">
        <f t="shared" si="6"/>
        <v>2037</v>
      </c>
      <c r="C94" s="26">
        <v>0.41166439360000001</v>
      </c>
      <c r="D94" s="26">
        <v>0.136362539</v>
      </c>
      <c r="E94" s="26">
        <v>0.45197306739999998</v>
      </c>
      <c r="F94" s="26">
        <v>0.82089310019999995</v>
      </c>
      <c r="G94" s="26">
        <v>0.95437255590000003</v>
      </c>
      <c r="H94" s="26">
        <v>0.84813418819999997</v>
      </c>
      <c r="I94" s="26">
        <v>0.96292648349999999</v>
      </c>
      <c r="J94" s="2">
        <f t="shared" si="7"/>
        <v>2037</v>
      </c>
      <c r="K94" s="2">
        <v>0.7488702236</v>
      </c>
      <c r="L94" s="2">
        <v>5.4362400599999999E-2</v>
      </c>
      <c r="M94" s="2">
        <v>0.19676737580000001</v>
      </c>
      <c r="N94" s="2">
        <v>0.8222592205</v>
      </c>
      <c r="O94" s="2">
        <v>0.96054194810000004</v>
      </c>
      <c r="P94" s="2">
        <v>0.85005327369999995</v>
      </c>
      <c r="Q94" s="2">
        <v>0.96876388449999995</v>
      </c>
      <c r="R94" s="2">
        <f t="shared" si="8"/>
        <v>2037</v>
      </c>
      <c r="S94" s="2">
        <v>0.75558718879999998</v>
      </c>
      <c r="T94" s="2">
        <v>5.1750491199999998E-2</v>
      </c>
      <c r="U94" s="2">
        <v>0.19266231989999999</v>
      </c>
      <c r="V94" s="2">
        <v>0.83280538400000004</v>
      </c>
      <c r="W94" s="2">
        <v>0.96568982439999995</v>
      </c>
      <c r="X94" s="2">
        <v>0.85723485710000003</v>
      </c>
      <c r="Y94" s="2">
        <v>0.97256460820000001</v>
      </c>
    </row>
    <row r="95" spans="2:25">
      <c r="B95" s="2">
        <f t="shared" si="6"/>
        <v>2038</v>
      </c>
      <c r="C95" s="26">
        <v>0.41350122659999999</v>
      </c>
      <c r="D95" s="26">
        <v>0.13310458489999999</v>
      </c>
      <c r="E95" s="26">
        <v>0.45339418850000002</v>
      </c>
      <c r="F95" s="26">
        <v>0.81923889989999998</v>
      </c>
      <c r="G95" s="26">
        <v>0.95356218469999998</v>
      </c>
      <c r="H95" s="26">
        <v>0.84586000939999995</v>
      </c>
      <c r="I95" s="26">
        <v>0.96219907680000005</v>
      </c>
      <c r="J95" s="2">
        <f t="shared" si="7"/>
        <v>2038</v>
      </c>
      <c r="K95" s="2">
        <v>0.74861475330000005</v>
      </c>
      <c r="L95" s="2">
        <v>5.31991115E-2</v>
      </c>
      <c r="M95" s="2">
        <v>0.19818613530000001</v>
      </c>
      <c r="N95" s="2">
        <v>0.81987081080000002</v>
      </c>
      <c r="O95" s="2">
        <v>0.95921242220000003</v>
      </c>
      <c r="P95" s="2">
        <v>0.84727754659999999</v>
      </c>
      <c r="Q95" s="2">
        <v>0.96767149600000002</v>
      </c>
      <c r="R95" s="2">
        <f t="shared" si="8"/>
        <v>2038</v>
      </c>
      <c r="S95" s="2">
        <v>0.75550552559999995</v>
      </c>
      <c r="T95" s="2">
        <v>5.0695015900000001E-2</v>
      </c>
      <c r="U95" s="2">
        <v>0.19379945849999999</v>
      </c>
      <c r="V95" s="2">
        <v>0.83108137000000004</v>
      </c>
      <c r="W95" s="2">
        <v>0.96485756519999999</v>
      </c>
      <c r="X95" s="2">
        <v>0.85486912790000003</v>
      </c>
      <c r="Y95" s="2">
        <v>0.97185781410000005</v>
      </c>
    </row>
    <row r="96" spans="2:25">
      <c r="B96" s="2">
        <f t="shared" si="6"/>
        <v>2038</v>
      </c>
      <c r="C96" s="26">
        <v>0.41193012769999998</v>
      </c>
      <c r="D96" s="26">
        <v>0.13036126200000001</v>
      </c>
      <c r="E96" s="26">
        <v>0.45770861019999998</v>
      </c>
      <c r="F96" s="26">
        <v>0.81769344749999995</v>
      </c>
      <c r="G96" s="26">
        <v>0.95253933769999999</v>
      </c>
      <c r="H96" s="26">
        <v>0.84447156560000003</v>
      </c>
      <c r="I96" s="26">
        <v>0.96176065290000001</v>
      </c>
      <c r="J96" s="2">
        <f t="shared" si="7"/>
        <v>2038</v>
      </c>
      <c r="K96" s="2">
        <v>0.74756935089999998</v>
      </c>
      <c r="L96" s="2">
        <v>5.2204003899999997E-2</v>
      </c>
      <c r="M96" s="2">
        <v>0.20022664509999999</v>
      </c>
      <c r="N96" s="2">
        <v>0.8185859982</v>
      </c>
      <c r="O96" s="2">
        <v>0.9583113311</v>
      </c>
      <c r="P96" s="2">
        <v>0.84557223400000003</v>
      </c>
      <c r="Q96" s="2">
        <v>0.96679409149999995</v>
      </c>
      <c r="R96" s="2">
        <f t="shared" si="8"/>
        <v>2038</v>
      </c>
      <c r="S96" s="2">
        <v>0.75471310290000004</v>
      </c>
      <c r="T96" s="2">
        <v>4.9580923800000003E-2</v>
      </c>
      <c r="U96" s="2">
        <v>0.1957059733</v>
      </c>
      <c r="V96" s="2">
        <v>0.83035637220000003</v>
      </c>
      <c r="W96" s="2">
        <v>0.96438350620000002</v>
      </c>
      <c r="X96" s="2">
        <v>0.85396207729999996</v>
      </c>
      <c r="Y96" s="2">
        <v>0.97138569659999996</v>
      </c>
    </row>
    <row r="97" spans="2:25">
      <c r="B97" s="2">
        <f t="shared" si="6"/>
        <v>2038</v>
      </c>
      <c r="C97" s="26">
        <v>0.40763545899999998</v>
      </c>
      <c r="D97" s="26">
        <v>0.1282944446</v>
      </c>
      <c r="E97" s="26">
        <v>0.46407009640000002</v>
      </c>
      <c r="F97" s="26">
        <v>0.81765025479999998</v>
      </c>
      <c r="G97" s="26">
        <v>0.95222930670000006</v>
      </c>
      <c r="H97" s="26">
        <v>0.84341045459999997</v>
      </c>
      <c r="I97" s="26">
        <v>0.96136483880000001</v>
      </c>
      <c r="J97" s="2">
        <f t="shared" si="7"/>
        <v>2038</v>
      </c>
      <c r="K97" s="2">
        <v>0.74743479199999996</v>
      </c>
      <c r="L97" s="2">
        <v>5.1316350900000002E-2</v>
      </c>
      <c r="M97" s="2">
        <v>0.20124885719999999</v>
      </c>
      <c r="N97" s="2">
        <v>0.81749473770000003</v>
      </c>
      <c r="O97" s="2">
        <v>0.95721554959999999</v>
      </c>
      <c r="P97" s="2">
        <v>0.84512679710000005</v>
      </c>
      <c r="Q97" s="2">
        <v>0.96595276839999999</v>
      </c>
      <c r="R97" s="2">
        <f t="shared" si="8"/>
        <v>2038</v>
      </c>
      <c r="S97" s="2">
        <v>0.75375121219999996</v>
      </c>
      <c r="T97" s="2">
        <v>4.8467981600000001E-2</v>
      </c>
      <c r="U97" s="2">
        <v>0.19778080619999999</v>
      </c>
      <c r="V97" s="2">
        <v>0.83046958680000005</v>
      </c>
      <c r="W97" s="2">
        <v>0.96367108450000005</v>
      </c>
      <c r="X97" s="2">
        <v>0.85361424529999996</v>
      </c>
      <c r="Y97" s="2">
        <v>0.97080203229999995</v>
      </c>
    </row>
    <row r="98" spans="2:25">
      <c r="B98" s="2">
        <f t="shared" si="6"/>
        <v>2038</v>
      </c>
      <c r="C98" s="26">
        <v>0.40698268949999999</v>
      </c>
      <c r="D98" s="26">
        <v>0.1259939873</v>
      </c>
      <c r="E98" s="26">
        <v>0.46702332320000001</v>
      </c>
      <c r="F98" s="26">
        <v>0.81328151039999996</v>
      </c>
      <c r="G98" s="26">
        <v>0.95189535749999998</v>
      </c>
      <c r="H98" s="26">
        <v>0.83929276679999998</v>
      </c>
      <c r="I98" s="26">
        <v>0.9610015596</v>
      </c>
      <c r="J98" s="2">
        <f t="shared" si="7"/>
        <v>2038</v>
      </c>
      <c r="K98" s="2">
        <v>0.74801618059999997</v>
      </c>
      <c r="L98" s="2">
        <v>5.0146059E-2</v>
      </c>
      <c r="M98" s="2">
        <v>0.20183776040000001</v>
      </c>
      <c r="N98" s="2">
        <v>0.81320502500000003</v>
      </c>
      <c r="O98" s="2">
        <v>0.9557237435</v>
      </c>
      <c r="P98" s="2">
        <v>0.84247362729999997</v>
      </c>
      <c r="Q98" s="2">
        <v>0.9648956233</v>
      </c>
      <c r="R98" s="2">
        <f t="shared" si="8"/>
        <v>2038</v>
      </c>
      <c r="S98" s="2">
        <v>0.75410262770000003</v>
      </c>
      <c r="T98" s="2">
        <v>4.7546309199999998E-2</v>
      </c>
      <c r="U98" s="2">
        <v>0.1983510631</v>
      </c>
      <c r="V98" s="2">
        <v>0.82505923469999998</v>
      </c>
      <c r="W98" s="2">
        <v>0.96349934209999999</v>
      </c>
      <c r="X98" s="2">
        <v>0.8488641361</v>
      </c>
      <c r="Y98" s="2">
        <v>0.97065153849999997</v>
      </c>
    </row>
    <row r="99" spans="2:25">
      <c r="B99" s="2">
        <f t="shared" si="6"/>
        <v>2039</v>
      </c>
      <c r="C99" s="26">
        <v>0.40386623170000002</v>
      </c>
      <c r="D99" s="26">
        <v>0.1228280281</v>
      </c>
      <c r="E99" s="26">
        <v>0.47330574019999999</v>
      </c>
      <c r="F99" s="26">
        <v>0.81367768169999999</v>
      </c>
      <c r="G99" s="26">
        <v>0.95018696010000003</v>
      </c>
      <c r="H99" s="26">
        <v>0.83926482120000001</v>
      </c>
      <c r="I99" s="26">
        <v>0.96012790169999995</v>
      </c>
      <c r="J99" s="2">
        <f t="shared" si="7"/>
        <v>2039</v>
      </c>
      <c r="K99" s="2">
        <v>0.74675055710000005</v>
      </c>
      <c r="L99" s="2">
        <v>4.8866669199999997E-2</v>
      </c>
      <c r="M99" s="2">
        <v>0.20438277369999999</v>
      </c>
      <c r="N99" s="2">
        <v>0.81600667719999997</v>
      </c>
      <c r="O99" s="2">
        <v>0.95472512880000004</v>
      </c>
      <c r="P99" s="2">
        <v>0.84419088480000004</v>
      </c>
      <c r="Q99" s="2">
        <v>0.96437272129999996</v>
      </c>
      <c r="R99" s="2">
        <f t="shared" si="8"/>
        <v>2039</v>
      </c>
      <c r="S99" s="2">
        <v>0.75282165540000001</v>
      </c>
      <c r="T99" s="2">
        <v>4.5961873399999999E-2</v>
      </c>
      <c r="U99" s="2">
        <v>0.2012164713</v>
      </c>
      <c r="V99" s="2">
        <v>0.82524681560000002</v>
      </c>
      <c r="W99" s="2">
        <v>0.96246594320000001</v>
      </c>
      <c r="X99" s="2">
        <v>0.84912167869999999</v>
      </c>
      <c r="Y99" s="2">
        <v>0.96998479719999997</v>
      </c>
    </row>
    <row r="100" spans="2:25">
      <c r="B100" s="2">
        <f t="shared" si="6"/>
        <v>2039</v>
      </c>
      <c r="C100" s="26">
        <v>0.4004883588</v>
      </c>
      <c r="D100" s="26">
        <v>0.1205632175</v>
      </c>
      <c r="E100" s="26">
        <v>0.47894842370000001</v>
      </c>
      <c r="F100" s="26">
        <v>0.81518392399999995</v>
      </c>
      <c r="G100" s="26">
        <v>0.94850371259999999</v>
      </c>
      <c r="H100" s="26">
        <v>0.84058242969999997</v>
      </c>
      <c r="I100" s="26">
        <v>0.95885331959999998</v>
      </c>
      <c r="J100" s="2">
        <f t="shared" si="7"/>
        <v>2039</v>
      </c>
      <c r="K100" s="2">
        <v>0.74547185419999995</v>
      </c>
      <c r="L100" s="2">
        <v>4.7536405099999998E-2</v>
      </c>
      <c r="M100" s="2">
        <v>0.20699174070000001</v>
      </c>
      <c r="N100" s="2">
        <v>0.81670370599999997</v>
      </c>
      <c r="O100" s="2">
        <v>0.95286605570000005</v>
      </c>
      <c r="P100" s="2">
        <v>0.84506627079999996</v>
      </c>
      <c r="Q100" s="2">
        <v>0.96266558980000005</v>
      </c>
      <c r="R100" s="2">
        <f t="shared" si="8"/>
        <v>2039</v>
      </c>
      <c r="S100" s="2">
        <v>0.75197437079999996</v>
      </c>
      <c r="T100" s="2">
        <v>4.44275191E-2</v>
      </c>
      <c r="U100" s="2">
        <v>0.20359811010000001</v>
      </c>
      <c r="V100" s="2">
        <v>0.82595103309999995</v>
      </c>
      <c r="W100" s="2">
        <v>0.96163380669999998</v>
      </c>
      <c r="X100" s="2">
        <v>0.84936410669999995</v>
      </c>
      <c r="Y100" s="2">
        <v>0.96959131460000003</v>
      </c>
    </row>
    <row r="101" spans="2:25">
      <c r="B101" s="2">
        <f t="shared" si="6"/>
        <v>2039</v>
      </c>
      <c r="C101" s="26">
        <v>0.39871005770000001</v>
      </c>
      <c r="D101" s="26">
        <v>0.11742788429999999</v>
      </c>
      <c r="E101" s="26">
        <v>0.48386205809999999</v>
      </c>
      <c r="F101" s="26">
        <v>0.81013124260000002</v>
      </c>
      <c r="G101" s="26">
        <v>0.94712948009999998</v>
      </c>
      <c r="H101" s="26">
        <v>0.8350545747</v>
      </c>
      <c r="I101" s="26">
        <v>0.95790879809999996</v>
      </c>
      <c r="J101" s="2">
        <f t="shared" si="7"/>
        <v>2039</v>
      </c>
      <c r="K101" s="2">
        <v>0.74551790870000001</v>
      </c>
      <c r="L101" s="2">
        <v>4.6378322800000003E-2</v>
      </c>
      <c r="M101" s="2">
        <v>0.20810376850000001</v>
      </c>
      <c r="N101" s="2">
        <v>0.81541349490000004</v>
      </c>
      <c r="O101" s="2">
        <v>0.95236418099999998</v>
      </c>
      <c r="P101" s="2">
        <v>0.84301848450000005</v>
      </c>
      <c r="Q101" s="2">
        <v>0.96230638560000004</v>
      </c>
      <c r="R101" s="2">
        <f t="shared" si="8"/>
        <v>2039</v>
      </c>
      <c r="S101" s="2">
        <v>0.75304211649999997</v>
      </c>
      <c r="T101" s="2">
        <v>4.3446797000000002E-2</v>
      </c>
      <c r="U101" s="2">
        <v>0.20351108649999999</v>
      </c>
      <c r="V101" s="2">
        <v>0.82069076910000005</v>
      </c>
      <c r="W101" s="2">
        <v>0.95915511730000003</v>
      </c>
      <c r="X101" s="2">
        <v>0.84451775090000003</v>
      </c>
      <c r="Y101" s="2">
        <v>0.96783376249999997</v>
      </c>
    </row>
    <row r="102" spans="2:25">
      <c r="B102" s="2">
        <f t="shared" si="6"/>
        <v>2039</v>
      </c>
      <c r="C102" s="26">
        <v>0.39826446799999998</v>
      </c>
      <c r="D102" s="26">
        <v>0.1146921021</v>
      </c>
      <c r="E102" s="26">
        <v>0.48704342989999999</v>
      </c>
      <c r="F102" s="26">
        <v>0.80880863849999995</v>
      </c>
      <c r="G102" s="26">
        <v>0.94603172040000005</v>
      </c>
      <c r="H102" s="26">
        <v>0.83419243430000001</v>
      </c>
      <c r="I102" s="26">
        <v>0.95698800569999998</v>
      </c>
      <c r="J102" s="2">
        <f t="shared" si="7"/>
        <v>2039</v>
      </c>
      <c r="K102" s="2">
        <v>0.7446135129</v>
      </c>
      <c r="L102" s="2">
        <v>4.56189075E-2</v>
      </c>
      <c r="M102" s="2">
        <v>0.2097675796</v>
      </c>
      <c r="N102" s="2">
        <v>0.81601990710000005</v>
      </c>
      <c r="O102" s="2">
        <v>0.95178695710000005</v>
      </c>
      <c r="P102" s="2">
        <v>0.84152967919999999</v>
      </c>
      <c r="Q102" s="2">
        <v>0.96233830389999997</v>
      </c>
      <c r="R102" s="2">
        <f t="shared" si="8"/>
        <v>2039</v>
      </c>
      <c r="S102" s="2">
        <v>0.75369484649999996</v>
      </c>
      <c r="T102" s="2">
        <v>4.2464855000000003E-2</v>
      </c>
      <c r="U102" s="2">
        <v>0.20384029849999999</v>
      </c>
      <c r="V102" s="2">
        <v>0.82028457580000003</v>
      </c>
      <c r="W102" s="2">
        <v>0.95854925609999997</v>
      </c>
      <c r="X102" s="2">
        <v>0.84436249320000001</v>
      </c>
      <c r="Y102" s="2">
        <v>0.96717195540000001</v>
      </c>
    </row>
    <row r="103" spans="2:25">
      <c r="B103" s="2">
        <f t="shared" ref="B103:B106" si="9">B99+1</f>
        <v>2040</v>
      </c>
      <c r="C103" s="26">
        <v>0.39709947220000003</v>
      </c>
      <c r="D103" s="26">
        <v>0.11199368649999999</v>
      </c>
      <c r="E103" s="26">
        <v>0.4909068412</v>
      </c>
      <c r="F103" s="26">
        <v>0.80773607709999995</v>
      </c>
      <c r="G103" s="26">
        <v>0.94508470619999996</v>
      </c>
      <c r="H103" s="26">
        <v>0.83274579839999996</v>
      </c>
      <c r="I103" s="26">
        <v>0.95595143589999998</v>
      </c>
      <c r="J103" s="2">
        <f t="shared" ref="J103:J106" si="10">J99+1</f>
        <v>2040</v>
      </c>
      <c r="K103" s="2">
        <v>0.74409213220000003</v>
      </c>
      <c r="L103" s="2">
        <v>4.4389739099999999E-2</v>
      </c>
      <c r="M103" s="2">
        <v>0.21151812880000001</v>
      </c>
      <c r="N103" s="2">
        <v>0.81540527370000004</v>
      </c>
      <c r="O103" s="2">
        <v>0.95142835140000004</v>
      </c>
      <c r="P103" s="2">
        <v>0.84086627020000004</v>
      </c>
      <c r="Q103" s="2">
        <v>0.96178897480000003</v>
      </c>
      <c r="R103" s="2">
        <f t="shared" ref="R103:R106" si="11">R99+1</f>
        <v>2040</v>
      </c>
      <c r="S103" s="2">
        <v>0.75272896239999998</v>
      </c>
      <c r="T103" s="2">
        <v>4.1307210099999998E-2</v>
      </c>
      <c r="U103" s="2">
        <v>0.2059638275</v>
      </c>
      <c r="V103" s="2">
        <v>0.82124965829999996</v>
      </c>
      <c r="W103" s="2">
        <v>0.95824966739999995</v>
      </c>
      <c r="X103" s="2">
        <v>0.84438004909999997</v>
      </c>
      <c r="Y103" s="2">
        <v>0.96660331749999995</v>
      </c>
    </row>
    <row r="104" spans="2:25">
      <c r="B104" s="2">
        <f t="shared" si="9"/>
        <v>2040</v>
      </c>
      <c r="C104" s="26">
        <v>0.39456492399999998</v>
      </c>
      <c r="D104" s="26">
        <v>0.1089733197</v>
      </c>
      <c r="E104" s="26">
        <v>0.4964617563</v>
      </c>
      <c r="F104" s="26">
        <v>0.80534258270000003</v>
      </c>
      <c r="G104" s="26">
        <v>0.94365218230000003</v>
      </c>
      <c r="H104" s="26">
        <v>0.83088319560000001</v>
      </c>
      <c r="I104" s="26">
        <v>0.95505313970000005</v>
      </c>
      <c r="J104" s="2">
        <f t="shared" si="10"/>
        <v>2040</v>
      </c>
      <c r="K104" s="2">
        <v>0.74396941930000005</v>
      </c>
      <c r="L104" s="2">
        <v>4.3258975099999999E-2</v>
      </c>
      <c r="M104" s="2">
        <v>0.21277160549999999</v>
      </c>
      <c r="N104" s="2">
        <v>0.81470778779999997</v>
      </c>
      <c r="O104" s="2">
        <v>0.95095693569999995</v>
      </c>
      <c r="P104" s="2">
        <v>0.83954447580000002</v>
      </c>
      <c r="Q104" s="2">
        <v>0.96083837839999997</v>
      </c>
      <c r="R104" s="2">
        <f t="shared" si="11"/>
        <v>2040</v>
      </c>
      <c r="S104" s="2">
        <v>0.75259630570000002</v>
      </c>
      <c r="T104" s="2">
        <v>4.0406283600000002E-2</v>
      </c>
      <c r="U104" s="2">
        <v>0.2069974107</v>
      </c>
      <c r="V104" s="2">
        <v>0.8196820387</v>
      </c>
      <c r="W104" s="2">
        <v>0.95743523990000001</v>
      </c>
      <c r="X104" s="2">
        <v>0.84274370389999997</v>
      </c>
      <c r="Y104" s="2">
        <v>0.96633085510000005</v>
      </c>
    </row>
    <row r="105" spans="2:25">
      <c r="B105" s="2">
        <f t="shared" si="9"/>
        <v>2040</v>
      </c>
      <c r="C105" s="26">
        <v>0.39143478939999998</v>
      </c>
      <c r="D105" s="26">
        <v>0.10712942590000001</v>
      </c>
      <c r="E105" s="26">
        <v>0.50143578470000005</v>
      </c>
      <c r="F105" s="26">
        <v>0.80161815380000001</v>
      </c>
      <c r="G105" s="26">
        <v>0.94202663170000001</v>
      </c>
      <c r="H105" s="26">
        <v>0.82755506599999995</v>
      </c>
      <c r="I105" s="26">
        <v>0.95394415899999996</v>
      </c>
      <c r="J105" s="2">
        <f t="shared" si="10"/>
        <v>2040</v>
      </c>
      <c r="K105" s="2">
        <v>0.74493021410000004</v>
      </c>
      <c r="L105" s="2">
        <v>4.2532226100000001E-2</v>
      </c>
      <c r="M105" s="2">
        <v>0.2125375598</v>
      </c>
      <c r="N105" s="2">
        <v>0.81281766290000002</v>
      </c>
      <c r="O105" s="2">
        <v>0.94938938989999999</v>
      </c>
      <c r="P105" s="2">
        <v>0.83769279050000001</v>
      </c>
      <c r="Q105" s="2">
        <v>0.95985959710000002</v>
      </c>
      <c r="R105" s="2">
        <f t="shared" si="11"/>
        <v>2040</v>
      </c>
      <c r="S105" s="2">
        <v>0.75292823799999997</v>
      </c>
      <c r="T105" s="2">
        <v>3.9629872900000002E-2</v>
      </c>
      <c r="U105" s="2">
        <v>0.2074418891</v>
      </c>
      <c r="V105" s="2">
        <v>0.81680213800000001</v>
      </c>
      <c r="W105" s="2">
        <v>0.95604467810000004</v>
      </c>
      <c r="X105" s="2">
        <v>0.83921954139999999</v>
      </c>
      <c r="Y105" s="2">
        <v>0.96500403420000003</v>
      </c>
    </row>
    <row r="106" spans="2:25">
      <c r="B106" s="2">
        <f t="shared" si="9"/>
        <v>2040</v>
      </c>
      <c r="C106" s="26">
        <v>0.38966434570000003</v>
      </c>
      <c r="D106" s="26">
        <v>0.105118847</v>
      </c>
      <c r="E106" s="26">
        <v>0.50521680729999996</v>
      </c>
      <c r="F106" s="26">
        <v>0.80085694210000002</v>
      </c>
      <c r="G106" s="26">
        <v>0.94106366159999999</v>
      </c>
      <c r="H106" s="26">
        <v>0.82731497549999999</v>
      </c>
      <c r="I106" s="26">
        <v>0.95373428400000004</v>
      </c>
      <c r="J106" s="2">
        <f t="shared" si="10"/>
        <v>2040</v>
      </c>
      <c r="K106" s="2">
        <v>0.74458668760000002</v>
      </c>
      <c r="L106" s="2">
        <v>4.1589545999999998E-2</v>
      </c>
      <c r="M106" s="2">
        <v>0.2138237664</v>
      </c>
      <c r="N106" s="2">
        <v>0.81308375499999996</v>
      </c>
      <c r="O106" s="2">
        <v>0.94865626650000001</v>
      </c>
      <c r="P106" s="2">
        <v>0.83789438859999998</v>
      </c>
      <c r="Q106" s="2">
        <v>0.95941338490000005</v>
      </c>
      <c r="R106" s="2">
        <f t="shared" si="11"/>
        <v>2040</v>
      </c>
      <c r="S106" s="2">
        <v>0.75286732469999995</v>
      </c>
      <c r="T106" s="2">
        <v>3.8591837800000001E-2</v>
      </c>
      <c r="U106" s="2">
        <v>0.2085408376</v>
      </c>
      <c r="V106" s="2">
        <v>0.81636249729999999</v>
      </c>
      <c r="W106" s="2">
        <v>0.956174207</v>
      </c>
      <c r="X106" s="2">
        <v>0.83933133029999996</v>
      </c>
      <c r="Y106" s="2">
        <v>0.964932436</v>
      </c>
    </row>
  </sheetData>
  <mergeCells count="3">
    <mergeCell ref="C1:I1"/>
    <mergeCell ref="K1:Q1"/>
    <mergeCell ref="S1:Y1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Pension_coverage_detailed</vt:lpstr>
      <vt:lpstr>Child benefits coverage</vt:lpstr>
      <vt:lpstr>Retirement benefit values</vt:lpstr>
      <vt:lpstr>Child benefits values</vt:lpstr>
      <vt:lpstr>Individual gini elderly</vt:lpstr>
      <vt:lpstr>Inflation indexes</vt:lpstr>
      <vt:lpstr>Pension coverage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Calcagno</dc:creator>
  <cp:lastModifiedBy>Leonardo Calcagno</cp:lastModifiedBy>
  <cp:revision>5</cp:revision>
  <dcterms:created xsi:type="dcterms:W3CDTF">2018-06-07T12:23:08Z</dcterms:created>
  <dcterms:modified xsi:type="dcterms:W3CDTF">2018-09-27T21:55:22Z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