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9.wmf" ContentType="image/x-wmf"/>
  <Override PartName="/xl/media/image10.wmf" ContentType="image/x-wmf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50.xml" ContentType="application/vnd.openxmlformats-officedocument.drawingml.chart+xml"/>
  <Override PartName="/xl/charts/chart146.xml" ContentType="application/vnd.openxmlformats-officedocument.drawingml.chart+xml"/>
  <Override PartName="/xl/charts/chart151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<sst xmlns="http://schemas.openxmlformats.org/spreadsheetml/2006/main" count="911" uniqueCount="281">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</sst>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120.067935191193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122.289930010918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124.107172732088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130.016532790262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132.578804340939</c:v>
                </c:pt>
                <c:pt idx="73">
                  <c:v>133.577499253692</c:v>
                </c:pt>
                <c:pt idx="74">
                  <c:v>133.261065999706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140.621136806932</c:v>
                </c:pt>
                <c:pt idx="86">
                  <c:v>141.986010078533</c:v>
                </c:pt>
                <c:pt idx="87">
                  <c:v>142.434025444523</c:v>
                </c:pt>
                <c:pt idx="88">
                  <c:v>143.726667188232</c:v>
                </c:pt>
                <c:pt idx="89">
                  <c:v>143.856439271498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149.333975408124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150.537074546537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152.498849848931</c:v>
                </c:pt>
                <c:pt idx="105">
                  <c:v>154.421818857443</c:v>
                </c:pt>
                <c:pt idx="106">
                  <c:v>153.72815280185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05215"/>
        <c:axId val="3292054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0.0265743240743872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0.0220776637319036</c:v>
                </c:pt>
                <c:pt idx="66">
                  <c:v>0.0256161106735551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0.0125396785263627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0.0114951611008478</c:v>
                </c:pt>
                <c:pt idx="106">
                  <c:v>0.0187045398003354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650299"/>
        <c:axId val="3502396"/>
      </c:lineChart>
      <c:catAx>
        <c:axId val="1680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920540"/>
        <c:crosses val="autoZero"/>
        <c:auto val="1"/>
        <c:lblAlgn val="ctr"/>
        <c:lblOffset val="100"/>
      </c:catAx>
      <c:valAx>
        <c:axId val="3292054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05215"/>
        <c:crossesAt val="1"/>
        <c:crossBetween val="midCat"/>
      </c:valAx>
      <c:catAx>
        <c:axId val="526502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02396"/>
        <c:auto val="1"/>
        <c:lblAlgn val="ctr"/>
        <c:lblOffset val="100"/>
      </c:catAx>
      <c:valAx>
        <c:axId val="35023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6502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143.736950288023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769521"/>
        <c:axId val="713914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0.0405735578012758</c:v>
                </c:pt>
                <c:pt idx="54">
                  <c:v>0.0337371080719366</c:v>
                </c:pt>
                <c:pt idx="58">
                  <c:v>0.0330721779311876</c:v>
                </c:pt>
                <c:pt idx="62">
                  <c:v>0.0318638756887804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0.0277390920427967</c:v>
                </c:pt>
                <c:pt idx="78">
                  <c:v>0.0268843646480936</c:v>
                </c:pt>
                <c:pt idx="82">
                  <c:v>0.0271596842286408</c:v>
                </c:pt>
                <c:pt idx="86">
                  <c:v>0.0301830115801842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0.0239861004095332</c:v>
                </c:pt>
                <c:pt idx="102">
                  <c:v>0.0228425823238545</c:v>
                </c:pt>
                <c:pt idx="106">
                  <c:v>0.0234010784098333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735008"/>
        <c:axId val="89864744"/>
      </c:lineChart>
      <c:catAx>
        <c:axId val="48769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391446"/>
        <c:crosses val="autoZero"/>
        <c:auto val="1"/>
        <c:lblAlgn val="ctr"/>
        <c:lblOffset val="100"/>
      </c:catAx>
      <c:valAx>
        <c:axId val="7139144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769521"/>
        <c:crossesAt val="1"/>
        <c:crossBetween val="midCat"/>
      </c:valAx>
      <c:catAx>
        <c:axId val="167350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864744"/>
        <c:auto val="1"/>
        <c:lblAlgn val="ctr"/>
        <c:lblOffset val="100"/>
      </c:catAx>
      <c:valAx>
        <c:axId val="89864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73500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91.2009012546003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93.2059780231496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96.2699804768267</c:v>
                </c:pt>
                <c:pt idx="34">
                  <c:v>97.8662769243071</c:v>
                </c:pt>
                <c:pt idx="35">
                  <c:v>98.7962921828892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119.195050164892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886571"/>
        <c:axId val="8649278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0.0210373133824211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0.0227661604026765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0.0123998892245116</c:v>
                </c:pt>
                <c:pt idx="78">
                  <c:v>0.0138766226870213</c:v>
                </c:pt>
                <c:pt idx="82">
                  <c:v>0.00930355851726294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0.00717584842987562</c:v>
                </c:pt>
                <c:pt idx="98">
                  <c:v>0.0104366271160761</c:v>
                </c:pt>
                <c:pt idx="102">
                  <c:v>0.0143228133389999</c:v>
                </c:pt>
                <c:pt idx="106">
                  <c:v>0.00569575665328448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59592"/>
        <c:axId val="88673836"/>
      </c:lineChart>
      <c:catAx>
        <c:axId val="34886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492785"/>
        <c:crosses val="autoZero"/>
        <c:auto val="1"/>
        <c:lblAlgn val="ctr"/>
        <c:lblOffset val="100"/>
      </c:catAx>
      <c:valAx>
        <c:axId val="8649278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886571"/>
        <c:crossesAt val="1"/>
        <c:crossBetween val="midCat"/>
      </c:valAx>
      <c:catAx>
        <c:axId val="993595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673836"/>
        <c:auto val="1"/>
        <c:lblAlgn val="ctr"/>
        <c:lblOffset val="100"/>
      </c:catAx>
      <c:valAx>
        <c:axId val="88673836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35959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250294"/>
        <c:axId val="49697864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948570"/>
        <c:axId val="7189095"/>
      </c:lineChart>
      <c:catAx>
        <c:axId val="902502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697864"/>
        <c:crosses val="autoZero"/>
        <c:auto val="1"/>
        <c:lblAlgn val="ctr"/>
        <c:lblOffset val="100"/>
      </c:catAx>
      <c:valAx>
        <c:axId val="4969786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50294"/>
        <c:crossesAt val="1"/>
        <c:crossBetween val="midCat"/>
      </c:valAx>
      <c:catAx>
        <c:axId val="879485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89095"/>
        <c:auto val="1"/>
        <c:lblAlgn val="ctr"/>
        <c:lblOffset val="100"/>
      </c:catAx>
      <c:valAx>
        <c:axId val="7189095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9485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106430"/>
        <c:axId val="16703828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508909"/>
        <c:axId val="70225550"/>
      </c:lineChart>
      <c:catAx>
        <c:axId val="181064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703828"/>
        <c:crosses val="autoZero"/>
        <c:auto val="1"/>
        <c:lblAlgn val="ctr"/>
        <c:lblOffset val="100"/>
      </c:catAx>
      <c:valAx>
        <c:axId val="1670382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106430"/>
        <c:crossesAt val="1"/>
        <c:crossBetween val="midCat"/>
      </c:valAx>
      <c:catAx>
        <c:axId val="325089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225550"/>
        <c:auto val="1"/>
        <c:lblAlgn val="ctr"/>
        <c:lblOffset val="100"/>
      </c:catAx>
      <c:valAx>
        <c:axId val="70225550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50890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341331"/>
        <c:axId val="74526849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95972"/>
        <c:axId val="67956933"/>
      </c:lineChart>
      <c:catAx>
        <c:axId val="2934133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526849"/>
        <c:crosses val="autoZero"/>
        <c:auto val="1"/>
        <c:lblAlgn val="ctr"/>
        <c:lblOffset val="100"/>
      </c:catAx>
      <c:valAx>
        <c:axId val="74526849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341331"/>
        <c:crossesAt val="1"/>
        <c:crossBetween val="midCat"/>
      </c:valAx>
      <c:catAx>
        <c:axId val="90959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956933"/>
        <c:auto val="1"/>
        <c:lblAlgn val="ctr"/>
        <c:lblOffset val="100"/>
      </c:catAx>
      <c:valAx>
        <c:axId val="6795693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9597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-0.0443464874463922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-0.0541230128409801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-0.0568914975758536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-0.0531523984677633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-0.0513266497916457</c:v>
                </c:pt>
                <c:pt idx="17">
                  <c:v>-0.0506975004623759</c:v>
                </c:pt>
                <c:pt idx="18">
                  <c:v>-0.0500883252300488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-0.0465682897831848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-0.0494367261777349</c:v>
                </c:pt>
                <c:pt idx="11">
                  <c:v>-0.0522242182680856</c:v>
                </c:pt>
                <c:pt idx="12">
                  <c:v>-0.0560396945535561</c:v>
                </c:pt>
                <c:pt idx="13">
                  <c:v>-0.0591638820521645</c:v>
                </c:pt>
                <c:pt idx="14">
                  <c:v>-0.0616065303686284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-0.0620315407943893</c:v>
                </c:pt>
                <c:pt idx="19">
                  <c:v>-0.0612758599117388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-0.0604143413681655</c:v>
                </c:pt>
                <c:pt idx="24">
                  <c:v>-0.0604831267613992</c:v>
                </c:pt>
                <c:pt idx="25">
                  <c:v>-0.0596094444204183</c:v>
                </c:pt>
                <c:pt idx="26">
                  <c:v>-0.0595283891167583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-0.0485504116716353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-0.0387245312969689</c:v>
                </c:pt>
                <c:pt idx="6">
                  <c:v>-0.0479270287515472</c:v>
                </c:pt>
                <c:pt idx="7">
                  <c:v>-0.0414152549865416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138890"/>
        <c:axId val="24296418"/>
      </c:lineChart>
      <c:catAx>
        <c:axId val="731388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96418"/>
        <c:crosses val="autoZero"/>
        <c:auto val="1"/>
        <c:lblAlgn val="ctr"/>
        <c:lblOffset val="100"/>
      </c:catAx>
      <c:valAx>
        <c:axId val="24296418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38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-0.0443464874463922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-0.0541230128409801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-0.0568914975758536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-0.0531523984677633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-0.0513266497916457</c:v>
                </c:pt>
                <c:pt idx="39">
                  <c:v>-0.0506975004623759</c:v>
                </c:pt>
                <c:pt idx="40">
                  <c:v>-0.0500883252300488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-0.0465682897831848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-0.0494367261777349</c:v>
                </c:pt>
                <c:pt idx="33">
                  <c:v>-0.0522242182680856</c:v>
                </c:pt>
                <c:pt idx="34">
                  <c:v>-0.0560396945535561</c:v>
                </c:pt>
                <c:pt idx="35">
                  <c:v>-0.0591638820521645</c:v>
                </c:pt>
                <c:pt idx="36">
                  <c:v>-0.0616065303686284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-0.0620315407943893</c:v>
                </c:pt>
                <c:pt idx="41">
                  <c:v>-0.0612758599117388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-0.0604143413681655</c:v>
                </c:pt>
                <c:pt idx="46">
                  <c:v>-0.0604831267613992</c:v>
                </c:pt>
                <c:pt idx="47">
                  <c:v>-0.0596094444204183</c:v>
                </c:pt>
                <c:pt idx="48">
                  <c:v>-0.0595283891167583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-0.0485504116716353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-0.0387245312969689</c:v>
                </c:pt>
                <c:pt idx="28">
                  <c:v>-0.0479270287515472</c:v>
                </c:pt>
                <c:pt idx="29">
                  <c:v>-0.0414152549865416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1864195"/>
        <c:axId val="59621214"/>
      </c:scatterChart>
      <c:valAx>
        <c:axId val="18641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621214"/>
        <c:crosses val="autoZero"/>
        <c:crossBetween val="midCat"/>
      </c:valAx>
      <c:valAx>
        <c:axId val="596212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6419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-0.00941408774439181</c:v>
                </c:pt>
                <c:pt idx="28">
                  <c:v>-0.0135283679247231</c:v>
                </c:pt>
                <c:pt idx="29">
                  <c:v>-0.0225821290715508</c:v>
                </c:pt>
                <c:pt idx="30">
                  <c:v>-0.0136127552152856</c:v>
                </c:pt>
                <c:pt idx="31">
                  <c:v>-0.018625411420754</c:v>
                </c:pt>
                <c:pt idx="32">
                  <c:v>-0.0216002973392832</c:v>
                </c:pt>
                <c:pt idx="33">
                  <c:v>-0.0230531211402019</c:v>
                </c:pt>
                <c:pt idx="34">
                  <c:v>-0.0230785022928939</c:v>
                </c:pt>
                <c:pt idx="35">
                  <c:v>-0.0242218829696988</c:v>
                </c:pt>
                <c:pt idx="36">
                  <c:v>-0.0255881320572506</c:v>
                </c:pt>
                <c:pt idx="37">
                  <c:v>-0.0258347350290303</c:v>
                </c:pt>
                <c:pt idx="38">
                  <c:v>-0.024945563975188</c:v>
                </c:pt>
                <c:pt idx="39">
                  <c:v>-0.0234329196767285</c:v>
                </c:pt>
                <c:pt idx="40">
                  <c:v>-0.0222879261044262</c:v>
                </c:pt>
                <c:pt idx="41">
                  <c:v>-0.0200153444500051</c:v>
                </c:pt>
                <c:pt idx="42">
                  <c:v>-0.0185356752972192</c:v>
                </c:pt>
                <c:pt idx="43">
                  <c:v>-0.0170056766240472</c:v>
                </c:pt>
                <c:pt idx="44">
                  <c:v>-0.0147596713206866</c:v>
                </c:pt>
                <c:pt idx="45">
                  <c:v>-0.0120540209026132</c:v>
                </c:pt>
                <c:pt idx="46">
                  <c:v>-0.0107419071353309</c:v>
                </c:pt>
                <c:pt idx="47">
                  <c:v>-0.00947872692769548</c:v>
                </c:pt>
                <c:pt idx="48">
                  <c:v>-0.00965184302398348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-0.0227877188623682</c:v>
                </c:pt>
                <c:pt idx="30">
                  <c:v>-0.0139446773908771</c:v>
                </c:pt>
                <c:pt idx="31">
                  <c:v>-0.0176699428895492</c:v>
                </c:pt>
                <c:pt idx="32">
                  <c:v>-0.0205844379159062</c:v>
                </c:pt>
                <c:pt idx="33">
                  <c:v>-0.0221367801441352</c:v>
                </c:pt>
                <c:pt idx="34">
                  <c:v>-0.0239078813462983</c:v>
                </c:pt>
                <c:pt idx="35">
                  <c:v>-0.0262122485827745</c:v>
                </c:pt>
                <c:pt idx="36">
                  <c:v>-0.0282341311330286</c:v>
                </c:pt>
                <c:pt idx="37">
                  <c:v>-0.0291951119680954</c:v>
                </c:pt>
                <c:pt idx="38">
                  <c:v>-0.028646652105602</c:v>
                </c:pt>
                <c:pt idx="39">
                  <c:v>-0.0269955067952586</c:v>
                </c:pt>
                <c:pt idx="40">
                  <c:v>-0.0263663574659888</c:v>
                </c:pt>
                <c:pt idx="41">
                  <c:v>-0.0257571822336617</c:v>
                </c:pt>
                <c:pt idx="42">
                  <c:v>-0.0241782594249884</c:v>
                </c:pt>
                <c:pt idx="43">
                  <c:v>-0.0238621843133876</c:v>
                </c:pt>
                <c:pt idx="44">
                  <c:v>-0.0222371467867977</c:v>
                </c:pt>
                <c:pt idx="45">
                  <c:v>-0.0201017502765855</c:v>
                </c:pt>
                <c:pt idx="46">
                  <c:v>-0.0190862865669375</c:v>
                </c:pt>
                <c:pt idx="47">
                  <c:v>-0.0183754831588569</c:v>
                </c:pt>
                <c:pt idx="48">
                  <c:v>-0.0167156187671303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-0.0222415761281528</c:v>
                </c:pt>
                <c:pt idx="30">
                  <c:v>-0.0153961809516417</c:v>
                </c:pt>
                <c:pt idx="31">
                  <c:v>-0.0189026398973653</c:v>
                </c:pt>
                <c:pt idx="32">
                  <c:v>-0.022367786840808</c:v>
                </c:pt>
                <c:pt idx="33">
                  <c:v>-0.0244224073285942</c:v>
                </c:pt>
                <c:pt idx="34">
                  <c:v>-0.0242192686752482</c:v>
                </c:pt>
                <c:pt idx="35">
                  <c:v>-0.0266582994333818</c:v>
                </c:pt>
                <c:pt idx="36">
                  <c:v>-0.0285310133355543</c:v>
                </c:pt>
                <c:pt idx="37">
                  <c:v>-0.027462581772197</c:v>
                </c:pt>
                <c:pt idx="38">
                  <c:v>-0.025880559253257</c:v>
                </c:pt>
                <c:pt idx="39">
                  <c:v>-0.0230530405404227</c:v>
                </c:pt>
                <c:pt idx="40">
                  <c:v>-0.020594261729789</c:v>
                </c:pt>
                <c:pt idx="41">
                  <c:v>-0.0183824521945949</c:v>
                </c:pt>
                <c:pt idx="42">
                  <c:v>-0.0157629785374879</c:v>
                </c:pt>
                <c:pt idx="43">
                  <c:v>-0.0127754351920252</c:v>
                </c:pt>
                <c:pt idx="44">
                  <c:v>-0.0101202616879778</c:v>
                </c:pt>
                <c:pt idx="45">
                  <c:v>-0.00784465357956258</c:v>
                </c:pt>
                <c:pt idx="46">
                  <c:v>-0.00613233159175338</c:v>
                </c:pt>
                <c:pt idx="47">
                  <c:v>-0.00408614010122718</c:v>
                </c:pt>
                <c:pt idx="48">
                  <c:v>-0.00272574714077358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35696185"/>
        <c:axId val="26767953"/>
      </c:scatterChart>
      <c:valAx>
        <c:axId val="356961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767953"/>
        <c:crosses val="autoZero"/>
        <c:crossBetween val="midCat"/>
      </c:valAx>
      <c:valAx>
        <c:axId val="26767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69618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-0.0928271572038237</c:v>
                </c:pt>
                <c:pt idx="8">
                  <c:v>-0.0833515732916415</c:v>
                </c:pt>
                <c:pt idx="9">
                  <c:v>-0.0881421346500548</c:v>
                </c:pt>
                <c:pt idx="10">
                  <c:v>-0.0915648653307937</c:v>
                </c:pt>
                <c:pt idx="11">
                  <c:v>-0.0942520834684817</c:v>
                </c:pt>
                <c:pt idx="12">
                  <c:v>-0.0967084096945383</c:v>
                </c:pt>
                <c:pt idx="13">
                  <c:v>-0.0999854378837443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-0.104916227639841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-0.104471467682816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0.0610089849511519</c:v>
                </c:pt>
                <c:pt idx="15">
                  <c:v>0.0613563067989356</c:v>
                </c:pt>
                <c:pt idx="16">
                  <c:v>0.0616447939791229</c:v>
                </c:pt>
                <c:pt idx="17">
                  <c:v>0.0621227840369897</c:v>
                </c:pt>
                <c:pt idx="18">
                  <c:v>0.0623784083829453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0.0631395460196218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0.0643592527529347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706161"/>
        <c:axId val="9981884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-3.45%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-0.0116513100764572</c:v>
                </c:pt>
                <c:pt idx="3">
                  <c:v>-0.019225393959937</c:v>
                </c:pt>
                <c:pt idx="4">
                  <c:v>-0.0260235820966923</c:v>
                </c:pt>
                <c:pt idx="5">
                  <c:v>-0.0219082556996054</c:v>
                </c:pt>
                <c:pt idx="6">
                  <c:v>-0.0262632888618605</c:v>
                </c:pt>
                <c:pt idx="7">
                  <c:v>-0.0339576365971857</c:v>
                </c:pt>
                <c:pt idx="8">
                  <c:v>-0.0254975554655551</c:v>
                </c:pt>
                <c:pt idx="9">
                  <c:v>-0.0306725632956449</c:v>
                </c:pt>
                <c:pt idx="10">
                  <c:v>-0.0338287048239427</c:v>
                </c:pt>
                <c:pt idx="11">
                  <c:v>-0.0356475261176078</c:v>
                </c:pt>
                <c:pt idx="12">
                  <c:v>-0.0366681159008672</c:v>
                </c:pt>
                <c:pt idx="13">
                  <c:v>-0.0379843969551987</c:v>
                </c:pt>
                <c:pt idx="14">
                  <c:v>-0.0404689353774089</c:v>
                </c:pt>
                <c:pt idx="15">
                  <c:v>-0.0418845685581963</c:v>
                </c:pt>
                <c:pt idx="16">
                  <c:v>-0.0421613599415591</c:v>
                </c:pt>
                <c:pt idx="17">
                  <c:v>-0.0413162939011833</c:v>
                </c:pt>
                <c:pt idx="18">
                  <c:v>-0.0407528816900719</c:v>
                </c:pt>
                <c:pt idx="19">
                  <c:v>-0.0395398220314403</c:v>
                </c:pt>
                <c:pt idx="20">
                  <c:v>-0.0391663382431651</c:v>
                </c:pt>
                <c:pt idx="21">
                  <c:v>-0.0384403990071154</c:v>
                </c:pt>
                <c:pt idx="22">
                  <c:v>-0.0370137825819819</c:v>
                </c:pt>
                <c:pt idx="23">
                  <c:v>-0.0352951898269768</c:v>
                </c:pt>
                <c:pt idx="24">
                  <c:v>-0.0348208498372729</c:v>
                </c:pt>
                <c:pt idx="25">
                  <c:v>-0.0341107466989728</c:v>
                </c:pt>
                <c:pt idx="26">
                  <c:v>-0.0352787211266394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06161"/>
        <c:axId val="99818847"/>
      </c:lineChart>
      <c:catAx>
        <c:axId val="3706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818847"/>
        <c:crosses val="autoZero"/>
        <c:auto val="1"/>
        <c:lblAlgn val="ctr"/>
        <c:lblOffset val="100"/>
      </c:catAx>
      <c:valAx>
        <c:axId val="99818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0616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52877747"/>
        <c:axId val="83933445"/>
      </c:scatterChart>
      <c:valAx>
        <c:axId val="528777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33445"/>
        <c:crosses val="autoZero"/>
        <c:crossBetween val="midCat"/>
      </c:valAx>
      <c:valAx>
        <c:axId val="839334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87774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  <c:pt idx="12">
                  <c:v>-0.0999854378837443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-0.104916227639841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-0.104471467682816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0.0610089849511519</c:v>
                </c:pt>
                <c:pt idx="14">
                  <c:v>0.0613563067989356</c:v>
                </c:pt>
                <c:pt idx="15">
                  <c:v>0.0616447939791229</c:v>
                </c:pt>
                <c:pt idx="16">
                  <c:v>0.0621227840369897</c:v>
                </c:pt>
                <c:pt idx="17">
                  <c:v>0.0623784083829453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0.0631395460196218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0.0643592527529347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207666"/>
        <c:axId val="6958524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-0.0262632888618605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  <c:pt idx="12">
                  <c:v>-0.0379843969551987</c:v>
                </c:pt>
                <c:pt idx="13">
                  <c:v>-0.0404689353774089</c:v>
                </c:pt>
                <c:pt idx="14">
                  <c:v>-0.0418845685581963</c:v>
                </c:pt>
                <c:pt idx="15">
                  <c:v>-0.0421613599415591</c:v>
                </c:pt>
                <c:pt idx="16">
                  <c:v>-0.0413162939011833</c:v>
                </c:pt>
                <c:pt idx="17">
                  <c:v>-0.0407528816900719</c:v>
                </c:pt>
                <c:pt idx="18">
                  <c:v>-0.0395398220314403</c:v>
                </c:pt>
                <c:pt idx="19">
                  <c:v>-0.0391663382431651</c:v>
                </c:pt>
                <c:pt idx="20">
                  <c:v>-0.0384403990071154</c:v>
                </c:pt>
                <c:pt idx="21">
                  <c:v>-0.0370137825819819</c:v>
                </c:pt>
                <c:pt idx="22">
                  <c:v>-0.0352951898269768</c:v>
                </c:pt>
                <c:pt idx="23">
                  <c:v>-0.0348208498372729</c:v>
                </c:pt>
                <c:pt idx="24">
                  <c:v>-0.0341107466989728</c:v>
                </c:pt>
                <c:pt idx="25">
                  <c:v>-0.0352787211266394</c:v>
                </c:pt>
                <c:pt idx="26">
                  <c:v>-0.0345461934505438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07666"/>
        <c:axId val="69585244"/>
      </c:lineChart>
      <c:catAx>
        <c:axId val="9207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9585244"/>
        <c:crosses val="autoZero"/>
        <c:auto val="1"/>
        <c:lblAlgn val="ctr"/>
        <c:lblOffset val="100"/>
      </c:catAx>
      <c:valAx>
        <c:axId val="69585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20766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-0.0339576365971857</c:v>
                </c:pt>
                <c:pt idx="28">
                  <c:v>-0.0254975554655551</c:v>
                </c:pt>
                <c:pt idx="29">
                  <c:v>-0.0306725632956449</c:v>
                </c:pt>
                <c:pt idx="30">
                  <c:v>-0.0338287048239427</c:v>
                </c:pt>
                <c:pt idx="31">
                  <c:v>-0.0356475261176078</c:v>
                </c:pt>
                <c:pt idx="32">
                  <c:v>-0.0366681159008672</c:v>
                </c:pt>
                <c:pt idx="33">
                  <c:v>-0.0379843969551987</c:v>
                </c:pt>
                <c:pt idx="34">
                  <c:v>-0.0404689353774093</c:v>
                </c:pt>
                <c:pt idx="35">
                  <c:v>-0.041884568558196</c:v>
                </c:pt>
                <c:pt idx="36">
                  <c:v>-0.0421613599415594</c:v>
                </c:pt>
                <c:pt idx="37">
                  <c:v>-0.0413162939011827</c:v>
                </c:pt>
                <c:pt idx="38">
                  <c:v>-0.0407528816900722</c:v>
                </c:pt>
                <c:pt idx="39">
                  <c:v>-0.0395398220314407</c:v>
                </c:pt>
                <c:pt idx="40">
                  <c:v>-0.0391663382431654</c:v>
                </c:pt>
                <c:pt idx="41">
                  <c:v>-0.0384403990071158</c:v>
                </c:pt>
                <c:pt idx="42">
                  <c:v>-0.0370137825819819</c:v>
                </c:pt>
                <c:pt idx="43">
                  <c:v>-0.0352951898269768</c:v>
                </c:pt>
                <c:pt idx="44">
                  <c:v>-0.0348208498372733</c:v>
                </c:pt>
                <c:pt idx="45">
                  <c:v>-0.0341107466989729</c:v>
                </c:pt>
                <c:pt idx="46">
                  <c:v>-0.0352787211266397</c:v>
                </c:pt>
                <c:pt idx="47">
                  <c:v>-0.0345461934505439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-0.0341629860896383</c:v>
                </c:pt>
                <c:pt idx="28">
                  <c:v>-0.0258278035138906</c:v>
                </c:pt>
                <c:pt idx="29">
                  <c:v>-0.0297060085539813</c:v>
                </c:pt>
                <c:pt idx="30">
                  <c:v>-0.0327753988126455</c:v>
                </c:pt>
                <c:pt idx="31">
                  <c:v>-0.0346941807059842</c:v>
                </c:pt>
                <c:pt idx="32">
                  <c:v>-0.03737547933328</c:v>
                </c:pt>
                <c:pt idx="33">
                  <c:v>-0.0399010786677747</c:v>
                </c:pt>
                <c:pt idx="34">
                  <c:v>-0.0430252661663831</c:v>
                </c:pt>
                <c:pt idx="35">
                  <c:v>-0.045467914482847</c:v>
                </c:pt>
                <c:pt idx="36">
                  <c:v>-0.0462707449119043</c:v>
                </c:pt>
                <c:pt idx="37">
                  <c:v>-0.0454603083323367</c:v>
                </c:pt>
                <c:pt idx="38">
                  <c:v>-0.0456512345358216</c:v>
                </c:pt>
                <c:pt idx="39">
                  <c:v>-0.0458929249086079</c:v>
                </c:pt>
                <c:pt idx="40">
                  <c:v>-0.0451372440259574</c:v>
                </c:pt>
                <c:pt idx="41">
                  <c:v>-0.0458248879350444</c:v>
                </c:pt>
                <c:pt idx="42">
                  <c:v>-0.0454006998135072</c:v>
                </c:pt>
                <c:pt idx="43">
                  <c:v>-0.0440985260516954</c:v>
                </c:pt>
                <c:pt idx="44">
                  <c:v>-0.0442757254823842</c:v>
                </c:pt>
                <c:pt idx="45">
                  <c:v>-0.0443445108756178</c:v>
                </c:pt>
                <c:pt idx="46">
                  <c:v>-0.043470828534637</c:v>
                </c:pt>
                <c:pt idx="47">
                  <c:v>-0.0433897732309769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-0.0336107871638363</c:v>
                </c:pt>
                <c:pt idx="28">
                  <c:v>-0.027329893311304</c:v>
                </c:pt>
                <c:pt idx="29">
                  <c:v>-0.0310449216354495</c:v>
                </c:pt>
                <c:pt idx="30">
                  <c:v>-0.0347070359965734</c:v>
                </c:pt>
                <c:pt idx="31">
                  <c:v>-0.0370652655836401</c:v>
                </c:pt>
                <c:pt idx="32">
                  <c:v>-0.0378157737009109</c:v>
                </c:pt>
                <c:pt idx="33">
                  <c:v>-0.0405765322919884</c:v>
                </c:pt>
                <c:pt idx="34">
                  <c:v>-0.0436602142633131</c:v>
                </c:pt>
                <c:pt idx="35">
                  <c:v>-0.0437364156590454</c:v>
                </c:pt>
                <c:pt idx="36">
                  <c:v>-0.0432284288771321</c:v>
                </c:pt>
                <c:pt idx="37">
                  <c:v>-0.0412471540186523</c:v>
                </c:pt>
                <c:pt idx="38">
                  <c:v>-0.0397600603738951</c:v>
                </c:pt>
                <c:pt idx="39">
                  <c:v>-0.0386536404090308</c:v>
                </c:pt>
                <c:pt idx="40">
                  <c:v>-0.0371929020033667</c:v>
                </c:pt>
                <c:pt idx="41">
                  <c:v>-0.035265874771607</c:v>
                </c:pt>
                <c:pt idx="42">
                  <c:v>-0.0334952186597595</c:v>
                </c:pt>
                <c:pt idx="43">
                  <c:v>-0.0317621089385954</c:v>
                </c:pt>
                <c:pt idx="44">
                  <c:v>-0.0306957665009097</c:v>
                </c:pt>
                <c:pt idx="45">
                  <c:v>-0.0293273244220862</c:v>
                </c:pt>
                <c:pt idx="46">
                  <c:v>-0.0288649933746176</c:v>
                </c:pt>
                <c:pt idx="47">
                  <c:v>-0.0280154497234147</c:v>
                </c:pt>
              </c:numCache>
            </c:numRef>
          </c:yVal>
          <c:smooth val="0"/>
        </c:ser>
        <c:axId val="6597170"/>
        <c:axId val="81099867"/>
      </c:scatterChart>
      <c:valAx>
        <c:axId val="6597170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099867"/>
        <c:crosses val="autoZero"/>
        <c:crossBetween val="midCat"/>
        <c:majorUnit val="2"/>
      </c:valAx>
      <c:valAx>
        <c:axId val="81099867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971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72226318"/>
        <c:axId val="9512192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-0.0262632888618605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226318"/>
        <c:axId val="95121925"/>
      </c:lineChart>
      <c:catAx>
        <c:axId val="722263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95121925"/>
        <c:crosses val="autoZero"/>
        <c:auto val="1"/>
        <c:lblAlgn val="ctr"/>
        <c:lblOffset val="100"/>
      </c:catAx>
      <c:valAx>
        <c:axId val="95121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222631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Relationship Id="rId3" Type="http://schemas.openxmlformats.org/officeDocument/2006/relationships/chart" Target="../charts/chart14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wmf"/><Relationship Id="rId2" Type="http://schemas.openxmlformats.org/officeDocument/2006/relationships/image" Target="../media/image10.wmf"/><Relationship Id="rId3" Type="http://schemas.openxmlformats.org/officeDocument/2006/relationships/chart" Target="../charts/chart15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6" Type="http://schemas.openxmlformats.org/officeDocument/2006/relationships/chart" Target="../charts/chart1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107640</xdr:colOff>
      <xdr:row>142</xdr:row>
      <xdr:rowOff>140400</xdr:rowOff>
    </xdr:to>
    <xdr:graphicFrame>
      <xdr:nvGraphicFramePr>
        <xdr:cNvPr id="0" name=""/>
        <xdr:cNvGraphicFramePr/>
      </xdr:nvGraphicFramePr>
      <xdr:xfrm>
        <a:off x="2827080" y="19997280"/>
        <a:ext cx="597240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199080</xdr:colOff>
      <xdr:row>140</xdr:row>
      <xdr:rowOff>56880</xdr:rowOff>
    </xdr:to>
    <xdr:graphicFrame>
      <xdr:nvGraphicFramePr>
        <xdr:cNvPr id="1" name=""/>
        <xdr:cNvGraphicFramePr/>
      </xdr:nvGraphicFramePr>
      <xdr:xfrm>
        <a:off x="12021840" y="19589400"/>
        <a:ext cx="59608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375120</xdr:colOff>
      <xdr:row>142</xdr:row>
      <xdr:rowOff>100440</xdr:rowOff>
    </xdr:to>
    <xdr:graphicFrame>
      <xdr:nvGraphicFramePr>
        <xdr:cNvPr id="2" name=""/>
        <xdr:cNvGraphicFramePr/>
      </xdr:nvGraphicFramePr>
      <xdr:xfrm>
        <a:off x="18111960" y="19958040"/>
        <a:ext cx="599436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767160</xdr:colOff>
      <xdr:row>21</xdr:row>
      <xdr:rowOff>135000</xdr:rowOff>
    </xdr:to>
    <xdr:graphicFrame>
      <xdr:nvGraphicFramePr>
        <xdr:cNvPr id="3" name=""/>
        <xdr:cNvGraphicFramePr/>
      </xdr:nvGraphicFramePr>
      <xdr:xfrm>
        <a:off x="12072960" y="460800"/>
        <a:ext cx="3721320" cy="35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762480</xdr:colOff>
      <xdr:row>26</xdr:row>
      <xdr:rowOff>57960</xdr:rowOff>
    </xdr:to>
    <xdr:graphicFrame>
      <xdr:nvGraphicFramePr>
        <xdr:cNvPr id="4" name=""/>
        <xdr:cNvGraphicFramePr/>
      </xdr:nvGraphicFramePr>
      <xdr:xfrm>
        <a:off x="11224440" y="1212840"/>
        <a:ext cx="371988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769680</xdr:colOff>
      <xdr:row>26</xdr:row>
      <xdr:rowOff>14040</xdr:rowOff>
    </xdr:to>
    <xdr:graphicFrame>
      <xdr:nvGraphicFramePr>
        <xdr:cNvPr id="5" name=""/>
        <xdr:cNvGraphicFramePr/>
      </xdr:nvGraphicFramePr>
      <xdr:xfrm>
        <a:off x="11231640" y="1168920"/>
        <a:ext cx="371988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569520</xdr:colOff>
      <xdr:row>35</xdr:row>
      <xdr:rowOff>42840</xdr:rowOff>
    </xdr:to>
    <xdr:graphicFrame>
      <xdr:nvGraphicFramePr>
        <xdr:cNvPr id="6" name="Chart 1"/>
        <xdr:cNvGraphicFramePr/>
      </xdr:nvGraphicFramePr>
      <xdr:xfrm>
        <a:off x="6170040" y="46080"/>
        <a:ext cx="7404120" cy="68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244440</xdr:colOff>
      <xdr:row>83</xdr:row>
      <xdr:rowOff>153720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02040" y="13689000"/>
          <a:ext cx="10184400" cy="125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423360</xdr:colOff>
      <xdr:row>73</xdr:row>
      <xdr:rowOff>112680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55120" y="7844400"/>
          <a:ext cx="13363200" cy="543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716400</xdr:colOff>
      <xdr:row>36</xdr:row>
      <xdr:rowOff>142560</xdr:rowOff>
    </xdr:to>
    <xdr:graphicFrame>
      <xdr:nvGraphicFramePr>
        <xdr:cNvPr id="9" name="Chart 1"/>
        <xdr:cNvGraphicFramePr/>
      </xdr:nvGraphicFramePr>
      <xdr:xfrm>
        <a:off x="6749640" y="327960"/>
        <a:ext cx="13900680" cy="69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642240</xdr:colOff>
      <xdr:row>41</xdr:row>
      <xdr:rowOff>87120</xdr:rowOff>
    </xdr:to>
    <xdr:graphicFrame>
      <xdr:nvGraphicFramePr>
        <xdr:cNvPr id="10" name="Chart 1"/>
        <xdr:cNvGraphicFramePr/>
      </xdr:nvGraphicFramePr>
      <xdr:xfrm>
        <a:off x="10828800" y="1496520"/>
        <a:ext cx="13899960" cy="70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638280</xdr:colOff>
      <xdr:row>193</xdr:row>
      <xdr:rowOff>81360</xdr:rowOff>
    </xdr:to>
    <xdr:graphicFrame>
      <xdr:nvGraphicFramePr>
        <xdr:cNvPr id="11" name=""/>
        <xdr:cNvGraphicFramePr/>
      </xdr:nvGraphicFramePr>
      <xdr:xfrm>
        <a:off x="6672240" y="24629400"/>
        <a:ext cx="6424560" cy="86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639000</xdr:colOff>
      <xdr:row>41</xdr:row>
      <xdr:rowOff>92160</xdr:rowOff>
    </xdr:to>
    <xdr:graphicFrame>
      <xdr:nvGraphicFramePr>
        <xdr:cNvPr id="12" name="Chart 1"/>
        <xdr:cNvGraphicFramePr/>
      </xdr:nvGraphicFramePr>
      <xdr:xfrm>
        <a:off x="26606520" y="1501560"/>
        <a:ext cx="13900320" cy="70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401400</xdr:colOff>
      <xdr:row>179</xdr:row>
      <xdr:rowOff>109440</xdr:rowOff>
    </xdr:to>
    <xdr:graphicFrame>
      <xdr:nvGraphicFramePr>
        <xdr:cNvPr id="13" name=""/>
        <xdr:cNvGraphicFramePr/>
      </xdr:nvGraphicFramePr>
      <xdr:xfrm>
        <a:off x="12194280" y="21723480"/>
        <a:ext cx="731016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76680</xdr:colOff>
      <xdr:row>149</xdr:row>
      <xdr:rowOff>78840</xdr:rowOff>
    </xdr:to>
    <xdr:graphicFrame>
      <xdr:nvGraphicFramePr>
        <xdr:cNvPr id="14" name="Chart 1"/>
        <xdr:cNvGraphicFramePr/>
      </xdr:nvGraphicFramePr>
      <xdr:xfrm>
        <a:off x="21020400" y="16814880"/>
        <a:ext cx="7295760" cy="93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662040</xdr:colOff>
      <xdr:row>222</xdr:row>
      <xdr:rowOff>77040</xdr:rowOff>
    </xdr:to>
    <xdr:graphicFrame>
      <xdr:nvGraphicFramePr>
        <xdr:cNvPr id="15" name=""/>
        <xdr:cNvGraphicFramePr/>
      </xdr:nvGraphicFramePr>
      <xdr:xfrm>
        <a:off x="18273240" y="28681200"/>
        <a:ext cx="730620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54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pane xSplit="1" ySplit="0" topLeftCell="B106" activePane="topRight" state="frozen"/>
      <selection pane="topLeft" activeCell="A106" activeCellId="0" sqref="A106"/>
      <selection pane="topRight" activeCell="H127" activeCellId="0" sqref="H127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-0.00941408774439181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-0.0135283679247231</v>
      </c>
      <c r="D30" s="101" t="n">
        <f aca="false">'Central scenario'!BO8+SUM($C111:$J111)-$F111-SUM($K111:$R111)</f>
        <v>-0.0262632888618606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-0.0225821290715508</v>
      </c>
      <c r="D31" s="101" t="n">
        <f aca="false">'Central scenario'!$BO9+F127</f>
        <v>-0.0339576365971857</v>
      </c>
      <c r="E31" s="103" t="n">
        <f aca="false">'Low scenario'!$AL9+SUM($D$114:$J$114)-SUM($K$114:$Q$114)</f>
        <v>-0.0227877188623682</v>
      </c>
      <c r="F31" s="103" t="n">
        <f aca="false">'Low scenario'!$BO9+F127</f>
        <v>-0.0341629860896383</v>
      </c>
      <c r="G31" s="103" t="n">
        <f aca="false">'High scenario'!$AL9+SUM($D$114:$J$114)-SUM($K$114:$Q$114)</f>
        <v>-0.0222415761281528</v>
      </c>
      <c r="H31" s="103" t="n">
        <f aca="false">'High scenario'!$BO9+F127</f>
        <v>-0.0336107871638363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-0.0136127552152856</v>
      </c>
      <c r="D32" s="101" t="n">
        <f aca="false">'Central scenario'!$BO10+F128</f>
        <v>-0.0254975554655551</v>
      </c>
      <c r="E32" s="103" t="n">
        <f aca="false">'Low scenario'!$AL10+SUM($D$114:$J$114)-SUM($K$114:$Q$114)</f>
        <v>-0.0139446773908771</v>
      </c>
      <c r="F32" s="103" t="n">
        <f aca="false">'Low scenario'!$BO10+F128</f>
        <v>-0.0258278035138906</v>
      </c>
      <c r="G32" s="103" t="n">
        <f aca="false">'High scenario'!$AL10+SUM($D$114:$J$114)-SUM($K$114:$Q$114)</f>
        <v>-0.0153961809516417</v>
      </c>
      <c r="H32" s="103" t="n">
        <f aca="false">'High scenario'!$BO10+F128</f>
        <v>-0.027329893311304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-0.018625411420754</v>
      </c>
      <c r="D33" s="101" t="n">
        <f aca="false">'Central scenario'!$BO11+F129</f>
        <v>-0.0306725632956449</v>
      </c>
      <c r="E33" s="103" t="n">
        <f aca="false">'Low scenario'!$AL11+SUM($D$114:$J$114)-SUM($K$114:$Q$114)</f>
        <v>-0.0176699428895492</v>
      </c>
      <c r="F33" s="103" t="n">
        <f aca="false">'Low scenario'!$BO11+F129</f>
        <v>-0.0297060085539813</v>
      </c>
      <c r="G33" s="103" t="n">
        <f aca="false">'High scenario'!$AL11+SUM($D$114:$J$114)-SUM($K$114:$Q$114)</f>
        <v>-0.0189026398973653</v>
      </c>
      <c r="H33" s="103" t="n">
        <f aca="false">'High scenario'!$BO11+F129</f>
        <v>-0.0310449216354495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-0.0216002973392832</v>
      </c>
      <c r="D34" s="101" t="n">
        <f aca="false">'Central scenario'!$BO12+F130</f>
        <v>-0.0338287048239427</v>
      </c>
      <c r="E34" s="103" t="n">
        <f aca="false">'Low scenario'!$AL12+SUM($D$114:$J$114)-SUM($K$114:$Q$114)</f>
        <v>-0.0205844379159062</v>
      </c>
      <c r="F34" s="103" t="n">
        <f aca="false">'Low scenario'!$BO12+F130</f>
        <v>-0.0327753988126455</v>
      </c>
      <c r="G34" s="103" t="n">
        <f aca="false">'High scenario'!$AL12+SUM($D$114:$J$114)-SUM($K$114:$Q$114)</f>
        <v>-0.022367786840808</v>
      </c>
      <c r="H34" s="103" t="n">
        <f aca="false">'High scenario'!$BO12+F130</f>
        <v>-0.0347070359965734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-0.0230531211402019</v>
      </c>
      <c r="D35" s="104" t="n">
        <f aca="false">'Central scenario'!$BO13+F131</f>
        <v>-0.0356475261176078</v>
      </c>
      <c r="E35" s="103" t="n">
        <f aca="false">'Low scenario'!$AL13+SUM($D$114:$J$114)-SUM($K$114:$Q$114)</f>
        <v>-0.0221367801441352</v>
      </c>
      <c r="F35" s="103" t="n">
        <f aca="false">'Low scenario'!$BO13+F131</f>
        <v>-0.0346941807059842</v>
      </c>
      <c r="G35" s="103" t="n">
        <f aca="false">'High scenario'!$AL13+SUM($D$114:$J$114)-SUM($K$114:$Q$114)</f>
        <v>-0.0244224073285942</v>
      </c>
      <c r="H35" s="103" t="n">
        <f aca="false">'High scenario'!$BO13+F131</f>
        <v>-0.0370652655836401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-0.0230785022928939</v>
      </c>
      <c r="D36" s="105" t="n">
        <f aca="false">'Central scenario'!$BO14+F132</f>
        <v>-0.0366681159008672</v>
      </c>
      <c r="E36" s="103" t="n">
        <f aca="false">'Low scenario'!$AL14+SUM($D$114:$J$114)-SUM($K$114:$Q$114)</f>
        <v>-0.0239078813462983</v>
      </c>
      <c r="F36" s="103" t="n">
        <f aca="false">'Low scenario'!$BO14+F132</f>
        <v>-0.03737547933328</v>
      </c>
      <c r="G36" s="103" t="n">
        <f aca="false">'High scenario'!$AL14+SUM($D$114:$J$114)-SUM($K$114:$Q$114)</f>
        <v>-0.0242192686752482</v>
      </c>
      <c r="H36" s="103" t="n">
        <f aca="false">'High scenario'!$BO14+F132</f>
        <v>-0.0378157737009109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-0.0242218829696988</v>
      </c>
      <c r="D37" s="106" t="n">
        <f aca="false">'Central scenario'!$BO15+SUM($D$114:$J$114)-SUM($K$114:$Q$114)-$I$114+$I$116</f>
        <v>-0.0379843969551987</v>
      </c>
      <c r="E37" s="103" t="n">
        <f aca="false">'Low scenario'!$AL15+SUM($D$114:$J$114)-SUM($K$114:$Q$114)</f>
        <v>-0.0262122485827745</v>
      </c>
      <c r="F37" s="103" t="n">
        <f aca="false">'Low scenario'!$BO15+SUM($D$114:$J$114)-SUM($K$114:$Q$114)-$I$114+$I$116</f>
        <v>-0.0399010786677747</v>
      </c>
      <c r="G37" s="103" t="n">
        <f aca="false">'High scenario'!$AL15+SUM($D$114:$J$114)-SUM($K$114:$Q$114)</f>
        <v>-0.0266582994333818</v>
      </c>
      <c r="H37" s="103" t="n">
        <f aca="false">'High scenario'!$BO15+SUM($D$114:$J$114)-SUM($K$114:$Q$114)-$I$114+$I$116</f>
        <v>-0.0405765322919884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-0.0255881320572506</v>
      </c>
      <c r="D38" s="106" t="n">
        <f aca="false">'Central scenario'!$BO16+SUM($D$114:$J$114)-SUM($K$114:$Q$114)-$I$114+$I$116</f>
        <v>-0.0404689353774093</v>
      </c>
      <c r="E38" s="103" t="n">
        <f aca="false">'Low scenario'!$AL16+SUM($D$114:$J$114)-SUM($K$114:$Q$114)</f>
        <v>-0.0282341311330286</v>
      </c>
      <c r="F38" s="103" t="n">
        <f aca="false">'Low scenario'!$BO16+SUM($D$114:$J$114)-SUM($K$114:$Q$114)-$I$114+$I$116</f>
        <v>-0.0430252661663831</v>
      </c>
      <c r="G38" s="103" t="n">
        <f aca="false">'High scenario'!$AL16+SUM($D$114:$J$114)-SUM($K$114:$Q$114)</f>
        <v>-0.0285310133355543</v>
      </c>
      <c r="H38" s="103" t="n">
        <f aca="false">'High scenario'!$BO16+SUM($D$114:$J$114)-SUM($K$114:$Q$114)-$I$114+$I$116</f>
        <v>-0.0436602142633131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-0.0258347350290303</v>
      </c>
      <c r="D39" s="106" t="n">
        <f aca="false">'Central scenario'!$BO17+SUM($D$114:$J$114)-SUM($K$114:$Q$114)-$I$114+$I$116</f>
        <v>-0.041884568558196</v>
      </c>
      <c r="E39" s="103" t="n">
        <f aca="false">'Low scenario'!$AL17+SUM($D$114:$J$114)-SUM($K$114:$Q$114)</f>
        <v>-0.0291951119680954</v>
      </c>
      <c r="F39" s="103" t="n">
        <f aca="false">'Low scenario'!$BO17+SUM($D$114:$J$114)-SUM($K$114:$Q$114)-$I$114+$I$116</f>
        <v>-0.045467914482847</v>
      </c>
      <c r="G39" s="103" t="n">
        <f aca="false">'High scenario'!$AL17+SUM($D$114:$J$114)-SUM($K$114:$Q$114)</f>
        <v>-0.027462581772197</v>
      </c>
      <c r="H39" s="103" t="n">
        <f aca="false">'High scenario'!$BO17+SUM($D$114:$J$114)-SUM($K$114:$Q$114)-$I$114+$I$116</f>
        <v>-0.0437364156590454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-0.024945563975188</v>
      </c>
      <c r="D40" s="105" t="n">
        <f aca="false">'Central scenario'!$BO18+SUM($D$114:$J$114)-SUM($K$114:$Q$114)-$I$114+$I$116</f>
        <v>-0.0421613599415594</v>
      </c>
      <c r="E40" s="103" t="n">
        <f aca="false">'Low scenario'!$AL18+SUM($D$114:$J$114)-SUM($K$114:$Q$114)</f>
        <v>-0.028646652105602</v>
      </c>
      <c r="F40" s="103" t="n">
        <f aca="false">'Low scenario'!$BO18+SUM($D$114:$J$114)-SUM($K$114:$Q$114)-$I$114+$I$116</f>
        <v>-0.0462707449119043</v>
      </c>
      <c r="G40" s="103" t="n">
        <f aca="false">'High scenario'!$AL18+SUM($D$114:$J$114)-SUM($K$114:$Q$114)</f>
        <v>-0.025880559253257</v>
      </c>
      <c r="H40" s="103" t="n">
        <f aca="false">'High scenario'!$BO18+SUM($D$114:$J$114)-SUM($K$114:$Q$114)-$I$114+$I$116</f>
        <v>-0.0432284288771321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-0.0234329196767285</v>
      </c>
      <c r="D41" s="106" t="n">
        <f aca="false">'Central scenario'!$BO19+SUM($D$114:$J$114)-SUM($K$114:$Q$114)-$I$114+$I$116</f>
        <v>-0.0413162939011827</v>
      </c>
      <c r="E41" s="103" t="n">
        <f aca="false">'Low scenario'!$AL19+SUM($D$114:$J$114)-SUM($K$114:$Q$114)</f>
        <v>-0.0269955067952586</v>
      </c>
      <c r="F41" s="103" t="n">
        <f aca="false">'Low scenario'!$BO19+SUM($D$114:$J$114)-SUM($K$114:$Q$114)-$I$114+$I$116</f>
        <v>-0.0454603083323367</v>
      </c>
      <c r="G41" s="103" t="n">
        <f aca="false">'High scenario'!$AL19+SUM($D$114:$J$114)-SUM($K$114:$Q$114)</f>
        <v>-0.0230530405404227</v>
      </c>
      <c r="H41" s="103" t="n">
        <f aca="false">'High scenario'!$BO19+SUM($D$114:$J$114)-SUM($K$114:$Q$114)-$I$114+$I$116</f>
        <v>-0.0412471540186523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-0.0222879261044262</v>
      </c>
      <c r="D42" s="106" t="n">
        <f aca="false">'Central scenario'!$BO20+SUM($D$114:$J$114)-SUM($K$114:$Q$114)-$I$114+$I$116</f>
        <v>-0.0407528816900722</v>
      </c>
      <c r="E42" s="103" t="n">
        <f aca="false">'Low scenario'!$AL20+SUM($D$114:$J$114)-SUM($K$114:$Q$114)</f>
        <v>-0.0263663574659888</v>
      </c>
      <c r="F42" s="103" t="n">
        <f aca="false">'Low scenario'!$BO20+SUM($D$114:$J$114)-SUM($K$114:$Q$114)-$I$114+$I$116</f>
        <v>-0.0456512345358216</v>
      </c>
      <c r="G42" s="103" t="n">
        <f aca="false">'High scenario'!$AL20+SUM($D$114:$J$114)-SUM($K$114:$Q$114)</f>
        <v>-0.020594261729789</v>
      </c>
      <c r="H42" s="103" t="n">
        <f aca="false">'High scenario'!$BO20+SUM($D$114:$J$114)-SUM($K$114:$Q$114)-$I$114+$I$116</f>
        <v>-0.0397600603738951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-0.0200153444500051</v>
      </c>
      <c r="D43" s="106" t="n">
        <f aca="false">'Central scenario'!$BO21+SUM($D$114:$J$114)-SUM($K$114:$Q$114)-$I$114+$I$116</f>
        <v>-0.0395398220314407</v>
      </c>
      <c r="E43" s="103" t="n">
        <f aca="false">'Low scenario'!$AL21+SUM($D$114:$J$114)-SUM($K$114:$Q$114)</f>
        <v>-0.0257571822336617</v>
      </c>
      <c r="F43" s="103" t="n">
        <f aca="false">'Low scenario'!$BO21+SUM($D$114:$J$114)-SUM($K$114:$Q$114)-$I$114+$I$116</f>
        <v>-0.0458929249086079</v>
      </c>
      <c r="G43" s="103" t="n">
        <f aca="false">'High scenario'!$AL21+SUM($D$114:$J$114)-SUM($K$114:$Q$114)</f>
        <v>-0.0183824521945949</v>
      </c>
      <c r="H43" s="103" t="n">
        <f aca="false">'High scenario'!$BO21+SUM($D$114:$J$114)-SUM($K$114:$Q$114)-$I$114+$I$116</f>
        <v>-0.0386536404090308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-0.0185356752972192</v>
      </c>
      <c r="D44" s="105" t="n">
        <f aca="false">'Central scenario'!$BO22+SUM($D$114:$J$114)-SUM($K$114:$Q$114)-$I$114+$I$116</f>
        <v>-0.0391663382431654</v>
      </c>
      <c r="E44" s="103" t="n">
        <f aca="false">'Low scenario'!$AL22+SUM($D$114:$J$114)-SUM($K$114:$Q$114)</f>
        <v>-0.0241782594249884</v>
      </c>
      <c r="F44" s="103" t="n">
        <f aca="false">'Low scenario'!$BO22+SUM($D$114:$J$114)-SUM($K$114:$Q$114)-$I$114+$I$116</f>
        <v>-0.0451372440259574</v>
      </c>
      <c r="G44" s="103" t="n">
        <f aca="false">'High scenario'!$AL22+SUM($D$114:$J$114)-SUM($K$114:$Q$114)</f>
        <v>-0.0157629785374879</v>
      </c>
      <c r="H44" s="103" t="n">
        <f aca="false">'High scenario'!$BO22+SUM($D$114:$J$114)-SUM($K$114:$Q$114)-$I$114+$I$116</f>
        <v>-0.0371929020033667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-0.0170056766240472</v>
      </c>
      <c r="D45" s="106" t="n">
        <f aca="false">'Central scenario'!$BO23+SUM($D$114:$J$114)-SUM($K$114:$Q$114)-$I$114+$I$116</f>
        <v>-0.0384403990071158</v>
      </c>
      <c r="E45" s="103" t="n">
        <f aca="false">'Low scenario'!$AL23+SUM($D$114:$J$114)-SUM($K$114:$Q$114)</f>
        <v>-0.0238621843133876</v>
      </c>
      <c r="F45" s="103" t="n">
        <f aca="false">'Low scenario'!$BO23+SUM($D$114:$J$114)-SUM($K$114:$Q$114)-$I$114+$I$116</f>
        <v>-0.0458248879350444</v>
      </c>
      <c r="G45" s="103" t="n">
        <f aca="false">'High scenario'!$AL23+SUM($D$114:$J$114)-SUM($K$114:$Q$114)</f>
        <v>-0.0127754351920252</v>
      </c>
      <c r="H45" s="103" t="n">
        <f aca="false">'High scenario'!$BO23+SUM($D$114:$J$114)-SUM($K$114:$Q$114)-$I$114+$I$116</f>
        <v>-0.035265874771607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-0.0147596713206866</v>
      </c>
      <c r="D46" s="106" t="n">
        <f aca="false">'Central scenario'!$BO24+SUM($D$114:$J$114)-SUM($K$114:$Q$114)-$I$114+$I$116</f>
        <v>-0.0370137825819819</v>
      </c>
      <c r="E46" s="103" t="n">
        <f aca="false">'Low scenario'!$AL24+SUM($D$114:$J$114)-SUM($K$114:$Q$114)</f>
        <v>-0.0222371467867977</v>
      </c>
      <c r="F46" s="103" t="n">
        <f aca="false">'Low scenario'!$BO24+SUM($D$114:$J$114)-SUM($K$114:$Q$114)-$I$114+$I$116</f>
        <v>-0.0454006998135072</v>
      </c>
      <c r="G46" s="103" t="n">
        <f aca="false">'High scenario'!$AL24+SUM($D$114:$J$114)-SUM($K$114:$Q$114)</f>
        <v>-0.0101202616879778</v>
      </c>
      <c r="H46" s="103" t="n">
        <f aca="false">'High scenario'!$BO24+SUM($D$114:$J$114)-SUM($K$114:$Q$114)-$I$114+$I$116</f>
        <v>-0.0334952186597595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-0.0120540209026132</v>
      </c>
      <c r="D47" s="106" t="n">
        <f aca="false">'Central scenario'!$BO25+SUM($D$114:$J$114)-SUM($K$114:$Q$114)-$I$114+$I$116</f>
        <v>-0.0352951898269768</v>
      </c>
      <c r="E47" s="103" t="n">
        <f aca="false">'Low scenario'!$AL25+SUM($D$114:$J$114)-SUM($K$114:$Q$114)</f>
        <v>-0.0201017502765855</v>
      </c>
      <c r="F47" s="103" t="n">
        <f aca="false">'Low scenario'!$BO25+SUM($D$114:$J$114)-SUM($K$114:$Q$114)-$I$114+$I$116</f>
        <v>-0.0440985260516954</v>
      </c>
      <c r="G47" s="103" t="n">
        <f aca="false">'High scenario'!$AL25+SUM($D$114:$J$114)-SUM($K$114:$Q$114)</f>
        <v>-0.00784465357956258</v>
      </c>
      <c r="H47" s="103" t="n">
        <f aca="false">'High scenario'!$BO25+SUM($D$114:$J$114)-SUM($K$114:$Q$114)-$I$114+$I$116</f>
        <v>-0.0317621089385954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-0.0107419071353309</v>
      </c>
      <c r="D48" s="105" t="n">
        <f aca="false">'Central scenario'!$BO26+SUM($D$114:$J$114)-SUM($K$114:$Q$114)-$I$114+$I$116</f>
        <v>-0.0348208498372733</v>
      </c>
      <c r="E48" s="103" t="n">
        <f aca="false">'Low scenario'!$AL26+SUM($D$114:$J$114)-SUM($K$114:$Q$114)</f>
        <v>-0.0190862865669375</v>
      </c>
      <c r="F48" s="103" t="n">
        <f aca="false">'Low scenario'!$BO26+SUM($D$114:$J$114)-SUM($K$114:$Q$114)-$I$114+$I$116</f>
        <v>-0.0442757254823842</v>
      </c>
      <c r="G48" s="103" t="n">
        <f aca="false">'High scenario'!$AL26+SUM($D$114:$J$114)-SUM($K$114:$Q$114)</f>
        <v>-0.00613233159175338</v>
      </c>
      <c r="H48" s="103" t="n">
        <f aca="false">'High scenario'!$BO26+SUM($D$114:$J$114)-SUM($K$114:$Q$114)-$I$114+$I$116</f>
        <v>-0.0306957665009097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-0.00947872692769548</v>
      </c>
      <c r="D49" s="106" t="n">
        <f aca="false">'Central scenario'!$BO27+SUM($D$114:$J$114)-SUM($K$114:$Q$114)-$I$114+$I$116</f>
        <v>-0.0341107466989729</v>
      </c>
      <c r="E49" s="103" t="n">
        <f aca="false">'Low scenario'!$AL27+SUM($D$114:$J$114)-SUM($K$114:$Q$114)</f>
        <v>-0.0183754831588569</v>
      </c>
      <c r="F49" s="103" t="n">
        <f aca="false">'Low scenario'!$BO27+SUM($D$114:$J$114)-SUM($K$114:$Q$114)-$I$114+$I$116</f>
        <v>-0.0443445108756178</v>
      </c>
      <c r="G49" s="103" t="n">
        <f aca="false">'High scenario'!$AL27+SUM($D$114:$J$114)-SUM($K$114:$Q$114)</f>
        <v>-0.00408614010122718</v>
      </c>
      <c r="H49" s="103" t="n">
        <f aca="false">'High scenario'!$BO27+SUM($D$114:$J$114)-SUM($K$114:$Q$114)-$I$114+$I$116</f>
        <v>-0.0293273244220862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-0.00965184302398348</v>
      </c>
      <c r="D50" s="106" t="n">
        <f aca="false">'Central scenario'!$BO28+SUM($D$114:$J$114)-SUM($K$114:$Q$114)-$I$114+$I$116</f>
        <v>-0.0352787211266397</v>
      </c>
      <c r="E50" s="103" t="n">
        <f aca="false">'Low scenario'!$AL28+SUM($D$114:$J$114)-SUM($K$114:$Q$114)</f>
        <v>-0.0167156187671303</v>
      </c>
      <c r="F50" s="103" t="n">
        <f aca="false">'Low scenario'!$BO28+SUM($D$114:$J$114)-SUM($K$114:$Q$114)-$I$114+$I$116</f>
        <v>-0.043470828534637</v>
      </c>
      <c r="G50" s="103" t="n">
        <f aca="false">'High scenario'!$AL28+SUM($D$114:$J$114)-SUM($K$114:$Q$114)</f>
        <v>-0.00272574714077358</v>
      </c>
      <c r="H50" s="103" t="n">
        <f aca="false">'High scenario'!$BO28+SUM($D$114:$J$114)-SUM($K$114:$Q$114)-$I$114+$I$116</f>
        <v>-0.0288649933746176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-0.00796366190236418</v>
      </c>
      <c r="D51" s="106" t="n">
        <f aca="false">'Central scenario'!$BO29+SUM($D$114:$J$114)-SUM($K$114:$Q$114)-$I$114+$I$116</f>
        <v>-0.0345461934505439</v>
      </c>
      <c r="E51" s="103" t="n">
        <f aca="false">'Low scenario'!$AL29+SUM($D$114:$J$114)-SUM($K$114:$Q$114)</f>
        <v>-0.0156307514885125</v>
      </c>
      <c r="F51" s="103" t="n">
        <f aca="false">'Low scenario'!$BO29+SUM($D$114:$J$114)-SUM($K$114:$Q$114)-$I$114+$I$116</f>
        <v>-0.0433897732309769</v>
      </c>
      <c r="G51" s="103" t="n">
        <f aca="false">'High scenario'!$AL29+SUM($D$114:$J$114)-SUM($K$114:$Q$114)</f>
        <v>-0.00130876274134878</v>
      </c>
      <c r="H51" s="103" t="n">
        <f aca="false">'High scenario'!$BO29+SUM($D$114:$J$114)-SUM($K$114:$Q$114)-$I$114+$I$116</f>
        <v>-0.0280154497234147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0.0607890100036003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0.0820642873195171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-0.0219082556996054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0.0766686586511672</v>
      </c>
      <c r="E126" s="32" t="n">
        <f aca="false">'Central scenario'!BK8</f>
        <v>0.0515756547434393</v>
      </c>
      <c r="F126" s="32" t="n">
        <f aca="false">SUM($C111:$J111)-$F111-SUM($K111:$R111)</f>
        <v>0.0124613870926432</v>
      </c>
      <c r="G126" s="32" t="n">
        <f aca="false">E126+F126-D126-C126</f>
        <v>-0.0262632888618605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0.014690419356209</v>
      </c>
      <c r="D127" s="61" t="n">
        <f aca="false">'Central scenario'!BM9+'Central scenario'!BN9+'Central scenario'!BL9-C127</f>
        <v>0.0928271572038237</v>
      </c>
      <c r="E127" s="61" t="n">
        <f aca="false">'Central scenario'!BK9</f>
        <v>0.0592436983751362</v>
      </c>
      <c r="F127" s="61" t="n">
        <f aca="false">J127-SUM($K$114:$Q$114)</f>
        <v>0.0143162415877108</v>
      </c>
      <c r="G127" s="61" t="n">
        <f aca="false">E127+F127-D127-C127</f>
        <v>-0.0339576365971857</v>
      </c>
      <c r="H127" s="32" t="n">
        <f aca="false">SUM('Central pensions'!AB35:AB37)/AVERAGE('Central scenario'!AG34:AG37)</f>
        <v>0.0109952154771172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0.0131582768361574</v>
      </c>
      <c r="D128" s="32" t="n">
        <f aca="false">'Central scenario'!BM10+'Central scenario'!BN10+'Central scenario'!BL10-C128</f>
        <v>0.0833515732916415</v>
      </c>
      <c r="E128" s="32" t="n">
        <f aca="false">'Central scenario'!BK10</f>
        <v>0.0569269329870062</v>
      </c>
      <c r="F128" s="32" t="n">
        <f aca="false">J128-SUM($K$114:$Q$114)</f>
        <v>0.0140853616752376</v>
      </c>
      <c r="G128" s="32" t="n">
        <f aca="false">E128+F128-D128-C128</f>
        <v>-0.0254975554655551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0.0138906150913895</v>
      </c>
      <c r="D129" s="61" t="n">
        <f aca="false">'Central scenario'!BM11+'Central scenario'!BN11+'Central scenario'!BL11-C129</f>
        <v>0.0881421346500548</v>
      </c>
      <c r="E129" s="61" t="n">
        <f aca="false">'Central scenario'!BK11</f>
        <v>0.0569990667719117</v>
      </c>
      <c r="F129" s="61" t="n">
        <f aca="false">J129-SUM($K$114:$Q$114)</f>
        <v>0.0143611196738877</v>
      </c>
      <c r="G129" s="61" t="n">
        <f aca="false">E129+F129-D129-C129</f>
        <v>-0.0306725632956449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0.0144748449679638</v>
      </c>
      <c r="D130" s="32" t="n">
        <f aca="false">'Central scenario'!BM12+'Central scenario'!BN12+'Central scenario'!BL12-C130</f>
        <v>0.0915648653307937</v>
      </c>
      <c r="E130" s="32" t="n">
        <f aca="false">'Central scenario'!BK12</f>
        <v>0.0576011746238161</v>
      </c>
      <c r="F130" s="32" t="n">
        <f aca="false">J130-SUM($K$114:$Q$114)</f>
        <v>0.0146098308509987</v>
      </c>
      <c r="G130" s="32" t="n">
        <f aca="false">E130+F130-D130-C130</f>
        <v>-0.0338287048239427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0.0147160870526894</v>
      </c>
      <c r="D131" s="61" t="n">
        <f aca="false">'Central scenario'!BM13+'Central scenario'!BN13+'Central scenario'!BL13-C131</f>
        <v>0.0942520834684817</v>
      </c>
      <c r="E131" s="61" t="n">
        <f aca="false">'Central scenario'!BK13</f>
        <v>0.0585780989318126</v>
      </c>
      <c r="F131" s="61" t="n">
        <f aca="false">J131-SUM($K$114:$Q$114)</f>
        <v>0.0147425454717507</v>
      </c>
      <c r="G131" s="61" t="n">
        <f aca="false">E131+F131-D131-C131</f>
        <v>-0.0356475261176078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0.0147654162124748</v>
      </c>
      <c r="D132" s="32" t="n">
        <f aca="false">'Central scenario'!BM14+'Central scenario'!BN14+'Central scenario'!BL14-C132</f>
        <v>0.0967084096945383</v>
      </c>
      <c r="E132" s="32" t="n">
        <f aca="false">'Central scenario'!BK14</f>
        <v>0.0599569710713403</v>
      </c>
      <c r="F132" s="32" t="n">
        <f aca="false">J132-SUM($K$114:$Q$114)</f>
        <v>0.0148487389348056</v>
      </c>
      <c r="G132" s="32" t="n">
        <f aca="false">E132+F132-D132-C132</f>
        <v>-0.0366681159008672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0.0149616787699903</v>
      </c>
      <c r="D133" s="61" t="n">
        <f aca="false">'Central scenario'!BM15+'Central scenario'!BN15+'Central scenario'!BL15-C133</f>
        <v>0.0999854378837443</v>
      </c>
      <c r="E133" s="61" t="n">
        <f aca="false">'Central scenario'!BK15</f>
        <v>0.0608241038127545</v>
      </c>
      <c r="F133" s="61" t="n">
        <f aca="false">SUM($D$114:$J$114)-SUM($K$114:$Q$114)-$I$114+$I$116</f>
        <v>0.0161386158857814</v>
      </c>
      <c r="G133" s="61" t="n">
        <f aca="false">E133+F133-D133-C133</f>
        <v>-0.0379843969551987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0.0152045903103431</v>
      </c>
      <c r="D134" s="32" t="n">
        <f aca="false">'Central scenario'!BM16+'Central scenario'!BN16+'Central scenario'!BL16-C134</f>
        <v>0.102411945903999</v>
      </c>
      <c r="E134" s="32" t="n">
        <f aca="false">'Central scenario'!BK16</f>
        <v>0.0610089849511519</v>
      </c>
      <c r="F134" s="32" t="n">
        <f aca="false">SUM($D$114:$J$114)-SUM($K$114:$Q$114)-$I$114+$I$116</f>
        <v>0.0161386158857814</v>
      </c>
      <c r="G134" s="32" t="n">
        <f aca="false">E134+F134-D134-C134</f>
        <v>-0.0404689353774089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0.0152888023582443</v>
      </c>
      <c r="D135" s="61" t="n">
        <f aca="false">'Central scenario'!BM17+'Central scenario'!BN17+'Central scenario'!BL17-C135</f>
        <v>0.104090688884669</v>
      </c>
      <c r="E135" s="61" t="n">
        <f aca="false">'Central scenario'!BK17</f>
        <v>0.0613563067989356</v>
      </c>
      <c r="F135" s="61" t="n">
        <f aca="false">SUM($D$114:$J$114)-SUM($K$114:$Q$114)-$I$114+$I$116</f>
        <v>0.0161386158857814</v>
      </c>
      <c r="G135" s="61" t="n">
        <f aca="false">E135+F135-D135-C135</f>
        <v>-0.0418845685581963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0.0150593077933764</v>
      </c>
      <c r="D136" s="32" t="n">
        <f aca="false">'Central scenario'!BM18+'Central scenario'!BN18+'Central scenario'!BL18-C136</f>
        <v>0.104885462013087</v>
      </c>
      <c r="E136" s="32" t="n">
        <f aca="false">'Central scenario'!BK18</f>
        <v>0.0616447939791229</v>
      </c>
      <c r="F136" s="32" t="n">
        <f aca="false">SUM($D$114:$J$114)-SUM($K$114:$Q$114)-$I$114+$I$116</f>
        <v>0.0161386158857814</v>
      </c>
      <c r="G136" s="32" t="n">
        <f aca="false">E136+F136-D136-C136</f>
        <v>-0.0421613599415591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0.0146614661841133</v>
      </c>
      <c r="D137" s="61" t="n">
        <f aca="false">'Central scenario'!BM19+'Central scenario'!BN19+'Central scenario'!BL19-C137</f>
        <v>0.104916227639841</v>
      </c>
      <c r="E137" s="61" t="n">
        <f aca="false">'Central scenario'!BK19</f>
        <v>0.0621227840369897</v>
      </c>
      <c r="F137" s="61" t="n">
        <f aca="false">SUM($D$114:$J$114)-SUM($K$114:$Q$114)-$I$114+$I$116</f>
        <v>0.0161386158857814</v>
      </c>
      <c r="G137" s="61" t="n">
        <f aca="false">E137+F137-D137-C137</f>
        <v>-0.0413162939011833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0.0142573848543576</v>
      </c>
      <c r="D138" s="32" t="n">
        <f aca="false">'Central scenario'!BM20+'Central scenario'!BN20+'Central scenario'!BL20-C138</f>
        <v>0.105012521104441</v>
      </c>
      <c r="E138" s="32" t="n">
        <f aca="false">'Central scenario'!BK20</f>
        <v>0.0623784083829453</v>
      </c>
      <c r="F138" s="32" t="n">
        <f aca="false">SUM($D$114:$J$114)-SUM($K$114:$Q$114)-$I$114+$I$116</f>
        <v>0.0161386158857814</v>
      </c>
      <c r="G138" s="32" t="n">
        <f aca="false">E138+F138-D138-C138</f>
        <v>-0.0407528816900719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0.013822767904231</v>
      </c>
      <c r="D139" s="61" t="n">
        <f aca="false">'Central scenario'!BM21+'Central scenario'!BN21+'Central scenario'!BL21-C139</f>
        <v>0.104552487293915</v>
      </c>
      <c r="E139" s="61" t="n">
        <f aca="false">'Central scenario'!BK21</f>
        <v>0.0626968172809243</v>
      </c>
      <c r="F139" s="61" t="n">
        <f aca="false">SUM($D$114:$J$114)-SUM($K$114:$Q$114)-$I$114+$I$116</f>
        <v>0.0161386158857814</v>
      </c>
      <c r="G139" s="61" t="n">
        <f aca="false">E139+F139-D139-C139</f>
        <v>-0.0395398220314403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0.0135302714280542</v>
      </c>
      <c r="D140" s="32" t="n">
        <f aca="false">'Central scenario'!BM22+'Central scenario'!BN22+'Central scenario'!BL22-C140</f>
        <v>0.104647912918646</v>
      </c>
      <c r="E140" s="32" t="n">
        <f aca="false">'Central scenario'!BK22</f>
        <v>0.0628732302177537</v>
      </c>
      <c r="F140" s="32" t="n">
        <f aca="false">SUM($D$114:$J$114)-SUM($K$114:$Q$114)-$I$114+$I$116</f>
        <v>0.0161386158857814</v>
      </c>
      <c r="G140" s="32" t="n">
        <f aca="false">E140+F140-D140-C140</f>
        <v>-0.0391663382431651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0.0132470932297025</v>
      </c>
      <c r="D141" s="61" t="n">
        <f aca="false">'Central scenario'!BM23+'Central scenario'!BN23+'Central scenario'!BL23-C141</f>
        <v>0.104471467682816</v>
      </c>
      <c r="E141" s="61" t="n">
        <f aca="false">'Central scenario'!BK23</f>
        <v>0.0631395460196218</v>
      </c>
      <c r="F141" s="61" t="n">
        <f aca="false">SUM($D$114:$J$114)-SUM($K$114:$Q$114)-$I$114+$I$116</f>
        <v>0.0161386158857814</v>
      </c>
      <c r="G141" s="61" t="n">
        <f aca="false">E141+F141-D141-C141</f>
        <v>-0.0384403990071154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0.0128581118492787</v>
      </c>
      <c r="D142" s="32" t="n">
        <f aca="false">'Central scenario'!BM24+'Central scenario'!BN24+'Central scenario'!BL24-C142</f>
        <v>0.103723270278262</v>
      </c>
      <c r="E142" s="32" t="n">
        <f aca="false">'Central scenario'!BK24</f>
        <v>0.0634289836597774</v>
      </c>
      <c r="F142" s="32" t="n">
        <f aca="false">SUM($D$114:$J$114)-SUM($K$114:$Q$114)-$I$114+$I$116</f>
        <v>0.0161386158857814</v>
      </c>
      <c r="G142" s="32" t="n">
        <f aca="false">E142+F142-D142-C142</f>
        <v>-0.0370137825819819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0.0122437969042739</v>
      </c>
      <c r="D143" s="61" t="n">
        <f aca="false">'Central scenario'!BM25+'Central scenario'!BN25+'Central scenario'!BL25-C143</f>
        <v>0.10314554632782</v>
      </c>
      <c r="E143" s="61" t="n">
        <f aca="false">'Central scenario'!BK25</f>
        <v>0.0639555375193357</v>
      </c>
      <c r="F143" s="61" t="n">
        <f aca="false">SUM($D$114:$J$114)-SUM($K$114:$Q$114)-$I$114+$I$116</f>
        <v>0.0161386158857814</v>
      </c>
      <c r="G143" s="61" t="n">
        <f aca="false">E143+F143-D143-C143</f>
        <v>-0.0352951898269768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0.0118592079976103</v>
      </c>
      <c r="D144" s="32" t="n">
        <f aca="false">'Central scenario'!BM26+'Central scenario'!BN26+'Central scenario'!BL26-C144</f>
        <v>0.102993607396193</v>
      </c>
      <c r="E144" s="32" t="n">
        <f aca="false">'Central scenario'!BK26</f>
        <v>0.063893349670749</v>
      </c>
      <c r="F144" s="32" t="n">
        <f aca="false">SUM($D$114:$J$114)-SUM($K$114:$Q$114)-$I$114+$I$116</f>
        <v>0.0161386158857814</v>
      </c>
      <c r="G144" s="32" t="n">
        <f aca="false">E144+F144-D144-C144</f>
        <v>-0.0348208498372729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0.0117233307906312</v>
      </c>
      <c r="D145" s="61" t="n">
        <f aca="false">'Central scenario'!BM27+'Central scenario'!BN27+'Central scenario'!BL27-C145</f>
        <v>0.102669497841768</v>
      </c>
      <c r="E145" s="61" t="n">
        <f aca="false">'Central scenario'!BK27</f>
        <v>0.0641434660476451</v>
      </c>
      <c r="F145" s="61" t="n">
        <f aca="false">SUM($D$114:$J$114)-SUM($K$114:$Q$114)-$I$114+$I$116</f>
        <v>0.0161386158857814</v>
      </c>
      <c r="G145" s="61" t="n">
        <f aca="false">E145+F145-D145-C145</f>
        <v>-0.0341107466989728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0.0115900234104464</v>
      </c>
      <c r="D146" s="32" t="n">
        <f aca="false">'Central scenario'!BM28+'Central scenario'!BN28+'Central scenario'!BL28-C146</f>
        <v>0.104186566354909</v>
      </c>
      <c r="E146" s="32" t="n">
        <f aca="false">'Central scenario'!BK28</f>
        <v>0.0643592527529347</v>
      </c>
      <c r="F146" s="32" t="n">
        <f aca="false">SUM($D$114:$J$114)-SUM($K$114:$Q$114)-$I$114+$I$116</f>
        <v>0.0161386158857814</v>
      </c>
      <c r="G146" s="32" t="n">
        <f aca="false">E146+F146-D146-C146</f>
        <v>-0.0352787211266394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0.0113095398123636</v>
      </c>
      <c r="D147" s="61" t="n">
        <f aca="false">'Central scenario'!BM29+'Central scenario'!BN29+'Central scenario'!BL29-C147</f>
        <v>0.104063842703682</v>
      </c>
      <c r="E147" s="61" t="n">
        <f aca="false">'Central scenario'!BK29</f>
        <v>0.0646885731797204</v>
      </c>
      <c r="F147" s="61" t="n">
        <f aca="false">SUM($D$114:$J$114)-SUM($K$114:$Q$114)-$I$114+$I$116</f>
        <v>0.0161386158857814</v>
      </c>
      <c r="G147" s="61" t="n">
        <f aca="false">E147+F147-D147-C147</f>
        <v>-0.0345461934505438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0.0607890100036003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-0.0820642873195171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-0.0219082556996054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-0.0766686586511672</v>
      </c>
      <c r="E154" s="32" t="n">
        <f aca="false">E126</f>
        <v>0.0515756547434393</v>
      </c>
      <c r="F154" s="32" t="n">
        <f aca="false">F126</f>
        <v>0.0124613870926432</v>
      </c>
      <c r="G154" s="32" t="n">
        <f aca="false">G126</f>
        <v>-0.0262632888618605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-0.014690419356209</v>
      </c>
      <c r="D155" s="61" t="n">
        <f aca="false">-D127</f>
        <v>-0.0928271572038237</v>
      </c>
      <c r="E155" s="61" t="n">
        <f aca="false">E127</f>
        <v>0.0592436983751362</v>
      </c>
      <c r="F155" s="61" t="n">
        <f aca="false">F127</f>
        <v>0.0143162415877108</v>
      </c>
      <c r="G155" s="61" t="n">
        <f aca="false">G127</f>
        <v>-0.0339576365971857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-0.0131582768361574</v>
      </c>
      <c r="D156" s="32" t="n">
        <f aca="false">-D128</f>
        <v>-0.0833515732916415</v>
      </c>
      <c r="E156" s="32" t="n">
        <f aca="false">E128</f>
        <v>0.0569269329870062</v>
      </c>
      <c r="F156" s="32" t="n">
        <f aca="false">F128</f>
        <v>0.0140853616752376</v>
      </c>
      <c r="G156" s="32" t="n">
        <f aca="false">G128</f>
        <v>-0.0254975554655551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-0.0138906150913895</v>
      </c>
      <c r="D157" s="61" t="n">
        <f aca="false">-D129</f>
        <v>-0.0881421346500548</v>
      </c>
      <c r="E157" s="61" t="n">
        <f aca="false">E129</f>
        <v>0.0569990667719117</v>
      </c>
      <c r="F157" s="61" t="n">
        <f aca="false">F129</f>
        <v>0.0143611196738877</v>
      </c>
      <c r="G157" s="61" t="n">
        <f aca="false">G129</f>
        <v>-0.0306725632956449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-0.0144748449679638</v>
      </c>
      <c r="D158" s="32" t="n">
        <f aca="false">-D130</f>
        <v>-0.0915648653307937</v>
      </c>
      <c r="E158" s="32" t="n">
        <f aca="false">E130</f>
        <v>0.0576011746238161</v>
      </c>
      <c r="F158" s="32" t="n">
        <f aca="false">F130</f>
        <v>0.0146098308509987</v>
      </c>
      <c r="G158" s="32" t="n">
        <f aca="false">G130</f>
        <v>-0.0338287048239427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-0.0147160870526894</v>
      </c>
      <c r="D159" s="61" t="n">
        <f aca="false">-D131</f>
        <v>-0.0942520834684817</v>
      </c>
      <c r="E159" s="61" t="n">
        <f aca="false">E131</f>
        <v>0.0585780989318126</v>
      </c>
      <c r="F159" s="61" t="n">
        <f aca="false">F131</f>
        <v>0.0147425454717507</v>
      </c>
      <c r="G159" s="61" t="n">
        <f aca="false">G131</f>
        <v>-0.0356475261176078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-0.0147654162124748</v>
      </c>
      <c r="D160" s="32" t="n">
        <f aca="false">-D132</f>
        <v>-0.0967084096945383</v>
      </c>
      <c r="E160" s="32" t="n">
        <f aca="false">E132</f>
        <v>0.0599569710713403</v>
      </c>
      <c r="F160" s="32" t="n">
        <f aca="false">F132</f>
        <v>0.0148487389348056</v>
      </c>
      <c r="G160" s="32" t="n">
        <f aca="false">G132</f>
        <v>-0.0366681159008672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-0.0149616787699903</v>
      </c>
      <c r="D161" s="61" t="n">
        <f aca="false">-D133</f>
        <v>-0.0999854378837443</v>
      </c>
      <c r="E161" s="61" t="n">
        <f aca="false">E133</f>
        <v>0.0608241038127545</v>
      </c>
      <c r="F161" s="61" t="n">
        <f aca="false">F133</f>
        <v>0.0161386158857814</v>
      </c>
      <c r="G161" s="61" t="n">
        <f aca="false">G133</f>
        <v>-0.0379843969551987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-0.0152045903103431</v>
      </c>
      <c r="D162" s="32" t="n">
        <f aca="false">-D134</f>
        <v>-0.102411945903999</v>
      </c>
      <c r="E162" s="32" t="n">
        <f aca="false">E134</f>
        <v>0.0610089849511519</v>
      </c>
      <c r="F162" s="32" t="n">
        <f aca="false">F134</f>
        <v>0.0161386158857814</v>
      </c>
      <c r="G162" s="32" t="n">
        <f aca="false">G134</f>
        <v>-0.0404689353774089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-0.0152888023582443</v>
      </c>
      <c r="D163" s="61" t="n">
        <f aca="false">-D135</f>
        <v>-0.104090688884669</v>
      </c>
      <c r="E163" s="61" t="n">
        <f aca="false">E135</f>
        <v>0.0613563067989356</v>
      </c>
      <c r="F163" s="61" t="n">
        <f aca="false">F135</f>
        <v>0.0161386158857814</v>
      </c>
      <c r="G163" s="61" t="n">
        <f aca="false">G135</f>
        <v>-0.0418845685581963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-0.0150593077933764</v>
      </c>
      <c r="D164" s="32" t="n">
        <f aca="false">-D136</f>
        <v>-0.104885462013087</v>
      </c>
      <c r="E164" s="32" t="n">
        <f aca="false">E136</f>
        <v>0.0616447939791229</v>
      </c>
      <c r="F164" s="32" t="n">
        <f aca="false">F136</f>
        <v>0.0161386158857814</v>
      </c>
      <c r="G164" s="32" t="n">
        <f aca="false">G136</f>
        <v>-0.0421613599415591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-0.0146614661841133</v>
      </c>
      <c r="D165" s="61" t="n">
        <f aca="false">-D137</f>
        <v>-0.104916227639841</v>
      </c>
      <c r="E165" s="61" t="n">
        <f aca="false">E137</f>
        <v>0.0621227840369897</v>
      </c>
      <c r="F165" s="61" t="n">
        <f aca="false">F137</f>
        <v>0.0161386158857814</v>
      </c>
      <c r="G165" s="61" t="n">
        <f aca="false">G137</f>
        <v>-0.0413162939011833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-0.0142573848543576</v>
      </c>
      <c r="D166" s="32" t="n">
        <f aca="false">-D138</f>
        <v>-0.105012521104441</v>
      </c>
      <c r="E166" s="32" t="n">
        <f aca="false">E138</f>
        <v>0.0623784083829453</v>
      </c>
      <c r="F166" s="32" t="n">
        <f aca="false">F138</f>
        <v>0.0161386158857814</v>
      </c>
      <c r="G166" s="32" t="n">
        <f aca="false">G138</f>
        <v>-0.0407528816900719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-0.013822767904231</v>
      </c>
      <c r="D167" s="61" t="n">
        <f aca="false">-D139</f>
        <v>-0.104552487293915</v>
      </c>
      <c r="E167" s="61" t="n">
        <f aca="false">E139</f>
        <v>0.0626968172809243</v>
      </c>
      <c r="F167" s="61" t="n">
        <f aca="false">F139</f>
        <v>0.0161386158857814</v>
      </c>
      <c r="G167" s="61" t="n">
        <f aca="false">G139</f>
        <v>-0.0395398220314403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-0.0135302714280542</v>
      </c>
      <c r="D168" s="32" t="n">
        <f aca="false">-D140</f>
        <v>-0.104647912918646</v>
      </c>
      <c r="E168" s="32" t="n">
        <f aca="false">E140</f>
        <v>0.0628732302177537</v>
      </c>
      <c r="F168" s="32" t="n">
        <f aca="false">F140</f>
        <v>0.0161386158857814</v>
      </c>
      <c r="G168" s="32" t="n">
        <f aca="false">G140</f>
        <v>-0.0391663382431651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-0.0132470932297025</v>
      </c>
      <c r="D169" s="61" t="n">
        <f aca="false">-D141</f>
        <v>-0.104471467682816</v>
      </c>
      <c r="E169" s="61" t="n">
        <f aca="false">E141</f>
        <v>0.0631395460196218</v>
      </c>
      <c r="F169" s="61" t="n">
        <f aca="false">F141</f>
        <v>0.0161386158857814</v>
      </c>
      <c r="G169" s="61" t="n">
        <f aca="false">G141</f>
        <v>-0.0384403990071154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-0.0128581118492787</v>
      </c>
      <c r="D170" s="32" t="n">
        <f aca="false">-D142</f>
        <v>-0.103723270278262</v>
      </c>
      <c r="E170" s="32" t="n">
        <f aca="false">E142</f>
        <v>0.0634289836597774</v>
      </c>
      <c r="F170" s="32" t="n">
        <f aca="false">F142</f>
        <v>0.0161386158857814</v>
      </c>
      <c r="G170" s="32" t="n">
        <f aca="false">G142</f>
        <v>-0.0370137825819819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-0.0122437969042739</v>
      </c>
      <c r="D171" s="61" t="n">
        <f aca="false">-D143</f>
        <v>-0.10314554632782</v>
      </c>
      <c r="E171" s="61" t="n">
        <f aca="false">E143</f>
        <v>0.0639555375193357</v>
      </c>
      <c r="F171" s="61" t="n">
        <f aca="false">F143</f>
        <v>0.0161386158857814</v>
      </c>
      <c r="G171" s="61" t="n">
        <f aca="false">G143</f>
        <v>-0.0352951898269768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-0.0118592079976103</v>
      </c>
      <c r="D172" s="32" t="n">
        <f aca="false">-D144</f>
        <v>-0.102993607396193</v>
      </c>
      <c r="E172" s="32" t="n">
        <f aca="false">E144</f>
        <v>0.063893349670749</v>
      </c>
      <c r="F172" s="32" t="n">
        <f aca="false">F144</f>
        <v>0.0161386158857814</v>
      </c>
      <c r="G172" s="32" t="n">
        <f aca="false">G144</f>
        <v>-0.0348208498372729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-0.0117233307906312</v>
      </c>
      <c r="D173" s="61" t="n">
        <f aca="false">-D145</f>
        <v>-0.102669497841768</v>
      </c>
      <c r="E173" s="61" t="n">
        <f aca="false">E145</f>
        <v>0.0641434660476451</v>
      </c>
      <c r="F173" s="61" t="n">
        <f aca="false">F145</f>
        <v>0.0161386158857814</v>
      </c>
      <c r="G173" s="61" t="n">
        <f aca="false">G145</f>
        <v>-0.0341107466989728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-0.0115900234104464</v>
      </c>
      <c r="D174" s="32" t="n">
        <f aca="false">-D146</f>
        <v>-0.104186566354909</v>
      </c>
      <c r="E174" s="32" t="n">
        <f aca="false">E146</f>
        <v>0.0643592527529347</v>
      </c>
      <c r="F174" s="32" t="n">
        <f aca="false">F146</f>
        <v>0.0161386158857814</v>
      </c>
      <c r="G174" s="32" t="n">
        <f aca="false">G146</f>
        <v>-0.0352787211266394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-0.0113095398123636</v>
      </c>
      <c r="D175" s="61" t="n">
        <f aca="false">-D147</f>
        <v>-0.104063842703682</v>
      </c>
      <c r="E175" s="61" t="n">
        <f aca="false">E147</f>
        <v>0.0646885731797204</v>
      </c>
      <c r="F175" s="61" t="n">
        <f aca="false">F147</f>
        <v>0.0161386158857814</v>
      </c>
      <c r="G175" s="61" t="n">
        <f aca="false">G147</f>
        <v>-0.0345461934505438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A37" activeCellId="0" sqref="AA37"/>
    </sheetView>
  </sheetViews>
  <sheetFormatPr defaultColWidth="9.238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8.59954390325211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9.09579329157496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9.44128288075513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9.04554002519406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17715091.2971215</v>
      </c>
      <c r="G14" s="160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20422747.1350974</v>
      </c>
      <c r="G15" s="162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19803746.8364793</v>
      </c>
      <c r="G16" s="162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SUM(high_v5_m!C4:J4)</f>
        <v>2919136.7623483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21428421.3166265</v>
      </c>
      <c r="G17" s="162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SUM(high_v5_m!C5:J5)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18797781.9121755</v>
      </c>
      <c r="G18" s="160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SUM(high_v5_m!C6:J6)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19382726.6633888</v>
      </c>
      <c r="G19" s="162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SUM(high_v5_m!C7:J7)</f>
        <v>2828183.68633319</v>
      </c>
      <c r="O19" s="16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18504303.1925063</v>
      </c>
      <c r="G20" s="163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SUM(high_v5_m!C8:J8)</f>
        <v>2477813.00409058</v>
      </c>
      <c r="O20" s="164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20255770.5244998</v>
      </c>
      <c r="G21" s="163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high_v2_m!J9</f>
        <v>37448.2927964077</v>
      </c>
      <c r="K21" s="163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SUM(high_v5_m!C9:J9)</f>
        <v>3910348.4398605</v>
      </c>
      <c r="O21" s="16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19378703.2560285</v>
      </c>
      <c r="G22" s="161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high_v2_m!J10</f>
        <v>68744.4841315014</v>
      </c>
      <c r="K22" s="161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SUM(high_v5_m!C10:J10)</f>
        <v>4299591.36744104</v>
      </c>
      <c r="O22" s="16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20711369.2321363</v>
      </c>
      <c r="G23" s="163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high_v2_m!J11</f>
        <v>105406.410376622</v>
      </c>
      <c r="K23" s="163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SUM(high_v5_m!C11:J11)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19898364.4949312</v>
      </c>
      <c r="G24" s="163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high_v2_m!J12</f>
        <v>153068.271140567</v>
      </c>
      <c r="K24" s="163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SUM(high_v5_m!C12:J12)</f>
        <v>3599614.55233287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21659293.0983671</v>
      </c>
      <c r="G25" s="163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high_v2_m!J13</f>
        <v>195716.984291222</v>
      </c>
      <c r="K25" s="163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SUM(high_v5_m!C13:J13)</f>
        <v>4012507.36812271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20174391.2627902</v>
      </c>
      <c r="G26" s="161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high_v2_m!J14</f>
        <v>199621.10106806</v>
      </c>
      <c r="K26" s="161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20313980.7774135</v>
      </c>
      <c r="G27" s="163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high_v2_m!J15</f>
        <v>217761.898580891</v>
      </c>
      <c r="K27" s="163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19050994.9160723</v>
      </c>
      <c r="G28" s="163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high_v2_m!J16</f>
        <v>235047.123224172</v>
      </c>
      <c r="K28" s="163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17490439.3900688</v>
      </c>
      <c r="G29" s="163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high_v2_m!J17</f>
        <v>240391.322037069</v>
      </c>
      <c r="K29" s="163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17349305.2240575</v>
      </c>
      <c r="G30" s="161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high_v2_m!J18</f>
        <v>195752.530770185</v>
      </c>
      <c r="K30" s="161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17520986.5839201</v>
      </c>
      <c r="G31" s="163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high_v2_m!J19</f>
        <v>200857.994505559</v>
      </c>
      <c r="K31" s="163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17904199.2173535</v>
      </c>
      <c r="G32" s="163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3" t="n">
        <f aca="false">high_v2_m!J20</f>
        <v>191856.994735014</v>
      </c>
      <c r="K32" s="163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3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17688054.0091524</v>
      </c>
      <c r="G33" s="163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3" t="n">
        <f aca="false">high_v2_m!J21</f>
        <v>206664.82215155</v>
      </c>
      <c r="K33" s="163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3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20193956.1424969</v>
      </c>
      <c r="G34" s="161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1" t="n">
        <f aca="false">high_v2_m!J22</f>
        <v>240344.303765718</v>
      </c>
      <c r="K34" s="161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1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18733020.4698766</v>
      </c>
      <c r="G35" s="163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3" t="n">
        <f aca="false">high_v2_m!J23</f>
        <v>273324.194523427</v>
      </c>
      <c r="K35" s="163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3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1986120.82476</v>
      </c>
      <c r="AB35" s="67" t="n">
        <f aca="false">AA35*$AC$13</f>
        <v>17965535.415238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18664230.2518013</v>
      </c>
      <c r="G36" s="163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3" t="n">
        <f aca="false">high_v2_m!J24</f>
        <v>291481.093221241</v>
      </c>
      <c r="K36" s="163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3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2675664.5139</v>
      </c>
      <c r="AB36" s="67" t="n">
        <f aca="false">AA36*$AC$13</f>
        <v>24202830.4544739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18669681.8674334</v>
      </c>
      <c r="G37" s="163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3" t="n">
        <f aca="false">high_v2_m!J25</f>
        <v>308736.845514627</v>
      </c>
      <c r="K37" s="163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3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815479.5724</v>
      </c>
      <c r="AB37" s="67" t="n">
        <f aca="false">AA37*$AC$13</f>
        <v>7376453.11187234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19175737.2809537</v>
      </c>
      <c r="G38" s="161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61" t="n">
        <f aca="false">high_v2_m!J26</f>
        <v>344687.939252984</v>
      </c>
      <c r="K38" s="161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61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19384878.0248906</v>
      </c>
      <c r="G39" s="163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3" t="n">
        <f aca="false">high_v2_m!J27</f>
        <v>361937.420712961</v>
      </c>
      <c r="K39" s="163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3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18349893.90786</v>
      </c>
      <c r="G40" s="163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3" t="n">
        <f aca="false">high_v2_m!J28</f>
        <v>370795.934951244</v>
      </c>
      <c r="K40" s="163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3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21192459.4957217</v>
      </c>
      <c r="G41" s="163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3" t="n">
        <f aca="false">high_v2_m!J29</f>
        <v>459406.726093489</v>
      </c>
      <c r="K41" s="163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3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20142547.963761</v>
      </c>
      <c r="G42" s="161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61" t="n">
        <f aca="false">high_v2_m!J30</f>
        <v>439739.979306752</v>
      </c>
      <c r="K42" s="161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61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23082432.6901242</v>
      </c>
      <c r="G43" s="163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3" t="n">
        <f aca="false">high_v2_m!J31</f>
        <v>530941.427428677</v>
      </c>
      <c r="K43" s="163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3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22029553.9048335</v>
      </c>
      <c r="G44" s="163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3" t="n">
        <f aca="false">high_v2_m!J32</f>
        <v>530622.584880936</v>
      </c>
      <c r="K44" s="163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3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24279378.5507543</v>
      </c>
      <c r="G45" s="163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3" t="n">
        <f aca="false">high_v2_m!J33</f>
        <v>607029.288877694</v>
      </c>
      <c r="K45" s="163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3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23242334.7563632</v>
      </c>
      <c r="G46" s="161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61" t="n">
        <f aca="false">high_v2_m!J34</f>
        <v>593888.653579238</v>
      </c>
      <c r="K46" s="161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61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25185114.8584848</v>
      </c>
      <c r="G47" s="163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3" t="n">
        <f aca="false">high_v2_m!J35</f>
        <v>659611.260302554</v>
      </c>
      <c r="K47" s="163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3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24256861.6896873</v>
      </c>
      <c r="G48" s="163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3" t="n">
        <f aca="false">high_v2_m!J36</f>
        <v>662135.620919356</v>
      </c>
      <c r="K48" s="163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3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25983479.658527</v>
      </c>
      <c r="G49" s="163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3" t="n">
        <f aca="false">high_v2_m!J37</f>
        <v>739601.269194296</v>
      </c>
      <c r="K49" s="163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3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25062626.4598884</v>
      </c>
      <c r="G50" s="161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61" t="n">
        <f aca="false">high_v2_m!J38</f>
        <v>732043.197805324</v>
      </c>
      <c r="K50" s="161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61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26765087.8099742</v>
      </c>
      <c r="G51" s="163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3" t="n">
        <f aca="false">high_v2_m!J39</f>
        <v>795929.934676482</v>
      </c>
      <c r="K51" s="163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3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25905498.9582893</v>
      </c>
      <c r="G52" s="163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3" t="n">
        <f aca="false">high_v2_m!J40</f>
        <v>794868.600171309</v>
      </c>
      <c r="K52" s="163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3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27521077.4971027</v>
      </c>
      <c r="G53" s="163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3" t="n">
        <f aca="false">high_v2_m!J41</f>
        <v>898846.523009706</v>
      </c>
      <c r="K53" s="163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3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26726648.2006633</v>
      </c>
      <c r="G54" s="161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61" t="n">
        <f aca="false">high_v2_m!J42</f>
        <v>962090.29094308</v>
      </c>
      <c r="K54" s="161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61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28189375.6602315</v>
      </c>
      <c r="G55" s="163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3" t="n">
        <f aca="false">high_v2_m!J43</f>
        <v>1133248.79966829</v>
      </c>
      <c r="K55" s="163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3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27340620.292778</v>
      </c>
      <c r="G56" s="163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3" t="n">
        <f aca="false">high_v2_m!J44</f>
        <v>1106446.51849103</v>
      </c>
      <c r="K56" s="163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3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28942143.8895091</v>
      </c>
      <c r="G57" s="163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3" t="n">
        <f aca="false">high_v2_m!J45</f>
        <v>1289727.8031473</v>
      </c>
      <c r="K57" s="163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3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28527483.026975</v>
      </c>
      <c r="G58" s="161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61" t="n">
        <f aca="false">high_v2_m!J46</f>
        <v>1390997.8145242</v>
      </c>
      <c r="K58" s="161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61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30560453.203097</v>
      </c>
      <c r="G59" s="163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3" t="n">
        <f aca="false">high_v2_m!J47</f>
        <v>1605995.40803537</v>
      </c>
      <c r="K59" s="163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3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30357241.6612453</v>
      </c>
      <c r="G60" s="163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3" t="n">
        <f aca="false">high_v2_m!J48</f>
        <v>1690505.45561348</v>
      </c>
      <c r="K60" s="163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3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31492388.494003</v>
      </c>
      <c r="G61" s="163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3" t="n">
        <f aca="false">high_v2_m!J49</f>
        <v>1817085.91906839</v>
      </c>
      <c r="K61" s="163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3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31393087.681949</v>
      </c>
      <c r="G62" s="161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61" t="n">
        <f aca="false">high_v2_m!J50</f>
        <v>1913888.35072692</v>
      </c>
      <c r="K62" s="161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61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32314080.0468813</v>
      </c>
      <c r="G63" s="163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3" t="n">
        <f aca="false">high_v2_m!J51</f>
        <v>2023581.90372785</v>
      </c>
      <c r="K63" s="163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3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32185815.5913458</v>
      </c>
      <c r="G64" s="163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3" t="n">
        <f aca="false">high_v2_m!J52</f>
        <v>2043021.16710945</v>
      </c>
      <c r="K64" s="163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3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32947710.32903</v>
      </c>
      <c r="G65" s="163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3" t="n">
        <f aca="false">high_v2_m!J53</f>
        <v>2165649.53731345</v>
      </c>
      <c r="K65" s="163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3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32951252.5649223</v>
      </c>
      <c r="G66" s="161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61" t="n">
        <f aca="false">high_v2_m!J54</f>
        <v>2266929.56866582</v>
      </c>
      <c r="K66" s="161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61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33671391.2326</v>
      </c>
      <c r="G67" s="163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3" t="n">
        <f aca="false">high_v2_m!J55</f>
        <v>2427110.57754364</v>
      </c>
      <c r="K67" s="163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3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33501630.6958893</v>
      </c>
      <c r="G68" s="163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3" t="n">
        <f aca="false">high_v2_m!J56</f>
        <v>2483008.13475923</v>
      </c>
      <c r="K68" s="163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3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34157131.0205881</v>
      </c>
      <c r="G69" s="163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3" t="n">
        <f aca="false">high_v2_m!J57</f>
        <v>2627168.52655225</v>
      </c>
      <c r="K69" s="163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3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34128725.7746506</v>
      </c>
      <c r="G70" s="161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61" t="n">
        <f aca="false">high_v2_m!J58</f>
        <v>2700560.11811119</v>
      </c>
      <c r="K70" s="161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61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34827923.4111005</v>
      </c>
      <c r="G71" s="163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3" t="n">
        <f aca="false">high_v2_m!J59</f>
        <v>2838199.5526794</v>
      </c>
      <c r="K71" s="163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3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34717214.6093598</v>
      </c>
      <c r="G72" s="163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3" t="n">
        <f aca="false">high_v2_m!J60</f>
        <v>2893890.30864676</v>
      </c>
      <c r="K72" s="163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3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35370941.6618317</v>
      </c>
      <c r="G73" s="163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3" t="n">
        <f aca="false">high_v2_m!J61</f>
        <v>3028503.23213836</v>
      </c>
      <c r="K73" s="163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3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35202805.1899492</v>
      </c>
      <c r="G74" s="161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61" t="n">
        <f aca="false">high_v2_m!J62</f>
        <v>3125329.80798841</v>
      </c>
      <c r="K74" s="161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61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35759091.6651651</v>
      </c>
      <c r="G75" s="163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3" t="n">
        <f aca="false">high_v2_m!J63</f>
        <v>3219930.66293146</v>
      </c>
      <c r="K75" s="163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3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35521917.3224631</v>
      </c>
      <c r="G76" s="163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3" t="n">
        <f aca="false">high_v2_m!J64</f>
        <v>3251300.49089359</v>
      </c>
      <c r="K76" s="163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3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36084989.2546686</v>
      </c>
      <c r="G77" s="163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3" t="n">
        <f aca="false">high_v2_m!J65</f>
        <v>3364486.13340893</v>
      </c>
      <c r="K77" s="163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3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36014494.1656523</v>
      </c>
      <c r="G78" s="161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61" t="n">
        <f aca="false">high_v2_m!J66</f>
        <v>3463165.73617056</v>
      </c>
      <c r="K78" s="161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61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36593965.8872181</v>
      </c>
      <c r="G79" s="163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3" t="n">
        <f aca="false">high_v2_m!J67</f>
        <v>3634628.03868944</v>
      </c>
      <c r="K79" s="163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3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36379591.1494092</v>
      </c>
      <c r="G80" s="163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3" t="n">
        <f aca="false">high_v2_m!J68</f>
        <v>3675837.9346182</v>
      </c>
      <c r="K80" s="163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3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37080898.8243991</v>
      </c>
      <c r="G81" s="163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3" t="n">
        <f aca="false">high_v2_m!J69</f>
        <v>3880073.54841547</v>
      </c>
      <c r="K81" s="163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3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36986509.8197863</v>
      </c>
      <c r="G82" s="161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61" t="n">
        <f aca="false">high_v2_m!J70</f>
        <v>3932799.25269857</v>
      </c>
      <c r="K82" s="161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61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37503578.6211899</v>
      </c>
      <c r="G83" s="163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3" t="n">
        <f aca="false">high_v2_m!J71</f>
        <v>4077085.41447665</v>
      </c>
      <c r="K83" s="163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3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37385841.487283</v>
      </c>
      <c r="G84" s="163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3" t="n">
        <f aca="false">high_v2_m!J72</f>
        <v>4193186.05184696</v>
      </c>
      <c r="K84" s="163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3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37980765.5082231</v>
      </c>
      <c r="G85" s="163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3" t="n">
        <f aca="false">high_v2_m!J73</f>
        <v>4374198.79630184</v>
      </c>
      <c r="K85" s="163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3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37711818.2748742</v>
      </c>
      <c r="G86" s="161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61" t="n">
        <f aca="false">high_v2_m!J74</f>
        <v>4451212.66628877</v>
      </c>
      <c r="K86" s="161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61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38349589.9318368</v>
      </c>
      <c r="G87" s="163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3" t="n">
        <f aca="false">high_v2_m!J75</f>
        <v>4625656.54290887</v>
      </c>
      <c r="K87" s="163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3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38156034.4148311</v>
      </c>
      <c r="G88" s="163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3" t="n">
        <f aca="false">high_v2_m!J76</f>
        <v>4712800.81340298</v>
      </c>
      <c r="K88" s="163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3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38615806.3856599</v>
      </c>
      <c r="G89" s="163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3" t="n">
        <f aca="false">high_v2_m!J77</f>
        <v>4866320.65944598</v>
      </c>
      <c r="K89" s="163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3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38436305.0238721</v>
      </c>
      <c r="G90" s="161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61" t="n">
        <f aca="false">high_v2_m!J78</f>
        <v>4954538.9912959</v>
      </c>
      <c r="K90" s="161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61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39049500.1747909</v>
      </c>
      <c r="G91" s="163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3" t="n">
        <f aca="false">high_v2_m!J79</f>
        <v>5151031.3039528</v>
      </c>
      <c r="K91" s="163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3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38779568.4938345</v>
      </c>
      <c r="G92" s="163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3" t="n">
        <f aca="false">high_v2_m!J80</f>
        <v>5217326.28050557</v>
      </c>
      <c r="K92" s="163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3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39216371.6872554</v>
      </c>
      <c r="G93" s="163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3" t="n">
        <f aca="false">high_v2_m!J81</f>
        <v>5375006.1971972</v>
      </c>
      <c r="K93" s="163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3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38988466.0867914</v>
      </c>
      <c r="G94" s="161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61" t="n">
        <f aca="false">high_v2_m!J82</f>
        <v>5463075.51107376</v>
      </c>
      <c r="K94" s="161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61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39547321.9078499</v>
      </c>
      <c r="G95" s="163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3" t="n">
        <f aca="false">high_v2_m!J83</f>
        <v>5668413.68865419</v>
      </c>
      <c r="K95" s="163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3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39356810.636875</v>
      </c>
      <c r="G96" s="163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3" t="n">
        <f aca="false">high_v2_m!J84</f>
        <v>5688645.35241423</v>
      </c>
      <c r="K96" s="163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3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39903487.165726</v>
      </c>
      <c r="G97" s="163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3" t="n">
        <f aca="false">high_v2_m!J85</f>
        <v>5821583.38497527</v>
      </c>
      <c r="K97" s="163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3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39738062.7693124</v>
      </c>
      <c r="G98" s="161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61" t="n">
        <f aca="false">high_v2_m!J86</f>
        <v>5878175.50847388</v>
      </c>
      <c r="K98" s="161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61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40276967.2718901</v>
      </c>
      <c r="G99" s="163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3" t="n">
        <f aca="false">high_v2_m!J87</f>
        <v>6002026.81353882</v>
      </c>
      <c r="K99" s="163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3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40055860.5616542</v>
      </c>
      <c r="G100" s="163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3" t="n">
        <f aca="false">high_v2_m!J88</f>
        <v>6026651.48168104</v>
      </c>
      <c r="K100" s="163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3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40698786.3078237</v>
      </c>
      <c r="G101" s="163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3" t="n">
        <f aca="false">high_v2_m!J89</f>
        <v>6192526.85577345</v>
      </c>
      <c r="K101" s="163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3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40531948.8929361</v>
      </c>
      <c r="G102" s="161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61" t="n">
        <f aca="false">high_v2_m!J90</f>
        <v>6216700.47053121</v>
      </c>
      <c r="K102" s="161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61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41132753.0200546</v>
      </c>
      <c r="G103" s="163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3" t="n">
        <f aca="false">high_v2_m!J91</f>
        <v>6391281.42072045</v>
      </c>
      <c r="K103" s="163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3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41014716.3120247</v>
      </c>
      <c r="G104" s="163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3" t="n">
        <f aca="false">high_v2_m!J92</f>
        <v>6482484.10467507</v>
      </c>
      <c r="K104" s="163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3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41694871.2511219</v>
      </c>
      <c r="G105" s="163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3" t="n">
        <f aca="false">high_v2_m!J93</f>
        <v>6670103.49119867</v>
      </c>
      <c r="K105" s="163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3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41458729.1717278</v>
      </c>
      <c r="G106" s="161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61" t="n">
        <f aca="false">high_v2_m!J94</f>
        <v>6689823.46483824</v>
      </c>
      <c r="K106" s="161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61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41884785.1991775</v>
      </c>
      <c r="G107" s="163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3" t="n">
        <f aca="false">high_v2_m!J95</f>
        <v>6819146.96105581</v>
      </c>
      <c r="K107" s="163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3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41675701.1097145</v>
      </c>
      <c r="G108" s="163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3" t="n">
        <f aca="false">high_v2_m!J96</f>
        <v>6919589.03219588</v>
      </c>
      <c r="K108" s="163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3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42168929.6871306</v>
      </c>
      <c r="G109" s="163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3" t="n">
        <f aca="false">high_v2_m!J97</f>
        <v>7041964.14663565</v>
      </c>
      <c r="K109" s="163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3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42010781.2090721</v>
      </c>
      <c r="G110" s="161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61" t="n">
        <f aca="false">high_v2_m!J98</f>
        <v>7140023.46449996</v>
      </c>
      <c r="K110" s="161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61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42917841.7824319</v>
      </c>
      <c r="G111" s="163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3" t="n">
        <f aca="false">high_v2_m!J99</f>
        <v>7454507.46699246</v>
      </c>
      <c r="K111" s="163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3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42717065.7938518</v>
      </c>
      <c r="G112" s="163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3" t="n">
        <f aca="false">high_v2_m!J100</f>
        <v>7361737.17494736</v>
      </c>
      <c r="K112" s="163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3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43453226.9081821</v>
      </c>
      <c r="G113" s="163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3" t="n">
        <f aca="false">high_v2_m!J101</f>
        <v>7621855.8478699</v>
      </c>
      <c r="K113" s="163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3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43208753.4654425</v>
      </c>
      <c r="G114" s="161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61" t="n">
        <f aca="false">high_v2_m!J102</f>
        <v>7653830.85230658</v>
      </c>
      <c r="K114" s="161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61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43769783.2545859</v>
      </c>
      <c r="G115" s="163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3" t="n">
        <f aca="false">high_v2_m!J103</f>
        <v>7786279.14003801</v>
      </c>
      <c r="K115" s="163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3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43672896.5081186</v>
      </c>
      <c r="G116" s="163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3" t="n">
        <f aca="false">high_v2_m!J104</f>
        <v>7778032.99082931</v>
      </c>
      <c r="K116" s="163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3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44413474.1583878</v>
      </c>
      <c r="G117" s="163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3" t="n">
        <f aca="false">high_v2_m!J105</f>
        <v>8009229.13964956</v>
      </c>
      <c r="K117" s="163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3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C11" activeCellId="0" sqref="AC11"/>
    </sheetView>
  </sheetViews>
  <sheetFormatPr defaultColWidth="9.238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8.58738755065096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9.09672748215495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9.41817215685511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9.03409572988701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17715091.2971215</v>
      </c>
      <c r="G14" s="16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20422747.1350974</v>
      </c>
      <c r="G15" s="162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19803746.8364793</v>
      </c>
      <c r="G16" s="162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SUM(low_v5_m!C4:J4)</f>
        <v>2919136.76234831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21428421.3166265</v>
      </c>
      <c r="G17" s="162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SUM(low_v5_m!C5:J5)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18797781.9121755</v>
      </c>
      <c r="G18" s="160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SUM(low_v5_m!C6:J6)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19382726.6633888</v>
      </c>
      <c r="G19" s="162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SUM(low_v5_m!C7:J7)</f>
        <v>2828183.68633319</v>
      </c>
      <c r="O19" s="164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18504303.1925063</v>
      </c>
      <c r="G20" s="163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SUM(low_v5_m!C8:J8)</f>
        <v>2477813.00409058</v>
      </c>
      <c r="O20" s="164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20255770.5244998</v>
      </c>
      <c r="G21" s="163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low_v2_m!J9</f>
        <v>37448.2927964077</v>
      </c>
      <c r="K21" s="163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SUM(low_v5_m!C9:J9)</f>
        <v>3910348.4398605</v>
      </c>
      <c r="O21" s="164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19378703.2560285</v>
      </c>
      <c r="G22" s="161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low_v2_m!J10</f>
        <v>68744.4841315014</v>
      </c>
      <c r="K22" s="161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SUM(low_v5_m!C10:J10)</f>
        <v>4299591.36744104</v>
      </c>
      <c r="O22" s="165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20711369.2321363</v>
      </c>
      <c r="G23" s="163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low_v2_m!J11</f>
        <v>105406.410376622</v>
      </c>
      <c r="K23" s="163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SUM(low_v5_m!C11:J11)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19898364.4949312</v>
      </c>
      <c r="G24" s="163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low_v2_m!J12</f>
        <v>153068.271140567</v>
      </c>
      <c r="K24" s="163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SUM(low_v5_m!C12:J12)</f>
        <v>3599614.55233288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21659293.0983671</v>
      </c>
      <c r="G25" s="163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low_v2_m!J13</f>
        <v>195716.984291222</v>
      </c>
      <c r="K25" s="163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SUM(low_v5_m!C13:J13)</f>
        <v>4012507.36812272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20174391.2627902</v>
      </c>
      <c r="G26" s="161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low_v2_m!J14</f>
        <v>199621.10106806</v>
      </c>
      <c r="K26" s="161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20313980.7774135</v>
      </c>
      <c r="G27" s="163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low_v2_m!J15</f>
        <v>217761.898580891</v>
      </c>
      <c r="K27" s="163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19050994.9160723</v>
      </c>
      <c r="G28" s="163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low_v2_m!J16</f>
        <v>235047.123224172</v>
      </c>
      <c r="K28" s="163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17490439.3900688</v>
      </c>
      <c r="G29" s="163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low_v2_m!J17</f>
        <v>240391.322037069</v>
      </c>
      <c r="K29" s="163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17349305.2240575</v>
      </c>
      <c r="G30" s="161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low_v2_m!J18</f>
        <v>195752.530770185</v>
      </c>
      <c r="K30" s="161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17520986.5839201</v>
      </c>
      <c r="G31" s="163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low_v2_m!J19</f>
        <v>200857.994505559</v>
      </c>
      <c r="K31" s="163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17915077.6973654</v>
      </c>
      <c r="G32" s="163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3" t="n">
        <f aca="false">low_v2_m!J20</f>
        <v>191856.994735014</v>
      </c>
      <c r="K32" s="163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3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17719542.0514624</v>
      </c>
      <c r="G33" s="163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3" t="n">
        <f aca="false">low_v2_m!J21</f>
        <v>206664.82215155</v>
      </c>
      <c r="K33" s="163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3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20209877.4569129</v>
      </c>
      <c r="G34" s="161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1" t="n">
        <f aca="false">low_v2_m!J22</f>
        <v>240344.303765718</v>
      </c>
      <c r="K34" s="161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1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18751754.832248</v>
      </c>
      <c r="G35" s="163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3" t="n">
        <f aca="false">low_v2_m!J23</f>
        <v>273324.194523427</v>
      </c>
      <c r="K35" s="163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3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1988932.38822</v>
      </c>
      <c r="AB35" s="67" t="n">
        <f aca="false">AA35*$AC$13</f>
        <v>17968205.5954523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18681628.2206411</v>
      </c>
      <c r="G36" s="163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3" t="n">
        <f aca="false">low_v2_m!J24</f>
        <v>291481.093221241</v>
      </c>
      <c r="K36" s="163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3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2675389.7359</v>
      </c>
      <c r="AB36" s="67" t="n">
        <f aca="false">AA36*$AC$13</f>
        <v>24169726.9888777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18382134.143264</v>
      </c>
      <c r="G37" s="163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3" t="n">
        <f aca="false">low_v2_m!J25</f>
        <v>304500.893219063</v>
      </c>
      <c r="K37" s="163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3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817480.63194</v>
      </c>
      <c r="AB37" s="67" t="n">
        <f aca="false">AA37*$AC$13</f>
        <v>7385198.28627448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18044492.9921614</v>
      </c>
      <c r="G38" s="161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61" t="n">
        <f aca="false">low_v2_m!J26</f>
        <v>323896.704895771</v>
      </c>
      <c r="K38" s="161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61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18039333.5315035</v>
      </c>
      <c r="G39" s="163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3" t="n">
        <f aca="false">low_v2_m!J27</f>
        <v>336301.235004635</v>
      </c>
      <c r="K39" s="163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3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16986304.7374951</v>
      </c>
      <c r="G40" s="163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3" t="n">
        <f aca="false">low_v2_m!J28</f>
        <v>339972.362077172</v>
      </c>
      <c r="K40" s="163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3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19224500.51335</v>
      </c>
      <c r="G41" s="163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3" t="n">
        <f aca="false">low_v2_m!J29</f>
        <v>411540.145780537</v>
      </c>
      <c r="K41" s="163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3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18163522.5172045</v>
      </c>
      <c r="G42" s="161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1" t="n">
        <f aca="false">low_v2_m!J30</f>
        <v>394440.433233632</v>
      </c>
      <c r="K42" s="161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61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20373757.4736272</v>
      </c>
      <c r="G43" s="163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3" t="n">
        <f aca="false">low_v2_m!J31</f>
        <v>469578.253142294</v>
      </c>
      <c r="K43" s="163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3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19320527.9353915</v>
      </c>
      <c r="G44" s="163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3" t="n">
        <f aca="false">low_v2_m!J32</f>
        <v>467405.217671923</v>
      </c>
      <c r="K44" s="163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3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20981563.0975511</v>
      </c>
      <c r="G45" s="163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3" t="n">
        <f aca="false">low_v2_m!J33</f>
        <v>531848.645439812</v>
      </c>
      <c r="K45" s="163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3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19960296.0949453</v>
      </c>
      <c r="G46" s="161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61" t="n">
        <f aca="false">low_v2_m!J34</f>
        <v>519241.270225254</v>
      </c>
      <c r="K46" s="161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61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21609620.5238496</v>
      </c>
      <c r="G47" s="163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3" t="n">
        <f aca="false">low_v2_m!J35</f>
        <v>569269.544293553</v>
      </c>
      <c r="K47" s="163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3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20665841.8706236</v>
      </c>
      <c r="G48" s="163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3" t="n">
        <f aca="false">low_v2_m!J36</f>
        <v>574174.139765247</v>
      </c>
      <c r="K48" s="163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3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22237808.652802</v>
      </c>
      <c r="G49" s="163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3" t="n">
        <f aca="false">low_v2_m!J37</f>
        <v>642536.78971831</v>
      </c>
      <c r="K49" s="163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3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21334777.5886885</v>
      </c>
      <c r="G50" s="161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61" t="n">
        <f aca="false">low_v2_m!J38</f>
        <v>633895.41436499</v>
      </c>
      <c r="K50" s="161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61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22909228.6434106</v>
      </c>
      <c r="G51" s="163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3" t="n">
        <f aca="false">low_v2_m!J39</f>
        <v>705982.840943118</v>
      </c>
      <c r="K51" s="163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3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22075454.2835428</v>
      </c>
      <c r="G52" s="163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3" t="n">
        <f aca="false">low_v2_m!J40</f>
        <v>704991.292178433</v>
      </c>
      <c r="K52" s="163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3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23430322.5667543</v>
      </c>
      <c r="G53" s="163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3" t="n">
        <f aca="false">low_v2_m!J41</f>
        <v>809407.519500557</v>
      </c>
      <c r="K53" s="163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3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22631371.1594079</v>
      </c>
      <c r="G54" s="161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1" t="n">
        <f aca="false">low_v2_m!J42</f>
        <v>837004.406598211</v>
      </c>
      <c r="K54" s="161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61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24040228.1841356</v>
      </c>
      <c r="G55" s="163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3" t="n">
        <f aca="false">low_v2_m!J43</f>
        <v>991261.641110661</v>
      </c>
      <c r="K55" s="163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3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23169675.0660582</v>
      </c>
      <c r="G56" s="163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3" t="n">
        <f aca="false">low_v2_m!J44</f>
        <v>975397.283820803</v>
      </c>
      <c r="K56" s="163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3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24536127.2424809</v>
      </c>
      <c r="G57" s="163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3" t="n">
        <f aca="false">low_v2_m!J45</f>
        <v>1123582.32045268</v>
      </c>
      <c r="K57" s="163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3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23906373.858197</v>
      </c>
      <c r="G58" s="161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61" t="n">
        <f aca="false">low_v2_m!J46</f>
        <v>1200404.04135834</v>
      </c>
      <c r="K58" s="161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61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25439286.5536923</v>
      </c>
      <c r="G59" s="163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3" t="n">
        <f aca="false">low_v2_m!J47</f>
        <v>1372074.67997413</v>
      </c>
      <c r="K59" s="163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3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24777578.7080257</v>
      </c>
      <c r="G60" s="163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3" t="n">
        <f aca="false">low_v2_m!J48</f>
        <v>1415551.38587019</v>
      </c>
      <c r="K60" s="163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3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26063940.2246184</v>
      </c>
      <c r="G61" s="163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3" t="n">
        <f aca="false">low_v2_m!J49</f>
        <v>1542297.84260298</v>
      </c>
      <c r="K61" s="163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3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25518108.4457741</v>
      </c>
      <c r="G62" s="161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1" t="n">
        <f aca="false">low_v2_m!J50</f>
        <v>1534729.03950726</v>
      </c>
      <c r="K62" s="161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61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26547032.8810065</v>
      </c>
      <c r="G63" s="163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3" t="n">
        <f aca="false">low_v2_m!J51</f>
        <v>1654689.4763159</v>
      </c>
      <c r="K63" s="163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3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26113676.0361635</v>
      </c>
      <c r="G64" s="163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3" t="n">
        <f aca="false">low_v2_m!J52</f>
        <v>1712240.92879108</v>
      </c>
      <c r="K64" s="163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3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26995130.3219347</v>
      </c>
      <c r="G65" s="163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3" t="n">
        <f aca="false">low_v2_m!J53</f>
        <v>1863047.4644679</v>
      </c>
      <c r="K65" s="163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3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26737406.7449327</v>
      </c>
      <c r="G66" s="161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1" t="n">
        <f aca="false">low_v2_m!J54</f>
        <v>1922099.56463687</v>
      </c>
      <c r="K66" s="161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61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27602034.3235815</v>
      </c>
      <c r="G67" s="163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3" t="n">
        <f aca="false">low_v2_m!J55</f>
        <v>2089861.17331926</v>
      </c>
      <c r="K67" s="163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3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27361520.1131022</v>
      </c>
      <c r="G68" s="163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3" t="n">
        <f aca="false">low_v2_m!J56</f>
        <v>2144893.09548248</v>
      </c>
      <c r="K68" s="163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3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28021334.2626074</v>
      </c>
      <c r="G69" s="163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3" t="n">
        <f aca="false">low_v2_m!J57</f>
        <v>2289721.73109205</v>
      </c>
      <c r="K69" s="163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3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27839438.575974</v>
      </c>
      <c r="G70" s="161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61" t="n">
        <f aca="false">low_v2_m!J58</f>
        <v>2364502.28842972</v>
      </c>
      <c r="K70" s="161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61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28429045.5872656</v>
      </c>
      <c r="G71" s="163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3" t="n">
        <f aca="false">low_v2_m!J59</f>
        <v>2503506.32170519</v>
      </c>
      <c r="K71" s="163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3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28222459.4275409</v>
      </c>
      <c r="G72" s="163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3" t="n">
        <f aca="false">low_v2_m!J60</f>
        <v>2542858.17779896</v>
      </c>
      <c r="K72" s="163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3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28692959.6670435</v>
      </c>
      <c r="G73" s="163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3" t="n">
        <f aca="false">low_v2_m!J61</f>
        <v>2672710.99999439</v>
      </c>
      <c r="K73" s="163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3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28411444.7262925</v>
      </c>
      <c r="G74" s="161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1" t="n">
        <f aca="false">low_v2_m!J62</f>
        <v>2700911.77753479</v>
      </c>
      <c r="K74" s="161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61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28969079.8659555</v>
      </c>
      <c r="G75" s="163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3" t="n">
        <f aca="false">low_v2_m!J63</f>
        <v>2826687.41563764</v>
      </c>
      <c r="K75" s="163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3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28672942.4303374</v>
      </c>
      <c r="G76" s="163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3" t="n">
        <f aca="false">low_v2_m!J64</f>
        <v>2785942.56425625</v>
      </c>
      <c r="K76" s="163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3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29170059.3275415</v>
      </c>
      <c r="G77" s="163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3" t="n">
        <f aca="false">low_v2_m!J65</f>
        <v>2868771.21113133</v>
      </c>
      <c r="K77" s="163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3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28941588.6926705</v>
      </c>
      <c r="G78" s="161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61" t="n">
        <f aca="false">low_v2_m!J66</f>
        <v>2920266.04039313</v>
      </c>
      <c r="K78" s="161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61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29455748.8492552</v>
      </c>
      <c r="G79" s="163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3" t="n">
        <f aca="false">low_v2_m!J67</f>
        <v>3044936.11683087</v>
      </c>
      <c r="K79" s="163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3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29152387.7047661</v>
      </c>
      <c r="G80" s="163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3" t="n">
        <f aca="false">low_v2_m!J68</f>
        <v>3068645.78030912</v>
      </c>
      <c r="K80" s="163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3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29644693.9305646</v>
      </c>
      <c r="G81" s="163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3" t="n">
        <f aca="false">low_v2_m!J69</f>
        <v>3169971.84884915</v>
      </c>
      <c r="K81" s="163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3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29427629.2093934</v>
      </c>
      <c r="G82" s="161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61" t="n">
        <f aca="false">low_v2_m!J70</f>
        <v>3176336.76542871</v>
      </c>
      <c r="K82" s="161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61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29903641.4988194</v>
      </c>
      <c r="G83" s="163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3" t="n">
        <f aca="false">low_v2_m!J71</f>
        <v>3298450.16519533</v>
      </c>
      <c r="K83" s="163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3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29727514.0420623</v>
      </c>
      <c r="G84" s="163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3" t="n">
        <f aca="false">low_v2_m!J72</f>
        <v>3370300.04496798</v>
      </c>
      <c r="K84" s="163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3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30182163.99392</v>
      </c>
      <c r="G85" s="163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3" t="n">
        <f aca="false">low_v2_m!J73</f>
        <v>3457790.246895</v>
      </c>
      <c r="K85" s="163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3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29861838.6333209</v>
      </c>
      <c r="G86" s="161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1" t="n">
        <f aca="false">low_v2_m!J74</f>
        <v>3452892.13181018</v>
      </c>
      <c r="K86" s="161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61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30217764.6871118</v>
      </c>
      <c r="G87" s="163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3" t="n">
        <f aca="false">low_v2_m!J75</f>
        <v>3580300.52626081</v>
      </c>
      <c r="K87" s="163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3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29928463.4389687</v>
      </c>
      <c r="G88" s="163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3" t="n">
        <f aca="false">low_v2_m!J76</f>
        <v>3622474.73249203</v>
      </c>
      <c r="K88" s="163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3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30470691.2454114</v>
      </c>
      <c r="G89" s="163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3" t="n">
        <f aca="false">low_v2_m!J77</f>
        <v>3761496.14630091</v>
      </c>
      <c r="K89" s="163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3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30222784.767073</v>
      </c>
      <c r="G90" s="161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1" t="n">
        <f aca="false">low_v2_m!J78</f>
        <v>3766405.09831151</v>
      </c>
      <c r="K90" s="161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61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30925201.2029732</v>
      </c>
      <c r="G91" s="163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3" t="n">
        <f aca="false">low_v2_m!J79</f>
        <v>3917395.22712037</v>
      </c>
      <c r="K91" s="163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3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30526445.1748939</v>
      </c>
      <c r="G92" s="163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3" t="n">
        <f aca="false">low_v2_m!J80</f>
        <v>3928471.40299641</v>
      </c>
      <c r="K92" s="163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3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31005936.416152</v>
      </c>
      <c r="G93" s="163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3" t="n">
        <f aca="false">low_v2_m!J81</f>
        <v>4083068.45111175</v>
      </c>
      <c r="K93" s="163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3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30701746.7468641</v>
      </c>
      <c r="G94" s="161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61" t="n">
        <f aca="false">low_v2_m!J82</f>
        <v>4150130.87771496</v>
      </c>
      <c r="K94" s="161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61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31216563.5730893</v>
      </c>
      <c r="G95" s="163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3" t="n">
        <f aca="false">low_v2_m!J83</f>
        <v>4321049.07092122</v>
      </c>
      <c r="K95" s="163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3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30882579.1704587</v>
      </c>
      <c r="G96" s="163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3" t="n">
        <f aca="false">low_v2_m!J84</f>
        <v>4340874.25998068</v>
      </c>
      <c r="K96" s="163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3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31337711.446238</v>
      </c>
      <c r="G97" s="163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3" t="n">
        <f aca="false">low_v2_m!J85</f>
        <v>4468683.50363073</v>
      </c>
      <c r="K97" s="163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3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30962891.3781132</v>
      </c>
      <c r="G98" s="161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61" t="n">
        <f aca="false">low_v2_m!J86</f>
        <v>4471847.58964025</v>
      </c>
      <c r="K98" s="161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61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31503339.9782089</v>
      </c>
      <c r="G99" s="163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3" t="n">
        <f aca="false">low_v2_m!J87</f>
        <v>4626205.03879589</v>
      </c>
      <c r="K99" s="163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3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31183572.5619764</v>
      </c>
      <c r="G100" s="163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3" t="n">
        <f aca="false">low_v2_m!J88</f>
        <v>4657044.75477791</v>
      </c>
      <c r="K100" s="163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3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31580746.6650089</v>
      </c>
      <c r="G101" s="163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3" t="n">
        <f aca="false">low_v2_m!J89</f>
        <v>4766375.14113979</v>
      </c>
      <c r="K101" s="163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3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31243735.2675334</v>
      </c>
      <c r="G102" s="161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61" t="n">
        <f aca="false">low_v2_m!J90</f>
        <v>4802240.01983046</v>
      </c>
      <c r="K102" s="161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61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31702662.0958143</v>
      </c>
      <c r="G103" s="163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3" t="n">
        <f aca="false">low_v2_m!J91</f>
        <v>4986619.5048979</v>
      </c>
      <c r="K103" s="163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3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31361328.4955241</v>
      </c>
      <c r="G104" s="163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3" t="n">
        <f aca="false">low_v2_m!J92</f>
        <v>5045657.72061687</v>
      </c>
      <c r="K104" s="163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3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32071670.7734846</v>
      </c>
      <c r="G105" s="163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3" t="n">
        <f aca="false">low_v2_m!J93</f>
        <v>5227610.03646543</v>
      </c>
      <c r="K105" s="163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3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31737809.0085612</v>
      </c>
      <c r="G106" s="161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1" t="n">
        <f aca="false">low_v2_m!J94</f>
        <v>5184989.32597159</v>
      </c>
      <c r="K106" s="161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61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32241055.6641276</v>
      </c>
      <c r="G107" s="163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3" t="n">
        <f aca="false">low_v2_m!J95</f>
        <v>5284231.11843776</v>
      </c>
      <c r="K107" s="163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3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31932632.2376965</v>
      </c>
      <c r="G108" s="163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3" t="n">
        <f aca="false">low_v2_m!J96</f>
        <v>5301307.14214255</v>
      </c>
      <c r="K108" s="163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3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32281627.3914325</v>
      </c>
      <c r="G109" s="163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3" t="n">
        <f aca="false">low_v2_m!J97</f>
        <v>5430763.70440046</v>
      </c>
      <c r="K109" s="163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3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31986769.9945259</v>
      </c>
      <c r="G110" s="161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1" t="n">
        <f aca="false">low_v2_m!J98</f>
        <v>5460747.0905438</v>
      </c>
      <c r="K110" s="161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61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32620582.0376746</v>
      </c>
      <c r="G111" s="163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3" t="n">
        <f aca="false">low_v2_m!J99</f>
        <v>5582049.84230655</v>
      </c>
      <c r="K111" s="163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3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32318829.8205091</v>
      </c>
      <c r="G112" s="163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3" t="n">
        <f aca="false">low_v2_m!J100</f>
        <v>5611021.50019412</v>
      </c>
      <c r="K112" s="163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3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32673509.2035248</v>
      </c>
      <c r="G113" s="163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3" t="n">
        <f aca="false">low_v2_m!J101</f>
        <v>5802211.29360479</v>
      </c>
      <c r="K113" s="163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3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32413014.0363921</v>
      </c>
      <c r="G114" s="161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1" t="n">
        <f aca="false">low_v2_m!J102</f>
        <v>5840018.23760326</v>
      </c>
      <c r="K114" s="161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61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32693376.7347115</v>
      </c>
      <c r="G115" s="163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3" t="n">
        <f aca="false">low_v2_m!J103</f>
        <v>5943213.56152518</v>
      </c>
      <c r="K115" s="163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3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32402133.8955084</v>
      </c>
      <c r="G116" s="163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3" t="n">
        <f aca="false">low_v2_m!J104</f>
        <v>5946468.50813302</v>
      </c>
      <c r="K116" s="163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3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32881523.0324899</v>
      </c>
      <c r="G117" s="163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3" t="n">
        <f aca="false">low_v2_m!J105</f>
        <v>6075502.19367672</v>
      </c>
      <c r="K117" s="163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3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true" showOutlineSymbols="true" defaultGridColor="true" view="normal" topLeftCell="W1" colorId="64" zoomScale="75" zoomScaleNormal="75" zoomScalePageLayoutView="100" workbookViewId="0">
      <selection pane="topLeft" activeCell="AC34" activeCellId="0" sqref="AC34"/>
    </sheetView>
  </sheetViews>
  <sheetFormatPr defaultColWidth="9.238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8.59954390325211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9.09579329157496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9.44555196576929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9.04696305353212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17715091.2971215</v>
      </c>
      <c r="G14" s="160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20422747.1350974</v>
      </c>
      <c r="G15" s="162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19803746.8364793</v>
      </c>
      <c r="G16" s="162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SUM(central_v5_m!C4:J4)</f>
        <v>2919136.76234831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21428421.3166265</v>
      </c>
      <c r="G17" s="162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SUM(central_v5_m!C5:J5)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18797781.9121755</v>
      </c>
      <c r="G18" s="160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SUM(central_v5_m!C6:J6)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19382726.6633888</v>
      </c>
      <c r="G19" s="162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SUM(central_v5_m!C7:J7)</f>
        <v>2828183.68633319</v>
      </c>
      <c r="O19" s="16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18504303.1925063</v>
      </c>
      <c r="G20" s="163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SUM(central_v5_m!C8:J8)</f>
        <v>2477813.00409058</v>
      </c>
      <c r="O20" s="164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20255770.5244998</v>
      </c>
      <c r="G21" s="163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central_v2_m!J9</f>
        <v>37448.2927964077</v>
      </c>
      <c r="K21" s="163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SUM(central_v5_m!C9:J9)</f>
        <v>3910348.4398605</v>
      </c>
      <c r="O21" s="16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19378703.2560285</v>
      </c>
      <c r="G22" s="161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central_v2_m!J10</f>
        <v>68744.4841315014</v>
      </c>
      <c r="K22" s="161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SUM(central_v5_m!C10:J10)</f>
        <v>4299591.36744104</v>
      </c>
      <c r="O22" s="16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20711369.2321363</v>
      </c>
      <c r="G23" s="163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central_v2_m!J11</f>
        <v>105406.410376622</v>
      </c>
      <c r="K23" s="163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SUM(central_v5_m!C11:J11)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19898364.4949312</v>
      </c>
      <c r="G24" s="163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central_v2_m!J12</f>
        <v>153068.271140567</v>
      </c>
      <c r="K24" s="163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SUM(central_v5_m!C12:J12)</f>
        <v>3599614.55233288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21659293.0983671</v>
      </c>
      <c r="G25" s="163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central_v2_m!J13</f>
        <v>195716.984291222</v>
      </c>
      <c r="K25" s="163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SUM(central_v5_m!C13:J13)</f>
        <v>4012507.36812272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20174391.2627902</v>
      </c>
      <c r="G26" s="161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central_v2_m!J14</f>
        <v>199621.10106806</v>
      </c>
      <c r="K26" s="161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20313980.7774135</v>
      </c>
      <c r="G27" s="163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central_v2_m!J15</f>
        <v>217761.898580891</v>
      </c>
      <c r="K27" s="163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19050994.9160723</v>
      </c>
      <c r="G28" s="163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central_v2_m!J16</f>
        <v>235047.123224172</v>
      </c>
      <c r="K28" s="163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17490439.3900688</v>
      </c>
      <c r="G29" s="163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central_v2_m!J17</f>
        <v>240391.322037069</v>
      </c>
      <c r="K29" s="163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17349305.2240575</v>
      </c>
      <c r="G30" s="161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central_v2_m!J18</f>
        <v>195752.530770185</v>
      </c>
      <c r="K30" s="161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17520986.5839201</v>
      </c>
      <c r="G31" s="163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central_v2_m!J19</f>
        <v>200857.994505559</v>
      </c>
      <c r="K31" s="163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17904199.2173535</v>
      </c>
      <c r="G32" s="163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3" t="n">
        <f aca="false">central_v2_m!J20</f>
        <v>191856.994735014</v>
      </c>
      <c r="K32" s="163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3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17688054.0045183</v>
      </c>
      <c r="G33" s="163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3" t="n">
        <f aca="false">central_v2_m!J21</f>
        <v>206664.82215155</v>
      </c>
      <c r="K33" s="163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3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20193956.1378387</v>
      </c>
      <c r="G34" s="161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1" t="n">
        <f aca="false">central_v2_m!J22</f>
        <v>240344.303765718</v>
      </c>
      <c r="K34" s="161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1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18741748.8173022</v>
      </c>
      <c r="G35" s="163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3" t="n">
        <f aca="false">central_v2_m!J23</f>
        <v>279931.71672946</v>
      </c>
      <c r="K35" s="163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3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17968361.7214545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18675745.7662285</v>
      </c>
      <c r="G36" s="163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3" t="n">
        <f aca="false">central_v2_m!J24</f>
        <v>290569.905953421</v>
      </c>
      <c r="K36" s="163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3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2675664.5139</v>
      </c>
      <c r="AB36" s="67" t="n">
        <f aca="false">AA36*$AC$13</f>
        <v>24206638.0009003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18423163.6375921</v>
      </c>
      <c r="G37" s="163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3" t="n">
        <f aca="false">central_v2_m!J25</f>
        <v>303624.930072837</v>
      </c>
      <c r="K37" s="163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3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815111.00192</v>
      </c>
      <c r="AB37" s="67" t="n">
        <f aca="false">AA37*$AC$13</f>
        <v>7374279.11889779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18178133.9474498</v>
      </c>
      <c r="G38" s="161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61" t="n">
        <f aca="false">central_v2_m!J26</f>
        <v>326827.570664513</v>
      </c>
      <c r="K38" s="161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61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18413260.6378444</v>
      </c>
      <c r="G39" s="163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3" t="n">
        <f aca="false">central_v2_m!J27</f>
        <v>345218.092001178</v>
      </c>
      <c r="K39" s="163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3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17362492.8540114</v>
      </c>
      <c r="G40" s="163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3" t="n">
        <f aca="false">central_v2_m!J28</f>
        <v>348066.871666923</v>
      </c>
      <c r="K40" s="163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3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19917687.7115334</v>
      </c>
      <c r="G41" s="163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3" t="n">
        <f aca="false">central_v2_m!J29</f>
        <v>432492.440170974</v>
      </c>
      <c r="K41" s="163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3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18888867.7617821</v>
      </c>
      <c r="G42" s="161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61" t="n">
        <f aca="false">central_v2_m!J30</f>
        <v>414459.212881538</v>
      </c>
      <c r="K42" s="161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61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21305631.0112489</v>
      </c>
      <c r="G43" s="163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3" t="n">
        <f aca="false">central_v2_m!J31</f>
        <v>493460.514703776</v>
      </c>
      <c r="K43" s="163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3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20244353.5099476</v>
      </c>
      <c r="G44" s="163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3" t="n">
        <f aca="false">central_v2_m!J32</f>
        <v>486271.73229365</v>
      </c>
      <c r="K44" s="163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3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22052997.100946</v>
      </c>
      <c r="G45" s="163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3" t="n">
        <f aca="false">central_v2_m!J33</f>
        <v>549784.328490816</v>
      </c>
      <c r="K45" s="163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3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21097105.237566</v>
      </c>
      <c r="G46" s="161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61" t="n">
        <f aca="false">central_v2_m!J34</f>
        <v>547030.594665113</v>
      </c>
      <c r="K46" s="161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61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22783441.9446585</v>
      </c>
      <c r="G47" s="163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3" t="n">
        <f aca="false">central_v2_m!J35</f>
        <v>602792.488806333</v>
      </c>
      <c r="K47" s="163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3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21837750.5644447</v>
      </c>
      <c r="G48" s="163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3" t="n">
        <f aca="false">central_v2_m!J36</f>
        <v>607348.767961827</v>
      </c>
      <c r="K48" s="163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3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23404677.4808363</v>
      </c>
      <c r="G49" s="163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3" t="n">
        <f aca="false">central_v2_m!J37</f>
        <v>683063.221349739</v>
      </c>
      <c r="K49" s="163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3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22561295.755889</v>
      </c>
      <c r="G50" s="161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61" t="n">
        <f aca="false">central_v2_m!J38</f>
        <v>678666.327129532</v>
      </c>
      <c r="K50" s="161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61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24108061.678339</v>
      </c>
      <c r="G51" s="163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3" t="n">
        <f aca="false">central_v2_m!J39</f>
        <v>738242.535842649</v>
      </c>
      <c r="K51" s="163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3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23341990.116872</v>
      </c>
      <c r="G52" s="163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3" t="n">
        <f aca="false">central_v2_m!J40</f>
        <v>739701.084670707</v>
      </c>
      <c r="K52" s="163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3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24938030.4903267</v>
      </c>
      <c r="G53" s="163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3" t="n">
        <f aca="false">central_v2_m!J41</f>
        <v>871435.031842276</v>
      </c>
      <c r="K53" s="163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3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24127598.7704785</v>
      </c>
      <c r="G54" s="161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61" t="n">
        <f aca="false">central_v2_m!J42</f>
        <v>908111.068902999</v>
      </c>
      <c r="K54" s="161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61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25514821.8570317</v>
      </c>
      <c r="G55" s="163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3" t="n">
        <f aca="false">central_v2_m!J43</f>
        <v>1071077.57333295</v>
      </c>
      <c r="K55" s="163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3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24626930.8694391</v>
      </c>
      <c r="G56" s="163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3" t="n">
        <f aca="false">central_v2_m!J44</f>
        <v>1070762.71733367</v>
      </c>
      <c r="K56" s="163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3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26077241.4310552</v>
      </c>
      <c r="G57" s="163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3" t="n">
        <f aca="false">central_v2_m!J45</f>
        <v>1211771.95615429</v>
      </c>
      <c r="K57" s="163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3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25497974.7676933</v>
      </c>
      <c r="G58" s="161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61" t="n">
        <f aca="false">central_v2_m!J46</f>
        <v>1319552.62077404</v>
      </c>
      <c r="K58" s="161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61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26995241.8455635</v>
      </c>
      <c r="G59" s="163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3" t="n">
        <f aca="false">central_v2_m!J47</f>
        <v>1474218.55286031</v>
      </c>
      <c r="K59" s="163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3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26424388.8865149</v>
      </c>
      <c r="G60" s="163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3" t="n">
        <f aca="false">central_v2_m!J48</f>
        <v>1509333.84998757</v>
      </c>
      <c r="K60" s="163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3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27586301.6851415</v>
      </c>
      <c r="G61" s="163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3" t="n">
        <f aca="false">central_v2_m!J49</f>
        <v>1630012.61531538</v>
      </c>
      <c r="K61" s="163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3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27115289.4632202</v>
      </c>
      <c r="G62" s="161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61" t="n">
        <f aca="false">central_v2_m!J50</f>
        <v>1703947.04334877</v>
      </c>
      <c r="K62" s="161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61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28446541.1989459</v>
      </c>
      <c r="G63" s="163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3" t="n">
        <f aca="false">central_v2_m!J51</f>
        <v>1831137.22058814</v>
      </c>
      <c r="K63" s="163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3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28092365.3305461</v>
      </c>
      <c r="G64" s="163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3" t="n">
        <f aca="false">central_v2_m!J52</f>
        <v>1843725.60589993</v>
      </c>
      <c r="K64" s="163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3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29136634.7544884</v>
      </c>
      <c r="G65" s="163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3" t="n">
        <f aca="false">central_v2_m!J53</f>
        <v>1987286.1776825</v>
      </c>
      <c r="K65" s="163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3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28841705.0514295</v>
      </c>
      <c r="G66" s="161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61" t="n">
        <f aca="false">central_v2_m!J54</f>
        <v>2044543.53257169</v>
      </c>
      <c r="K66" s="161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61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29857799.490456</v>
      </c>
      <c r="G67" s="163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3" t="n">
        <f aca="false">central_v2_m!J55</f>
        <v>2232617.6192453</v>
      </c>
      <c r="K67" s="163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3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29358246.5760378</v>
      </c>
      <c r="G68" s="163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3" t="n">
        <f aca="false">central_v2_m!J56</f>
        <v>2236788.17661587</v>
      </c>
      <c r="K68" s="163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3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30265304.9590689</v>
      </c>
      <c r="G69" s="163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3" t="n">
        <f aca="false">central_v2_m!J57</f>
        <v>2417690.16727156</v>
      </c>
      <c r="K69" s="163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3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29948112.4617698</v>
      </c>
      <c r="G70" s="161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61" t="n">
        <f aca="false">central_v2_m!J58</f>
        <v>2460956.2334274</v>
      </c>
      <c r="K70" s="161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61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30726300.0676777</v>
      </c>
      <c r="G71" s="163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3" t="n">
        <f aca="false">central_v2_m!J59</f>
        <v>2613942.98790172</v>
      </c>
      <c r="K71" s="163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3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30239739.577068</v>
      </c>
      <c r="G72" s="163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3" t="n">
        <f aca="false">central_v2_m!J60</f>
        <v>2638739.90491018</v>
      </c>
      <c r="K72" s="163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3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30944589.3404739</v>
      </c>
      <c r="G73" s="163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3" t="n">
        <f aca="false">central_v2_m!J61</f>
        <v>2769836.51849999</v>
      </c>
      <c r="K73" s="163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3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30555365.613664</v>
      </c>
      <c r="G74" s="161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61" t="n">
        <f aca="false">central_v2_m!J62</f>
        <v>2788231.55295341</v>
      </c>
      <c r="K74" s="161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61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31480771.2395439</v>
      </c>
      <c r="G75" s="163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3" t="n">
        <f aca="false">central_v2_m!J63</f>
        <v>2932694.30027119</v>
      </c>
      <c r="K75" s="163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3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31122668.2529932</v>
      </c>
      <c r="G76" s="163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3" t="n">
        <f aca="false">central_v2_m!J64</f>
        <v>2864495.67706557</v>
      </c>
      <c r="K76" s="163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3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31858143.3088457</v>
      </c>
      <c r="G77" s="163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3" t="n">
        <f aca="false">central_v2_m!J65</f>
        <v>2962078.42261555</v>
      </c>
      <c r="K77" s="163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3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31425678.2888591</v>
      </c>
      <c r="G78" s="161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61" t="n">
        <f aca="false">central_v2_m!J66</f>
        <v>2992256.70148493</v>
      </c>
      <c r="K78" s="161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61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32176014.6221566</v>
      </c>
      <c r="G79" s="163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3" t="n">
        <f aca="false">central_v2_m!J67</f>
        <v>3108912.43189342</v>
      </c>
      <c r="K79" s="163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3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31728907.8293697</v>
      </c>
      <c r="G80" s="163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3" t="n">
        <f aca="false">central_v2_m!J68</f>
        <v>3122196.2937941</v>
      </c>
      <c r="K80" s="163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3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32525914.1753428</v>
      </c>
      <c r="G81" s="163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3" t="n">
        <f aca="false">central_v2_m!J69</f>
        <v>3283685.07239117</v>
      </c>
      <c r="K81" s="163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3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32030539.0212661</v>
      </c>
      <c r="G82" s="161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61" t="n">
        <f aca="false">central_v2_m!J70</f>
        <v>3323024.83152187</v>
      </c>
      <c r="K82" s="161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61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32585403.5333122</v>
      </c>
      <c r="G83" s="163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3" t="n">
        <f aca="false">central_v2_m!J71</f>
        <v>3457966.55143819</v>
      </c>
      <c r="K83" s="163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3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32232063.9415704</v>
      </c>
      <c r="G84" s="163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3" t="n">
        <f aca="false">central_v2_m!J72</f>
        <v>3568440.21618584</v>
      </c>
      <c r="K84" s="163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3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32999891.6157301</v>
      </c>
      <c r="G85" s="163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3" t="n">
        <f aca="false">central_v2_m!J73</f>
        <v>3724169.02222176</v>
      </c>
      <c r="K85" s="163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3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32418980.9565204</v>
      </c>
      <c r="G86" s="161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61" t="n">
        <f aca="false">central_v2_m!J74</f>
        <v>3725729.19020306</v>
      </c>
      <c r="K86" s="161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61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33105165.8051842</v>
      </c>
      <c r="G87" s="163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3" t="n">
        <f aca="false">central_v2_m!J75</f>
        <v>3925794.48897844</v>
      </c>
      <c r="K87" s="163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3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32684132.5802987</v>
      </c>
      <c r="G88" s="163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3" t="n">
        <f aca="false">central_v2_m!J76</f>
        <v>3928201.18935355</v>
      </c>
      <c r="K88" s="163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3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33387868.6669767</v>
      </c>
      <c r="G89" s="163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3" t="n">
        <f aca="false">central_v2_m!J77</f>
        <v>4061397.0486859</v>
      </c>
      <c r="K89" s="163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3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32922363.375773</v>
      </c>
      <c r="G90" s="161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61" t="n">
        <f aca="false">central_v2_m!J78</f>
        <v>4065827.61039897</v>
      </c>
      <c r="K90" s="161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61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33876452.7011014</v>
      </c>
      <c r="G91" s="163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3" t="n">
        <f aca="false">central_v2_m!J79</f>
        <v>4255933.87434294</v>
      </c>
      <c r="K91" s="163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3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33288842.7361535</v>
      </c>
      <c r="G92" s="163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3" t="n">
        <f aca="false">central_v2_m!J80</f>
        <v>4246582.39090196</v>
      </c>
      <c r="K92" s="163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3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34089800.3445284</v>
      </c>
      <c r="G93" s="163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3" t="n">
        <f aca="false">central_v2_m!J81</f>
        <v>4439210.00233734</v>
      </c>
      <c r="K93" s="163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3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33602823.2544033</v>
      </c>
      <c r="G94" s="161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61" t="n">
        <f aca="false">central_v2_m!J82</f>
        <v>4449058.41904936</v>
      </c>
      <c r="K94" s="161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61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34387677.0814869</v>
      </c>
      <c r="G95" s="163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3" t="n">
        <f aca="false">central_v2_m!J83</f>
        <v>4613896.60614064</v>
      </c>
      <c r="K95" s="163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3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33927056.616272</v>
      </c>
      <c r="G96" s="163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3" t="n">
        <f aca="false">central_v2_m!J84</f>
        <v>4623256.04088737</v>
      </c>
      <c r="K96" s="163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3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34646405.0934923</v>
      </c>
      <c r="G97" s="163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3" t="n">
        <f aca="false">central_v2_m!J85</f>
        <v>4827528.80256419</v>
      </c>
      <c r="K97" s="163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3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34197073.2320337</v>
      </c>
      <c r="G98" s="161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61" t="n">
        <f aca="false">central_v2_m!J86</f>
        <v>4912238.21494055</v>
      </c>
      <c r="K98" s="161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61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34921919.0012388</v>
      </c>
      <c r="G99" s="163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3" t="n">
        <f aca="false">central_v2_m!J87</f>
        <v>5057922.94482135</v>
      </c>
      <c r="K99" s="163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3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34385785.7556964</v>
      </c>
      <c r="G100" s="163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3" t="n">
        <f aca="false">central_v2_m!J88</f>
        <v>5043729.65246187</v>
      </c>
      <c r="K100" s="163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3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35169758.6810357</v>
      </c>
      <c r="G101" s="163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3" t="n">
        <f aca="false">central_v2_m!J89</f>
        <v>5218329.63094704</v>
      </c>
      <c r="K101" s="163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3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34571971.7645079</v>
      </c>
      <c r="G102" s="161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61" t="n">
        <f aca="false">central_v2_m!J90</f>
        <v>5206035.04335707</v>
      </c>
      <c r="K102" s="161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61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35372062.0122767</v>
      </c>
      <c r="G103" s="163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3" t="n">
        <f aca="false">central_v2_m!J91</f>
        <v>5431856.28496517</v>
      </c>
      <c r="K103" s="163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3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34924402.2491455</v>
      </c>
      <c r="G104" s="163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3" t="n">
        <f aca="false">central_v2_m!J92</f>
        <v>5429547.36704692</v>
      </c>
      <c r="K104" s="163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3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35796743.2911639</v>
      </c>
      <c r="G105" s="163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3" t="n">
        <f aca="false">central_v2_m!J93</f>
        <v>5629689.45031268</v>
      </c>
      <c r="K105" s="163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3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35124476.1082376</v>
      </c>
      <c r="G106" s="161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61" t="n">
        <f aca="false">central_v2_m!J94</f>
        <v>5551663.92420637</v>
      </c>
      <c r="K106" s="161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61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35902190.9810126</v>
      </c>
      <c r="G107" s="163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3" t="n">
        <f aca="false">central_v2_m!J95</f>
        <v>5730544.66876888</v>
      </c>
      <c r="K107" s="163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3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35448012.9586205</v>
      </c>
      <c r="G108" s="163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3" t="n">
        <f aca="false">central_v2_m!J96</f>
        <v>5716863.3735468</v>
      </c>
      <c r="K108" s="163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3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36344583.5462049</v>
      </c>
      <c r="G109" s="163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3" t="n">
        <f aca="false">central_v2_m!J97</f>
        <v>5869221.78198579</v>
      </c>
      <c r="K109" s="163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3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35946343.7279779</v>
      </c>
      <c r="G110" s="161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61" t="n">
        <f aca="false">central_v2_m!J98</f>
        <v>5865808.45697835</v>
      </c>
      <c r="K110" s="161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61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36878215.1427954</v>
      </c>
      <c r="G111" s="163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3" t="n">
        <f aca="false">central_v2_m!J99</f>
        <v>6090865.57705004</v>
      </c>
      <c r="K111" s="163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3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36431062.851244</v>
      </c>
      <c r="G112" s="163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3" t="n">
        <f aca="false">central_v2_m!J100</f>
        <v>6145962.89108807</v>
      </c>
      <c r="K112" s="163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3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37339961.7507801</v>
      </c>
      <c r="G113" s="163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3" t="n">
        <f aca="false">central_v2_m!J101</f>
        <v>6428345.76840002</v>
      </c>
      <c r="K113" s="163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3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36806112.1759668</v>
      </c>
      <c r="G114" s="161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61" t="n">
        <f aca="false">central_v2_m!J102</f>
        <v>6407410.09232954</v>
      </c>
      <c r="K114" s="161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61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37467414.7712463</v>
      </c>
      <c r="G115" s="163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3" t="n">
        <f aca="false">central_v2_m!J103</f>
        <v>6563951.49137135</v>
      </c>
      <c r="K115" s="163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3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36957756.7514925</v>
      </c>
      <c r="G116" s="163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3" t="n">
        <f aca="false">central_v2_m!J104</f>
        <v>6581771.59560107</v>
      </c>
      <c r="K116" s="163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3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37930394.6675206</v>
      </c>
      <c r="G117" s="163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3" t="n">
        <f aca="false">central_v2_m!J105</f>
        <v>6806492.37173326</v>
      </c>
      <c r="K117" s="163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3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18000510.6188669</v>
      </c>
      <c r="F9" s="163" t="n">
        <f aca="false">central_SIPA_income!I2</f>
        <v>135449.214417351</v>
      </c>
      <c r="G9" s="67" t="n">
        <f aca="false">E9-F9*0.7</f>
        <v>17905696.1687748</v>
      </c>
      <c r="H9" s="9"/>
      <c r="I9" s="175"/>
      <c r="J9" s="67" t="n">
        <f aca="false">G9*3.8235866717</f>
        <v>68463981.218437</v>
      </c>
      <c r="K9" s="9"/>
      <c r="L9" s="175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22157499.2341788</v>
      </c>
      <c r="F10" s="163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20233959.3615849</v>
      </c>
      <c r="F11" s="163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23711099.340712</v>
      </c>
      <c r="F12" s="163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19318558.8094962</v>
      </c>
      <c r="F13" s="161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22035975.6793422</v>
      </c>
      <c r="F14" s="163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19225382.5714869</v>
      </c>
      <c r="F15" s="163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22564836.9054479</v>
      </c>
      <c r="F16" s="163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19510720.9348717</v>
      </c>
      <c r="F17" s="161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23339052.656364</v>
      </c>
      <c r="F18" s="163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20676340.3358436</v>
      </c>
      <c r="F19" s="163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24442783.390504</v>
      </c>
      <c r="F20" s="163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19425279.3963776</v>
      </c>
      <c r="F21" s="161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22128007.929654</v>
      </c>
      <c r="F22" s="163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18144968.4047922</v>
      </c>
      <c r="F23" s="163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19836641.3035061</v>
      </c>
      <c r="F24" s="163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15838280.4823216</v>
      </c>
      <c r="F25" s="161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18778360.1188109</v>
      </c>
      <c r="F26" s="163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15860188.8718915</v>
      </c>
      <c r="F27" s="163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18033810.2682384</v>
      </c>
      <c r="F28" s="163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16519043.637939</v>
      </c>
      <c r="F29" s="161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18695477.4701039</v>
      </c>
      <c r="F30" s="163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16080435.9298556</v>
      </c>
      <c r="F31" s="163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18794097.4640602</v>
      </c>
      <c r="F32" s="163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16465853.0201539</v>
      </c>
      <c r="F33" s="161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19332887.4107337</v>
      </c>
      <c r="F34" s="163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16970677.1418816</v>
      </c>
      <c r="F35" s="163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20097889.1882166</v>
      </c>
      <c r="F36" s="163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17590011.6170616</v>
      </c>
      <c r="F37" s="161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20472200.48688</v>
      </c>
      <c r="F38" s="163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17963779.0475901</v>
      </c>
      <c r="F39" s="163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21010282.6522933</v>
      </c>
      <c r="F40" s="163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18420520.6568374</v>
      </c>
      <c r="F41" s="161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21480955.1392257</v>
      </c>
      <c r="F42" s="163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18914021.2471525</v>
      </c>
      <c r="F43" s="163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22144955.7870685</v>
      </c>
      <c r="F44" s="163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19447582.5745735</v>
      </c>
      <c r="F45" s="161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22681607.161077</v>
      </c>
      <c r="F46" s="163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19845367.7180804</v>
      </c>
      <c r="F47" s="163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23224791.5485357</v>
      </c>
      <c r="F48" s="163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20261690.8797095</v>
      </c>
      <c r="F49" s="161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23883317.7495159</v>
      </c>
      <c r="F50" s="163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21128668.5957054</v>
      </c>
      <c r="F51" s="163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24530129.3643687</v>
      </c>
      <c r="F52" s="163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21260447.3848468</v>
      </c>
      <c r="F53" s="161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24782685.2324685</v>
      </c>
      <c r="F54" s="163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21894848.5155754</v>
      </c>
      <c r="F55" s="163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25587753.5319937</v>
      </c>
      <c r="F56" s="163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22154773.6573952</v>
      </c>
      <c r="F57" s="161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25782381.7680093</v>
      </c>
      <c r="F58" s="163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22641668.6001684</v>
      </c>
      <c r="F59" s="163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26413153.8325439</v>
      </c>
      <c r="F60" s="163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23067400.2262919</v>
      </c>
      <c r="F61" s="161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26905332.460448</v>
      </c>
      <c r="F62" s="163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23494512.5863785</v>
      </c>
      <c r="F63" s="163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27203449.3231427</v>
      </c>
      <c r="F64" s="163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23758181.3062636</v>
      </c>
      <c r="F65" s="161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27479416.4435527</v>
      </c>
      <c r="F66" s="163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24098077.8538507</v>
      </c>
      <c r="F67" s="163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28037485.2100564</v>
      </c>
      <c r="F68" s="163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24874732.2711675</v>
      </c>
      <c r="F69" s="161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28545400.5635711</v>
      </c>
      <c r="F70" s="163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24794205.5737983</v>
      </c>
      <c r="F71" s="163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28618017.6599049</v>
      </c>
      <c r="F72" s="163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25166960.9975761</v>
      </c>
      <c r="F73" s="161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29179614.1138285</v>
      </c>
      <c r="F74" s="163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25532885.6285589</v>
      </c>
      <c r="F75" s="163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29730763.3675062</v>
      </c>
      <c r="F76" s="163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25942535.2458625</v>
      </c>
      <c r="F77" s="161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30124231.635233</v>
      </c>
      <c r="F78" s="163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26130960.7030772</v>
      </c>
      <c r="F79" s="163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30174414.932256</v>
      </c>
      <c r="F80" s="163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26329085.2316793</v>
      </c>
      <c r="F81" s="161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30407134.3354192</v>
      </c>
      <c r="F82" s="163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26519828.3173272</v>
      </c>
      <c r="F83" s="163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30835760.2739043</v>
      </c>
      <c r="F84" s="163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27015037.1818152</v>
      </c>
      <c r="F85" s="161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31151348.7005364</v>
      </c>
      <c r="F86" s="163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27270611.1011206</v>
      </c>
      <c r="F87" s="163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31579390.5154518</v>
      </c>
      <c r="F88" s="163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27803799.1190444</v>
      </c>
      <c r="F89" s="161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32014118.9691319</v>
      </c>
      <c r="F90" s="163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28199419.0932399</v>
      </c>
      <c r="F91" s="163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32481072.3385896</v>
      </c>
      <c r="F92" s="163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28659904.240408</v>
      </c>
      <c r="F93" s="161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33050024.7465359</v>
      </c>
      <c r="F94" s="163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28886468.2588651</v>
      </c>
      <c r="F95" s="163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33461903.3283623</v>
      </c>
      <c r="F96" s="163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28948453.1806001</v>
      </c>
      <c r="F97" s="161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33404482.6735905</v>
      </c>
      <c r="F98" s="163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29397256.6385664</v>
      </c>
      <c r="F99" s="163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34160931.6645728</v>
      </c>
      <c r="F100" s="163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30015378.623128</v>
      </c>
      <c r="F101" s="161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34456224.2723133</v>
      </c>
      <c r="F102" s="163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29952950.0187864</v>
      </c>
      <c r="F103" s="163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34302319.8570111</v>
      </c>
      <c r="F104" s="163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30214558.3077133</v>
      </c>
      <c r="F105" s="161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34755456.1463245</v>
      </c>
      <c r="F106" s="163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30457934.3053391</v>
      </c>
      <c r="F107" s="163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35212643.4244946</v>
      </c>
      <c r="F108" s="163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30808473.5987081</v>
      </c>
      <c r="F109" s="161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35892893.1249101</v>
      </c>
      <c r="F110" s="163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30992043.4323736</v>
      </c>
      <c r="F111" s="163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36072910.6574713</v>
      </c>
      <c r="F112" s="163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18000510.6188669</v>
      </c>
      <c r="F9" s="161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22157499.2341788</v>
      </c>
      <c r="F10" s="163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20233959.3615849</v>
      </c>
      <c r="F11" s="163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23711099.340712</v>
      </c>
      <c r="F12" s="163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19318558.8094962</v>
      </c>
      <c r="F13" s="161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22035975.6793422</v>
      </c>
      <c r="F14" s="163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19225382.5714869</v>
      </c>
      <c r="F15" s="163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22564836.9054479</v>
      </c>
      <c r="F16" s="163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19510720.9348717</v>
      </c>
      <c r="F17" s="161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23339052.656364</v>
      </c>
      <c r="F18" s="163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20676340.3358436</v>
      </c>
      <c r="F19" s="163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24442783.390504</v>
      </c>
      <c r="F20" s="163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19425279.3963776</v>
      </c>
      <c r="F21" s="161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22128007.929654</v>
      </c>
      <c r="F22" s="163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18144968.4047922</v>
      </c>
      <c r="F23" s="163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19836641.3035061</v>
      </c>
      <c r="F24" s="163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15838280.4823216</v>
      </c>
      <c r="F25" s="161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18778360.1188109</v>
      </c>
      <c r="F26" s="163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15860188.8718915</v>
      </c>
      <c r="F27" s="163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18033791.0681253</v>
      </c>
      <c r="F28" s="163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16523403.45029</v>
      </c>
      <c r="F29" s="161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19058142.3816432</v>
      </c>
      <c r="F30" s="163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16151550.3657522</v>
      </c>
      <c r="F31" s="163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18426766.9202223</v>
      </c>
      <c r="F32" s="163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16149782.5733162</v>
      </c>
      <c r="F33" s="161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18920660.6138312</v>
      </c>
      <c r="F34" s="163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16590618.9636207</v>
      </c>
      <c r="F35" s="163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19580379.3632586</v>
      </c>
      <c r="F36" s="163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16973505.715269</v>
      </c>
      <c r="F37" s="161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19872079.7836819</v>
      </c>
      <c r="F38" s="163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17330514.575428</v>
      </c>
      <c r="F39" s="163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20436913.8752317</v>
      </c>
      <c r="F40" s="163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17734778.2047323</v>
      </c>
      <c r="F41" s="161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20676188.6794568</v>
      </c>
      <c r="F42" s="163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18086668.1026966</v>
      </c>
      <c r="F43" s="163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21101327.3506496</v>
      </c>
      <c r="F44" s="163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18519702.1268433</v>
      </c>
      <c r="F45" s="161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21671396.0552355</v>
      </c>
      <c r="F46" s="163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19006504.704914</v>
      </c>
      <c r="F47" s="163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22122200.0958659</v>
      </c>
      <c r="F48" s="163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19202157.9382372</v>
      </c>
      <c r="F49" s="161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22182809.3440279</v>
      </c>
      <c r="F50" s="163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19202595.082765</v>
      </c>
      <c r="F51" s="163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22477777.1577815</v>
      </c>
      <c r="F52" s="163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19593169.9586014</v>
      </c>
      <c r="F53" s="161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22820849.4574224</v>
      </c>
      <c r="F54" s="163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19910562.3362389</v>
      </c>
      <c r="F55" s="163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22907928.4523422</v>
      </c>
      <c r="F56" s="163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20018448.8139791</v>
      </c>
      <c r="F57" s="161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23266866.1232096</v>
      </c>
      <c r="F58" s="163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20329845.0784138</v>
      </c>
      <c r="F59" s="163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23536521.4300409</v>
      </c>
      <c r="F60" s="163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20600563.7577504</v>
      </c>
      <c r="F61" s="161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23719413.5943173</v>
      </c>
      <c r="F62" s="163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20598313.4986476</v>
      </c>
      <c r="F63" s="163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23963979.181727</v>
      </c>
      <c r="F64" s="163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20985702.8918154</v>
      </c>
      <c r="F65" s="161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24162258.4406644</v>
      </c>
      <c r="F66" s="163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21200116.2422755</v>
      </c>
      <c r="F67" s="163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24540741.6195405</v>
      </c>
      <c r="F68" s="163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21520408.952219</v>
      </c>
      <c r="F69" s="161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24777308.5884893</v>
      </c>
      <c r="F70" s="163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21611232.1115593</v>
      </c>
      <c r="F71" s="163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25171241.0003728</v>
      </c>
      <c r="F72" s="163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21930026.7064373</v>
      </c>
      <c r="F73" s="161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25084841.8017158</v>
      </c>
      <c r="F74" s="163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21927616.5568384</v>
      </c>
      <c r="F75" s="163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25362965.2941313</v>
      </c>
      <c r="F76" s="163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22120795.5519524</v>
      </c>
      <c r="F77" s="161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25493062.2201959</v>
      </c>
      <c r="F78" s="163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22211056.7444854</v>
      </c>
      <c r="F79" s="163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25551338.8254798</v>
      </c>
      <c r="F80" s="163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22388059.1539196</v>
      </c>
      <c r="F81" s="161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25619377.87663</v>
      </c>
      <c r="F82" s="163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22612285.469772</v>
      </c>
      <c r="F83" s="163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26180932.3785309</v>
      </c>
      <c r="F84" s="163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22710350.8743833</v>
      </c>
      <c r="F85" s="161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26088904.3207366</v>
      </c>
      <c r="F86" s="163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22740912.7366881</v>
      </c>
      <c r="F87" s="163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26379971.0123039</v>
      </c>
      <c r="F88" s="163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23104307.8186652</v>
      </c>
      <c r="F89" s="161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26479439.9339728</v>
      </c>
      <c r="F90" s="163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23107103.283258</v>
      </c>
      <c r="F91" s="163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26786700.165812</v>
      </c>
      <c r="F92" s="163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23546893.9406725</v>
      </c>
      <c r="F93" s="161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27091071.448268</v>
      </c>
      <c r="F94" s="163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23707980.1654832</v>
      </c>
      <c r="F95" s="163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27080056.2192992</v>
      </c>
      <c r="F96" s="163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23660456.005905</v>
      </c>
      <c r="F97" s="161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27362395.681285</v>
      </c>
      <c r="F98" s="163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23744950.1899956</v>
      </c>
      <c r="F99" s="163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27219712.6975251</v>
      </c>
      <c r="F100" s="163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23949231.6578055</v>
      </c>
      <c r="F101" s="161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27410728.4642254</v>
      </c>
      <c r="F102" s="163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24017498.0553173</v>
      </c>
      <c r="F103" s="163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27608193.4049661</v>
      </c>
      <c r="F104" s="163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24194915.2675359</v>
      </c>
      <c r="F105" s="161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27958048.061429</v>
      </c>
      <c r="F106" s="163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24542337.48445</v>
      </c>
      <c r="F107" s="163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28329088.2680222</v>
      </c>
      <c r="F108" s="163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24513634.2186972</v>
      </c>
      <c r="F109" s="161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28264949.4544658</v>
      </c>
      <c r="F110" s="163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24422309.6346625</v>
      </c>
      <c r="F111" s="163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28233146.6670127</v>
      </c>
      <c r="F112" s="163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18000510.6188669</v>
      </c>
      <c r="F9" s="161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22157499.2341788</v>
      </c>
      <c r="F10" s="163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20233959.3615849</v>
      </c>
      <c r="F11" s="163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23711099.340712</v>
      </c>
      <c r="F12" s="163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19318558.8094962</v>
      </c>
      <c r="F13" s="161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22035975.6793422</v>
      </c>
      <c r="F14" s="163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19225382.5714869</v>
      </c>
      <c r="F15" s="163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22564836.9054479</v>
      </c>
      <c r="F16" s="163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19510720.9348717</v>
      </c>
      <c r="F17" s="161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23339052.656364</v>
      </c>
      <c r="F18" s="163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20676340.3358436</v>
      </c>
      <c r="F19" s="163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24442783.390504</v>
      </c>
      <c r="F20" s="163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19425279.3963776</v>
      </c>
      <c r="F21" s="161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22128007.929654</v>
      </c>
      <c r="F22" s="163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18144968.4047922</v>
      </c>
      <c r="F23" s="163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19836641.3035061</v>
      </c>
      <c r="F24" s="163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15838280.4823216</v>
      </c>
      <c r="F25" s="161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18778360.1188109</v>
      </c>
      <c r="F26" s="163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15860188.8718915</v>
      </c>
      <c r="F27" s="163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18034001.571782</v>
      </c>
      <c r="F28" s="163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16519216.7395566</v>
      </c>
      <c r="F29" s="161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19050492.5642933</v>
      </c>
      <c r="F30" s="163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16159565.6520399</v>
      </c>
      <c r="F31" s="163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18994979.2769782</v>
      </c>
      <c r="F32" s="163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16891949.5864212</v>
      </c>
      <c r="F33" s="161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20042509.0590344</v>
      </c>
      <c r="F34" s="163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17832143.6288336</v>
      </c>
      <c r="F35" s="163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21479866.5074972</v>
      </c>
      <c r="F36" s="163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18980788.2061931</v>
      </c>
      <c r="F37" s="161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22623902.6735673</v>
      </c>
      <c r="F38" s="163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19986489.0845214</v>
      </c>
      <c r="F39" s="163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23836716.7740351</v>
      </c>
      <c r="F40" s="163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20851933.7293654</v>
      </c>
      <c r="F41" s="161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24349515.0889757</v>
      </c>
      <c r="F42" s="163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21357365.3962646</v>
      </c>
      <c r="F43" s="163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25104096.8532308</v>
      </c>
      <c r="F44" s="163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21844584.5665858</v>
      </c>
      <c r="F45" s="161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25533336.8524152</v>
      </c>
      <c r="F46" s="163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22280286.9926314</v>
      </c>
      <c r="F47" s="163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25995157.0475932</v>
      </c>
      <c r="F48" s="163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22905396.1372092</v>
      </c>
      <c r="F49" s="161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26784757.0425234</v>
      </c>
      <c r="F50" s="163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23718805.531849</v>
      </c>
      <c r="F51" s="163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27630091.835254</v>
      </c>
      <c r="F52" s="163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24218114.9200954</v>
      </c>
      <c r="F53" s="161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28497774.9260587</v>
      </c>
      <c r="F54" s="163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25022146.472662</v>
      </c>
      <c r="F55" s="163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29089870.9906816</v>
      </c>
      <c r="F56" s="163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25596089.2432647</v>
      </c>
      <c r="F57" s="161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29669549.3536052</v>
      </c>
      <c r="F58" s="163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26096109.5604369</v>
      </c>
      <c r="F59" s="163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29906632.6537767</v>
      </c>
      <c r="F60" s="163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26444786.9295823</v>
      </c>
      <c r="F61" s="161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30684906.324119</v>
      </c>
      <c r="F62" s="163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27192320.1304516</v>
      </c>
      <c r="F63" s="163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31451291.8224852</v>
      </c>
      <c r="F64" s="163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27542123.2632334</v>
      </c>
      <c r="F65" s="161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31814251.1978883</v>
      </c>
      <c r="F66" s="163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28028366.9971789</v>
      </c>
      <c r="F67" s="163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32630026.2165692</v>
      </c>
      <c r="F68" s="163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28703504.779219</v>
      </c>
      <c r="F69" s="161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33324895.1631192</v>
      </c>
      <c r="F70" s="163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29268389.8646292</v>
      </c>
      <c r="F71" s="163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34015655.2690108</v>
      </c>
      <c r="F72" s="163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29874660.6534833</v>
      </c>
      <c r="F73" s="161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34482485.7165261</v>
      </c>
      <c r="F74" s="163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30347455.5468882</v>
      </c>
      <c r="F75" s="163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35314017.3005387</v>
      </c>
      <c r="F76" s="163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30911809.7511481</v>
      </c>
      <c r="F77" s="161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35850249.462048</v>
      </c>
      <c r="F78" s="163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31493817.3805394</v>
      </c>
      <c r="F79" s="163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36306529.5060976</v>
      </c>
      <c r="F80" s="163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32032436.3449566</v>
      </c>
      <c r="F81" s="161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37101072.451061</v>
      </c>
      <c r="F82" s="163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32413118.6101019</v>
      </c>
      <c r="F83" s="163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37592162.1611573</v>
      </c>
      <c r="F84" s="163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33050803.7072191</v>
      </c>
      <c r="F85" s="161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38245953.6233864</v>
      </c>
      <c r="F86" s="163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33590683.0734468</v>
      </c>
      <c r="F87" s="163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38831855.7477461</v>
      </c>
      <c r="F88" s="163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34145591.7600728</v>
      </c>
      <c r="F89" s="161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39357925.3337596</v>
      </c>
      <c r="F90" s="163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34506272.8888683</v>
      </c>
      <c r="F91" s="163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39889811.3055728</v>
      </c>
      <c r="F92" s="163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35163660.8963876</v>
      </c>
      <c r="F93" s="161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40718730.1193527</v>
      </c>
      <c r="F94" s="163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35662976.0375591</v>
      </c>
      <c r="F95" s="163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41434329.9880678</v>
      </c>
      <c r="F96" s="163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36302368.400977</v>
      </c>
      <c r="F97" s="161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41968857.3661504</v>
      </c>
      <c r="F98" s="163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36808862.2834224</v>
      </c>
      <c r="F99" s="163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42819618.6428561</v>
      </c>
      <c r="F100" s="163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37598854.6897761</v>
      </c>
      <c r="F101" s="161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43329809.6889657</v>
      </c>
      <c r="F102" s="163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38093054.5477944</v>
      </c>
      <c r="F103" s="163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43837600.4242597</v>
      </c>
      <c r="F104" s="163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38454417.1462874</v>
      </c>
      <c r="F105" s="161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44343380.5275857</v>
      </c>
      <c r="F106" s="163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39114965.8830831</v>
      </c>
      <c r="F107" s="163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45253008.3917903</v>
      </c>
      <c r="F108" s="163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39573490.4549614</v>
      </c>
      <c r="F109" s="161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45768644.4696842</v>
      </c>
      <c r="F110" s="163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40344757.6568341</v>
      </c>
      <c r="F111" s="163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46486980.4714065</v>
      </c>
      <c r="F112" s="163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6" t="n">
        <v>37448.2927964077</v>
      </c>
      <c r="K9" s="166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6" t="n">
        <v>68744.4841315014</v>
      </c>
      <c r="K10" s="166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6" t="n">
        <v>105406.410376622</v>
      </c>
      <c r="K11" s="166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6" t="n">
        <v>153068.271140567</v>
      </c>
      <c r="K12" s="166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6" t="n">
        <v>195716.984291222</v>
      </c>
      <c r="K13" s="166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6" t="n">
        <v>199621.10106806</v>
      </c>
      <c r="K14" s="166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6" t="n">
        <v>217761.898580891</v>
      </c>
      <c r="K15" s="166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6" t="n">
        <v>235047.123224172</v>
      </c>
      <c r="K16" s="166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6" t="n">
        <v>240391.322037069</v>
      </c>
      <c r="K17" s="166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6" t="n">
        <v>195752.530770185</v>
      </c>
      <c r="K18" s="166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6" t="n">
        <v>200857.994505559</v>
      </c>
      <c r="K19" s="166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6" t="n">
        <v>191856.994735014</v>
      </c>
      <c r="K20" s="166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6" t="n">
        <v>206664.82215155</v>
      </c>
      <c r="K21" s="166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6" t="n">
        <v>240344.303765718</v>
      </c>
      <c r="K22" s="166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6" t="n">
        <v>279931.71672946</v>
      </c>
      <c r="K23" s="166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6" t="n">
        <v>290569.905953421</v>
      </c>
      <c r="K24" s="166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6" t="n">
        <v>303624.930072837</v>
      </c>
      <c r="K25" s="166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6" t="n">
        <v>326827.570664513</v>
      </c>
      <c r="K26" s="166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6" t="n">
        <v>345218.092001178</v>
      </c>
      <c r="K27" s="166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6" t="n">
        <v>348066.871666923</v>
      </c>
      <c r="K28" s="166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6" t="n">
        <v>432492.440170974</v>
      </c>
      <c r="K29" s="166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6" t="n">
        <v>414459.212881538</v>
      </c>
      <c r="K30" s="166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6" t="n">
        <v>493460.514703776</v>
      </c>
      <c r="K31" s="166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6" t="n">
        <v>486271.73229365</v>
      </c>
      <c r="K32" s="166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6" t="n">
        <v>549784.328490816</v>
      </c>
      <c r="K33" s="166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6" t="n">
        <v>547030.594665113</v>
      </c>
      <c r="K34" s="166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6" t="n">
        <v>602792.488806333</v>
      </c>
      <c r="K35" s="166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6" t="n">
        <v>607348.767961827</v>
      </c>
      <c r="K36" s="166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6" t="n">
        <v>683063.221349739</v>
      </c>
      <c r="K37" s="166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6" t="n">
        <v>678666.327129532</v>
      </c>
      <c r="K38" s="166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6" t="n">
        <v>738242.535842649</v>
      </c>
      <c r="K39" s="166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6" t="n">
        <v>739701.084670707</v>
      </c>
      <c r="K40" s="166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6" t="n">
        <v>871435.031842276</v>
      </c>
      <c r="K41" s="166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6" t="n">
        <v>908111.068902999</v>
      </c>
      <c r="K42" s="166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6" t="n">
        <v>1071077.57333295</v>
      </c>
      <c r="K43" s="166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6" t="n">
        <v>1070762.71733367</v>
      </c>
      <c r="K44" s="166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6" t="n">
        <v>1211771.95615429</v>
      </c>
      <c r="K45" s="166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6" t="n">
        <v>1319552.62077404</v>
      </c>
      <c r="K46" s="166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6" t="n">
        <v>1474218.55286031</v>
      </c>
      <c r="K47" s="166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6" t="n">
        <v>1509333.84998757</v>
      </c>
      <c r="K48" s="166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6" t="n">
        <v>1630012.61531538</v>
      </c>
      <c r="K49" s="166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6" t="n">
        <v>1703947.04334877</v>
      </c>
      <c r="K50" s="166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6" t="n">
        <v>1831137.22058814</v>
      </c>
      <c r="K51" s="166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6" t="n">
        <v>1843725.60589993</v>
      </c>
      <c r="K52" s="166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6" t="n">
        <v>1987286.1776825</v>
      </c>
      <c r="K53" s="166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6" t="n">
        <v>2044543.53257169</v>
      </c>
      <c r="K54" s="166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6" t="n">
        <v>2232617.6192453</v>
      </c>
      <c r="K55" s="166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6" t="n">
        <v>2236788.17661587</v>
      </c>
      <c r="K56" s="166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6" t="n">
        <v>2417690.16727156</v>
      </c>
      <c r="K57" s="166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6" t="n">
        <v>2460956.2334274</v>
      </c>
      <c r="K58" s="166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6" t="n">
        <v>2613942.98790172</v>
      </c>
      <c r="K59" s="166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6" t="n">
        <v>2638739.90491018</v>
      </c>
      <c r="K60" s="166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6" t="n">
        <v>2769836.51849999</v>
      </c>
      <c r="K61" s="166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6" t="n">
        <v>2788231.55295341</v>
      </c>
      <c r="K62" s="166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6" t="n">
        <v>2932694.30027119</v>
      </c>
      <c r="K63" s="166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6" t="n">
        <v>2864495.67706557</v>
      </c>
      <c r="K64" s="166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6" t="n">
        <v>2962078.42261555</v>
      </c>
      <c r="K65" s="166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6" t="n">
        <v>2992256.70148493</v>
      </c>
      <c r="K66" s="166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6" t="n">
        <v>3108912.43189342</v>
      </c>
      <c r="K67" s="166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6" t="n">
        <v>3122196.2937941</v>
      </c>
      <c r="K68" s="166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6" t="n">
        <v>3283685.07239117</v>
      </c>
      <c r="K69" s="166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6" t="n">
        <v>3323024.83152187</v>
      </c>
      <c r="K70" s="166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6" t="n">
        <v>3457966.55143819</v>
      </c>
      <c r="K71" s="166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6" t="n">
        <v>3568440.21618584</v>
      </c>
      <c r="K72" s="166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6" t="n">
        <v>3724169.02222176</v>
      </c>
      <c r="K73" s="166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6" t="n">
        <v>3725729.19020306</v>
      </c>
      <c r="K74" s="166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6" t="n">
        <v>3925794.48897844</v>
      </c>
      <c r="K75" s="166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6" t="n">
        <v>3928201.18935355</v>
      </c>
      <c r="K76" s="166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6" t="n">
        <v>4061397.0486859</v>
      </c>
      <c r="K77" s="166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6" t="n">
        <v>4065827.61039897</v>
      </c>
      <c r="K78" s="166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6" t="n">
        <v>4255933.87434294</v>
      </c>
      <c r="K79" s="166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6" t="n">
        <v>4246582.39090196</v>
      </c>
      <c r="K80" s="166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6" t="n">
        <v>4439210.00233734</v>
      </c>
      <c r="K81" s="166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6" t="n">
        <v>4449058.41904936</v>
      </c>
      <c r="K82" s="166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6" t="n">
        <v>4613896.60614064</v>
      </c>
      <c r="K83" s="166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6" t="n">
        <v>4623256.04088737</v>
      </c>
      <c r="K84" s="166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6" t="n">
        <v>4827528.80256419</v>
      </c>
      <c r="K85" s="166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6" t="n">
        <v>4912238.21494055</v>
      </c>
      <c r="K86" s="166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6" t="n">
        <v>5057922.94482135</v>
      </c>
      <c r="K87" s="166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6" t="n">
        <v>5043729.65246187</v>
      </c>
      <c r="K88" s="166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6" t="n">
        <v>5218329.63094704</v>
      </c>
      <c r="K89" s="166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6" t="n">
        <v>5206035.04335707</v>
      </c>
      <c r="K90" s="166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6" t="n">
        <v>5431856.28496517</v>
      </c>
      <c r="K91" s="166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6" t="n">
        <v>5429547.36704692</v>
      </c>
      <c r="K92" s="166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6" t="n">
        <v>5629689.45031268</v>
      </c>
      <c r="K93" s="166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6" t="n">
        <v>5551663.92420637</v>
      </c>
      <c r="K94" s="166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6" t="n">
        <v>5730544.66876888</v>
      </c>
      <c r="K95" s="166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6" t="n">
        <v>5716863.3735468</v>
      </c>
      <c r="K96" s="166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6" t="n">
        <v>5869221.78198579</v>
      </c>
      <c r="K97" s="166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6" t="n">
        <v>5865808.45697835</v>
      </c>
      <c r="K98" s="166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6" t="n">
        <v>6090865.57705004</v>
      </c>
      <c r="K99" s="166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6" t="n">
        <v>6145962.89108807</v>
      </c>
      <c r="K100" s="166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6" t="n">
        <v>6428345.76840002</v>
      </c>
      <c r="K101" s="166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6" t="n">
        <v>6407410.09232954</v>
      </c>
      <c r="K102" s="166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6" t="n">
        <v>6563951.49137135</v>
      </c>
      <c r="K103" s="166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6" t="n">
        <v>6581771.59560107</v>
      </c>
      <c r="K104" s="166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6" t="n">
        <v>6806492.37173326</v>
      </c>
      <c r="K105" s="166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E105" activeCellId="0" sqref="E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3" activeCellId="0" sqref="A103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18000510.6188669</v>
      </c>
      <c r="C2" s="166" t="n">
        <v>17348424.3044446</v>
      </c>
      <c r="D2" s="166" t="n">
        <v>61294383.3095153</v>
      </c>
      <c r="E2" s="166" t="n">
        <v>61294383.3095153</v>
      </c>
      <c r="F2" s="166" t="n">
        <v>0</v>
      </c>
      <c r="G2" s="166" t="n">
        <v>371077.892968079</v>
      </c>
      <c r="H2" s="166" t="n">
        <v>186193.971362136</v>
      </c>
      <c r="I2" s="166" t="n">
        <v>135449.214417351</v>
      </c>
    </row>
    <row r="3" customFormat="false" ht="12.8" hidden="false" customHeight="false" outlineLevel="0" collapsed="false">
      <c r="A3" s="166" t="n">
        <v>50</v>
      </c>
      <c r="B3" s="166" t="n">
        <v>22157499.2341788</v>
      </c>
      <c r="C3" s="166" t="n">
        <v>21420846.3579256</v>
      </c>
      <c r="D3" s="166" t="n">
        <v>75698211.0792046</v>
      </c>
      <c r="E3" s="166" t="n">
        <v>64884180.9250325</v>
      </c>
      <c r="F3" s="166" t="n">
        <v>10814030.1541721</v>
      </c>
      <c r="G3" s="166" t="n">
        <v>449590.592220506</v>
      </c>
      <c r="H3" s="166" t="n">
        <v>181303.384351026</v>
      </c>
      <c r="I3" s="166" t="n">
        <v>151084.142402353</v>
      </c>
    </row>
    <row r="4" customFormat="false" ht="12.8" hidden="false" customHeight="false" outlineLevel="0" collapsed="false">
      <c r="A4" s="166" t="n">
        <v>51</v>
      </c>
      <c r="B4" s="166" t="n">
        <v>20233959.3615849</v>
      </c>
      <c r="C4" s="166" t="n">
        <v>19481047.9018705</v>
      </c>
      <c r="D4" s="166" t="n">
        <v>68948168.7444157</v>
      </c>
      <c r="E4" s="166" t="n">
        <v>68948168.7444157</v>
      </c>
      <c r="F4" s="166" t="n">
        <v>0</v>
      </c>
      <c r="G4" s="166" t="n">
        <v>479075.444673333</v>
      </c>
      <c r="H4" s="166" t="n">
        <v>169295.89556962</v>
      </c>
      <c r="I4" s="166" t="n">
        <v>149343.027816335</v>
      </c>
    </row>
    <row r="5" customFormat="false" ht="12.8" hidden="false" customHeight="false" outlineLevel="0" collapsed="false">
      <c r="A5" s="166" t="n">
        <v>52</v>
      </c>
      <c r="B5" s="166" t="n">
        <v>23711099.340712</v>
      </c>
      <c r="C5" s="166" t="n">
        <v>22929508.1705452</v>
      </c>
      <c r="D5" s="166" t="n">
        <v>81128439.104295</v>
      </c>
      <c r="E5" s="166" t="n">
        <v>69538662.0893957</v>
      </c>
      <c r="F5" s="166" t="n">
        <v>11589777.0148993</v>
      </c>
      <c r="G5" s="166" t="n">
        <v>516987.680878167</v>
      </c>
      <c r="H5" s="166" t="n">
        <v>162008.72253143</v>
      </c>
      <c r="I5" s="166" t="n">
        <v>146563.952510206</v>
      </c>
    </row>
    <row r="6" customFormat="false" ht="12.8" hidden="false" customHeight="false" outlineLevel="0" collapsed="false">
      <c r="A6" s="166" t="n">
        <v>53</v>
      </c>
      <c r="B6" s="166" t="n">
        <v>19318558.8094962</v>
      </c>
      <c r="C6" s="166" t="n">
        <v>18652836.7134315</v>
      </c>
      <c r="D6" s="166" t="n">
        <v>66019109.634082</v>
      </c>
      <c r="E6" s="166" t="n">
        <v>66019109.634082</v>
      </c>
      <c r="F6" s="166" t="n">
        <v>0</v>
      </c>
      <c r="G6" s="166" t="n">
        <v>425976.651435597</v>
      </c>
      <c r="H6" s="166" t="n">
        <v>141481.176969882</v>
      </c>
      <c r="I6" s="166" t="n">
        <v>140377.525227439</v>
      </c>
    </row>
    <row r="7" customFormat="false" ht="12.8" hidden="false" customHeight="false" outlineLevel="0" collapsed="false">
      <c r="A7" s="166" t="n">
        <v>54</v>
      </c>
      <c r="B7" s="166" t="n">
        <v>22035975.6793422</v>
      </c>
      <c r="C7" s="166" t="n">
        <v>21394352.2957855</v>
      </c>
      <c r="D7" s="166" t="n">
        <v>75696584.2068533</v>
      </c>
      <c r="E7" s="166" t="n">
        <v>64882786.4630171</v>
      </c>
      <c r="F7" s="166" t="n">
        <v>10813797.7438362</v>
      </c>
      <c r="G7" s="166" t="n">
        <v>415298.321746476</v>
      </c>
      <c r="H7" s="166" t="n">
        <v>127089.694721227</v>
      </c>
      <c r="I7" s="166" t="n">
        <v>141764.810127232</v>
      </c>
    </row>
    <row r="8" customFormat="false" ht="12.8" hidden="false" customHeight="false" outlineLevel="0" collapsed="false">
      <c r="A8" s="166" t="n">
        <v>55</v>
      </c>
      <c r="B8" s="166" t="n">
        <v>19225382.5714869</v>
      </c>
      <c r="C8" s="166" t="n">
        <v>18603741.720877</v>
      </c>
      <c r="D8" s="166" t="n">
        <v>65799884.3882005</v>
      </c>
      <c r="E8" s="166" t="n">
        <v>65799884.3882005</v>
      </c>
      <c r="F8" s="166" t="n">
        <v>0</v>
      </c>
      <c r="G8" s="166" t="n">
        <v>399075.404357142</v>
      </c>
      <c r="H8" s="166" t="n">
        <v>121633.121774462</v>
      </c>
      <c r="I8" s="166" t="n">
        <v>144189.0349691</v>
      </c>
    </row>
    <row r="9" customFormat="false" ht="12.8" hidden="false" customHeight="false" outlineLevel="0" collapsed="false">
      <c r="A9" s="166" t="n">
        <v>56</v>
      </c>
      <c r="B9" s="166" t="n">
        <v>22564836.9054479</v>
      </c>
      <c r="C9" s="166" t="n">
        <v>21903346.743288</v>
      </c>
      <c r="D9" s="166" t="n">
        <v>77437977.0286537</v>
      </c>
      <c r="E9" s="166" t="n">
        <v>66375408.8817032</v>
      </c>
      <c r="F9" s="166" t="n">
        <v>11062568.1469505</v>
      </c>
      <c r="G9" s="166" t="n">
        <v>439140.631379141</v>
      </c>
      <c r="H9" s="166" t="n">
        <v>116461.810362377</v>
      </c>
      <c r="I9" s="166" t="n">
        <v>151268.17202623</v>
      </c>
    </row>
    <row r="10" customFormat="false" ht="12.8" hidden="false" customHeight="false" outlineLevel="0" collapsed="false">
      <c r="A10" s="166" t="n">
        <v>57</v>
      </c>
      <c r="B10" s="166" t="n">
        <v>19510720.9348717</v>
      </c>
      <c r="C10" s="166" t="n">
        <v>18772632.0522002</v>
      </c>
      <c r="D10" s="166" t="n">
        <v>66351902.7083651</v>
      </c>
      <c r="E10" s="166" t="n">
        <v>66351902.7083651</v>
      </c>
      <c r="F10" s="166" t="n">
        <v>0</v>
      </c>
      <c r="G10" s="166" t="n">
        <v>413586.258336625</v>
      </c>
      <c r="H10" s="166" t="n">
        <v>238137.823326839</v>
      </c>
      <c r="I10" s="166" t="n">
        <v>123378.287154311</v>
      </c>
    </row>
    <row r="11" customFormat="false" ht="12.8" hidden="false" customHeight="false" outlineLevel="0" collapsed="false">
      <c r="A11" s="166" t="n">
        <v>58</v>
      </c>
      <c r="B11" s="166" t="n">
        <v>23339052.656364</v>
      </c>
      <c r="C11" s="166" t="n">
        <v>22600878.1366645</v>
      </c>
      <c r="D11" s="166" t="n">
        <v>79882706.2211742</v>
      </c>
      <c r="E11" s="166" t="n">
        <v>68470891.0467207</v>
      </c>
      <c r="F11" s="166" t="n">
        <v>11411815.1744534</v>
      </c>
      <c r="G11" s="166" t="n">
        <v>415889.735639967</v>
      </c>
      <c r="H11" s="166" t="n">
        <v>230582.912895283</v>
      </c>
      <c r="I11" s="166" t="n">
        <v>131002.673091904</v>
      </c>
    </row>
    <row r="12" customFormat="false" ht="12.8" hidden="false" customHeight="false" outlineLevel="0" collapsed="false">
      <c r="A12" s="166" t="n">
        <v>59</v>
      </c>
      <c r="B12" s="166" t="n">
        <v>20676340.3358436</v>
      </c>
      <c r="C12" s="166" t="n">
        <v>19987346.5543269</v>
      </c>
      <c r="D12" s="166" t="n">
        <v>70658358.7383324</v>
      </c>
      <c r="E12" s="166" t="n">
        <v>70658358.7383324</v>
      </c>
      <c r="F12" s="166" t="n">
        <v>0</v>
      </c>
      <c r="G12" s="166" t="n">
        <v>367663.677083727</v>
      </c>
      <c r="H12" s="166" t="n">
        <v>225108.785774441</v>
      </c>
      <c r="I12" s="166" t="n">
        <v>137459.026655012</v>
      </c>
    </row>
    <row r="13" customFormat="false" ht="12.8" hidden="false" customHeight="false" outlineLevel="0" collapsed="false">
      <c r="A13" s="166" t="n">
        <v>60</v>
      </c>
      <c r="B13" s="166" t="n">
        <v>24442783.390504</v>
      </c>
      <c r="C13" s="166" t="n">
        <v>23718443.3956191</v>
      </c>
      <c r="D13" s="166" t="n">
        <v>83772244.5237371</v>
      </c>
      <c r="E13" s="166" t="n">
        <v>71804781.020346</v>
      </c>
      <c r="F13" s="166" t="n">
        <v>11967463.503391</v>
      </c>
      <c r="G13" s="166" t="n">
        <v>396743.97044938</v>
      </c>
      <c r="H13" s="166" t="n">
        <v>227007.358244038</v>
      </c>
      <c r="I13" s="166" t="n">
        <v>143698.094559182</v>
      </c>
    </row>
    <row r="14" customFormat="false" ht="12.8" hidden="false" customHeight="false" outlineLevel="0" collapsed="false">
      <c r="A14" s="166" t="n">
        <v>61</v>
      </c>
      <c r="B14" s="166" t="n">
        <v>19425279.3963776</v>
      </c>
      <c r="C14" s="166" t="n">
        <v>18694163.0781907</v>
      </c>
      <c r="D14" s="166" t="n">
        <v>62655549.6102329</v>
      </c>
      <c r="E14" s="166" t="n">
        <v>70961222.6214461</v>
      </c>
      <c r="F14" s="166" t="n">
        <v>0</v>
      </c>
      <c r="G14" s="166" t="n">
        <v>385120.323093544</v>
      </c>
      <c r="H14" s="166" t="n">
        <v>255380.671773609</v>
      </c>
      <c r="I14" s="166" t="n">
        <v>129450.461885458</v>
      </c>
    </row>
    <row r="15" customFormat="false" ht="12.8" hidden="false" customHeight="false" outlineLevel="0" collapsed="false">
      <c r="A15" s="166" t="n">
        <v>62</v>
      </c>
      <c r="B15" s="166" t="n">
        <v>22128007.929654</v>
      </c>
      <c r="C15" s="166" t="n">
        <v>21409449.6656469</v>
      </c>
      <c r="D15" s="166" t="n">
        <v>71778714.4057313</v>
      </c>
      <c r="E15" s="166" t="n">
        <v>69714099.3486738</v>
      </c>
      <c r="F15" s="166" t="n">
        <v>11619016.5581123</v>
      </c>
      <c r="G15" s="166" t="n">
        <v>396657.897900116</v>
      </c>
      <c r="H15" s="166" t="n">
        <v>234931.164644349</v>
      </c>
      <c r="I15" s="166" t="n">
        <v>124241.716375217</v>
      </c>
    </row>
    <row r="16" customFormat="false" ht="12.8" hidden="false" customHeight="false" outlineLevel="0" collapsed="false">
      <c r="A16" s="166" t="n">
        <v>63</v>
      </c>
      <c r="B16" s="166" t="n">
        <v>18144968.4047922</v>
      </c>
      <c r="C16" s="166" t="n">
        <v>17507481.7642189</v>
      </c>
      <c r="D16" s="166" t="n">
        <v>58906927.6239573</v>
      </c>
      <c r="E16" s="166" t="n">
        <v>66038620.5698344</v>
      </c>
      <c r="F16" s="166" t="n">
        <v>0</v>
      </c>
      <c r="G16" s="166" t="n">
        <v>349907.588704731</v>
      </c>
      <c r="H16" s="166" t="n">
        <v>208838.907550347</v>
      </c>
      <c r="I16" s="166" t="n">
        <v>112485.920454584</v>
      </c>
    </row>
    <row r="17" customFormat="false" ht="12.8" hidden="false" customHeight="false" outlineLevel="0" collapsed="false">
      <c r="A17" s="166" t="n">
        <v>64</v>
      </c>
      <c r="B17" s="166" t="n">
        <v>19836641.3035061</v>
      </c>
      <c r="C17" s="166" t="n">
        <v>19240579.5549017</v>
      </c>
      <c r="D17" s="166" t="n">
        <v>64744975.4296404</v>
      </c>
      <c r="E17" s="166" t="n">
        <v>62201099.778605</v>
      </c>
      <c r="F17" s="166" t="n">
        <v>10366849.9631008</v>
      </c>
      <c r="G17" s="166" t="n">
        <v>316139.72116797</v>
      </c>
      <c r="H17" s="166" t="n">
        <v>201450.048869671</v>
      </c>
      <c r="I17" s="166" t="n">
        <v>112102.826524005</v>
      </c>
    </row>
    <row r="18" customFormat="false" ht="12.8" hidden="false" customHeight="false" outlineLevel="0" collapsed="false">
      <c r="A18" s="166" t="n">
        <v>65</v>
      </c>
      <c r="B18" s="166" t="n">
        <v>15838280.4823216</v>
      </c>
      <c r="C18" s="166" t="n">
        <v>15266786.4777722</v>
      </c>
      <c r="D18" s="166" t="n">
        <v>48722220.7070428</v>
      </c>
      <c r="E18" s="166" t="n">
        <v>61869622.9419318</v>
      </c>
      <c r="F18" s="166" t="n">
        <v>0</v>
      </c>
      <c r="G18" s="166" t="n">
        <v>293358.556230833</v>
      </c>
      <c r="H18" s="166" t="n">
        <v>200443.796049829</v>
      </c>
      <c r="I18" s="166" t="n">
        <v>110988.074669527</v>
      </c>
    </row>
    <row r="19" customFormat="false" ht="12.8" hidden="false" customHeight="false" outlineLevel="0" collapsed="false">
      <c r="A19" s="166" t="n">
        <v>66</v>
      </c>
      <c r="B19" s="166" t="n">
        <v>18778360.1188109</v>
      </c>
      <c r="C19" s="166" t="n">
        <v>18212473.0018592</v>
      </c>
      <c r="D19" s="166" t="n">
        <v>58758310.1698221</v>
      </c>
      <c r="E19" s="166" t="n">
        <v>62353425.0747698</v>
      </c>
      <c r="F19" s="166" t="n">
        <v>10392237.5124616</v>
      </c>
      <c r="G19" s="166" t="n">
        <v>294460.186874524</v>
      </c>
      <c r="H19" s="166" t="n">
        <v>196186.538477386</v>
      </c>
      <c r="I19" s="166" t="n">
        <v>107486.273713936</v>
      </c>
    </row>
    <row r="20" customFormat="false" ht="12.8" hidden="false" customHeight="false" outlineLevel="0" collapsed="false">
      <c r="A20" s="166" t="n">
        <v>67</v>
      </c>
      <c r="B20" s="166" t="n">
        <v>15860188.8718915</v>
      </c>
      <c r="C20" s="166" t="n">
        <v>15266336.8334218</v>
      </c>
      <c r="D20" s="166" t="n">
        <v>49437145.1843315</v>
      </c>
      <c r="E20" s="166" t="n">
        <v>60559005.7924842</v>
      </c>
      <c r="F20" s="166" t="n">
        <v>0</v>
      </c>
      <c r="G20" s="166" t="n">
        <v>310256.129758465</v>
      </c>
      <c r="H20" s="166" t="n">
        <v>207049.283705519</v>
      </c>
      <c r="I20" s="166" t="n">
        <v>109352.321436835</v>
      </c>
    </row>
    <row r="21" customFormat="false" ht="12.8" hidden="false" customHeight="false" outlineLevel="0" collapsed="false">
      <c r="A21" s="166" t="n">
        <v>68</v>
      </c>
      <c r="B21" s="166" t="n">
        <v>18033810.2682384</v>
      </c>
      <c r="C21" s="166" t="n">
        <v>17429822.5917796</v>
      </c>
      <c r="D21" s="166" t="n">
        <v>56931853.5348079</v>
      </c>
      <c r="E21" s="166" t="n">
        <v>58594550.2898636</v>
      </c>
      <c r="F21" s="166" t="n">
        <v>9765758.38164393</v>
      </c>
      <c r="G21" s="166" t="n">
        <v>322286.80458126</v>
      </c>
      <c r="H21" s="166" t="n">
        <v>204810.158504698</v>
      </c>
      <c r="I21" s="166" t="n">
        <v>109843.876246888</v>
      </c>
    </row>
    <row r="22" customFormat="false" ht="12.8" hidden="false" customHeight="false" outlineLevel="0" collapsed="false">
      <c r="A22" s="166" t="n">
        <v>69</v>
      </c>
      <c r="B22" s="166" t="n">
        <v>16519043.637939</v>
      </c>
      <c r="C22" s="166" t="n">
        <v>15951956.5070811</v>
      </c>
      <c r="D22" s="166" t="n">
        <v>52153431.8633301</v>
      </c>
      <c r="E22" s="166" t="n">
        <v>61546204.7331782</v>
      </c>
      <c r="F22" s="166" t="n">
        <v>0</v>
      </c>
      <c r="G22" s="166" t="n">
        <v>284732.011818812</v>
      </c>
      <c r="H22" s="166" t="n">
        <v>204516.203423935</v>
      </c>
      <c r="I22" s="166" t="n">
        <v>111198.450878821</v>
      </c>
    </row>
    <row r="23" customFormat="false" ht="12.8" hidden="false" customHeight="false" outlineLevel="0" collapsed="false">
      <c r="A23" s="166" t="n">
        <v>70</v>
      </c>
      <c r="B23" s="166" t="n">
        <v>18695477.4701039</v>
      </c>
      <c r="C23" s="166" t="n">
        <v>18107165.2138353</v>
      </c>
      <c r="D23" s="166" t="n">
        <v>59341196.1545907</v>
      </c>
      <c r="E23" s="166" t="n">
        <v>59695439.2568477</v>
      </c>
      <c r="F23" s="166" t="n">
        <v>9949239.87614129</v>
      </c>
      <c r="G23" s="166" t="n">
        <v>328881.851277874</v>
      </c>
      <c r="H23" s="166" t="n">
        <v>200303.934707895</v>
      </c>
      <c r="I23" s="166" t="n">
        <v>84466.3861183317</v>
      </c>
    </row>
    <row r="24" customFormat="false" ht="12.8" hidden="false" customHeight="false" outlineLevel="0" collapsed="false">
      <c r="A24" s="166" t="n">
        <v>71</v>
      </c>
      <c r="B24" s="166" t="n">
        <v>16080435.9298556</v>
      </c>
      <c r="C24" s="166" t="n">
        <v>15491618.055342</v>
      </c>
      <c r="D24" s="166" t="n">
        <v>50936740.0650975</v>
      </c>
      <c r="E24" s="166" t="n">
        <v>59207421.2825803</v>
      </c>
      <c r="F24" s="166" t="n">
        <v>0</v>
      </c>
      <c r="G24" s="166" t="n">
        <v>323146.045820697</v>
      </c>
      <c r="H24" s="166" t="n">
        <v>202753.310707704</v>
      </c>
      <c r="I24" s="166" t="n">
        <v>89883.5971217129</v>
      </c>
    </row>
    <row r="25" customFormat="false" ht="12.8" hidden="false" customHeight="false" outlineLevel="0" collapsed="false">
      <c r="A25" s="166" t="n">
        <v>72</v>
      </c>
      <c r="B25" s="166" t="n">
        <v>18794097.4640602</v>
      </c>
      <c r="C25" s="166" t="n">
        <v>18214633.8122873</v>
      </c>
      <c r="D25" s="166" t="n">
        <v>60028252.7431855</v>
      </c>
      <c r="E25" s="166" t="n">
        <v>59530365.6241256</v>
      </c>
      <c r="F25" s="166" t="n">
        <v>9921727.60402093</v>
      </c>
      <c r="G25" s="166" t="n">
        <v>315847.283043876</v>
      </c>
      <c r="H25" s="166" t="n">
        <v>198460.514970549</v>
      </c>
      <c r="I25" s="166" t="n">
        <v>93079.7910834957</v>
      </c>
    </row>
    <row r="26" customFormat="false" ht="12.8" hidden="false" customHeight="false" outlineLevel="0" collapsed="false">
      <c r="A26" s="166" t="n">
        <v>73</v>
      </c>
      <c r="B26" s="166" t="n">
        <v>16465853.0201539</v>
      </c>
      <c r="C26" s="166" t="n">
        <v>15859907.7599255</v>
      </c>
      <c r="D26" s="166" t="n">
        <v>52514516.1261861</v>
      </c>
      <c r="E26" s="166" t="n">
        <v>60092991.5743978</v>
      </c>
      <c r="F26" s="166" t="n">
        <v>0</v>
      </c>
      <c r="G26" s="166" t="n">
        <v>340368.41466263</v>
      </c>
      <c r="H26" s="166" t="n">
        <v>198725.132850366</v>
      </c>
      <c r="I26" s="166" t="n">
        <v>95502.4467363211</v>
      </c>
    </row>
    <row r="27" customFormat="false" ht="12.8" hidden="false" customHeight="false" outlineLevel="0" collapsed="false">
      <c r="A27" s="166" t="n">
        <v>74</v>
      </c>
      <c r="B27" s="166" t="n">
        <v>19332887.4107337</v>
      </c>
      <c r="C27" s="166" t="n">
        <v>18736462.4099106</v>
      </c>
      <c r="D27" s="166" t="n">
        <v>62093291.0962587</v>
      </c>
      <c r="E27" s="166" t="n">
        <v>60817537.0059052</v>
      </c>
      <c r="F27" s="166" t="n">
        <v>10136256.1676509</v>
      </c>
      <c r="G27" s="166" t="n">
        <v>327250.447902268</v>
      </c>
      <c r="H27" s="166" t="n">
        <v>201662.535824237</v>
      </c>
      <c r="I27" s="166" t="n">
        <v>96445.738709518</v>
      </c>
    </row>
    <row r="28" customFormat="false" ht="12.8" hidden="false" customHeight="false" outlineLevel="0" collapsed="false">
      <c r="A28" s="166" t="n">
        <v>75</v>
      </c>
      <c r="B28" s="166" t="n">
        <v>16970677.1418816</v>
      </c>
      <c r="C28" s="166" t="n">
        <v>16379465.0881369</v>
      </c>
      <c r="D28" s="166" t="n">
        <v>54505300.0414625</v>
      </c>
      <c r="E28" s="166" t="n">
        <v>61650326.0788333</v>
      </c>
      <c r="F28" s="166" t="n">
        <v>0</v>
      </c>
      <c r="G28" s="166" t="n">
        <v>328598.506673364</v>
      </c>
      <c r="H28" s="166" t="n">
        <v>191774.332247705</v>
      </c>
      <c r="I28" s="166" t="n">
        <v>101198.878319462</v>
      </c>
    </row>
    <row r="29" customFormat="false" ht="12.8" hidden="false" customHeight="false" outlineLevel="0" collapsed="false">
      <c r="A29" s="166" t="n">
        <v>76</v>
      </c>
      <c r="B29" s="166" t="n">
        <v>20097889.1882166</v>
      </c>
      <c r="C29" s="166" t="n">
        <v>19453644.6735033</v>
      </c>
      <c r="D29" s="166" t="n">
        <v>64768938.9320998</v>
      </c>
      <c r="E29" s="166" t="n">
        <v>62703106.7642422</v>
      </c>
      <c r="F29" s="166" t="n">
        <v>10450517.7940404</v>
      </c>
      <c r="G29" s="166" t="n">
        <v>368958.494464161</v>
      </c>
      <c r="H29" s="166" t="n">
        <v>208347.949216863</v>
      </c>
      <c r="I29" s="166" t="n">
        <v>95625.8157603469</v>
      </c>
    </row>
    <row r="30" customFormat="false" ht="12.8" hidden="false" customHeight="false" outlineLevel="0" collapsed="false">
      <c r="A30" s="166" t="n">
        <v>77</v>
      </c>
      <c r="B30" s="166" t="n">
        <v>17590011.6170616</v>
      </c>
      <c r="C30" s="166" t="n">
        <v>16975448.1574797</v>
      </c>
      <c r="D30" s="166" t="n">
        <v>56736589.2067767</v>
      </c>
      <c r="E30" s="166" t="n">
        <v>63390523.1449246</v>
      </c>
      <c r="F30" s="166" t="n">
        <v>0</v>
      </c>
      <c r="G30" s="166" t="n">
        <v>343491.81390176</v>
      </c>
      <c r="H30" s="166" t="n">
        <v>202126.361233343</v>
      </c>
      <c r="I30" s="166" t="n">
        <v>98493.2634953819</v>
      </c>
    </row>
    <row r="31" customFormat="false" ht="12.8" hidden="false" customHeight="false" outlineLevel="0" collapsed="false">
      <c r="A31" s="166" t="n">
        <v>78</v>
      </c>
      <c r="B31" s="166" t="n">
        <v>20472200.48688</v>
      </c>
      <c r="C31" s="166" t="n">
        <v>19801943.8964141</v>
      </c>
      <c r="D31" s="166" t="n">
        <v>66170700.7529396</v>
      </c>
      <c r="E31" s="166" t="n">
        <v>63462339.1318315</v>
      </c>
      <c r="F31" s="166" t="n">
        <v>10577056.5219719</v>
      </c>
      <c r="G31" s="166" t="n">
        <v>375295.550197338</v>
      </c>
      <c r="H31" s="166" t="n">
        <v>226792.972247652</v>
      </c>
      <c r="I31" s="166" t="n">
        <v>97382.954315581</v>
      </c>
    </row>
    <row r="32" customFormat="false" ht="12.8" hidden="false" customHeight="false" outlineLevel="0" collapsed="false">
      <c r="A32" s="166" t="n">
        <v>79</v>
      </c>
      <c r="B32" s="166" t="n">
        <v>17963779.0475901</v>
      </c>
      <c r="C32" s="166" t="n">
        <v>17331980.7454952</v>
      </c>
      <c r="D32" s="166" t="n">
        <v>58175962.6352147</v>
      </c>
      <c r="E32" s="166" t="n">
        <v>64341646.4658078</v>
      </c>
      <c r="F32" s="166" t="n">
        <v>0</v>
      </c>
      <c r="G32" s="166" t="n">
        <v>343279.381188774</v>
      </c>
      <c r="H32" s="166" t="n">
        <v>217788.475324785</v>
      </c>
      <c r="I32" s="166" t="n">
        <v>101043.493687512</v>
      </c>
    </row>
    <row r="33" customFormat="false" ht="12.8" hidden="false" customHeight="false" outlineLevel="0" collapsed="false">
      <c r="A33" s="166" t="n">
        <v>80</v>
      </c>
      <c r="B33" s="166" t="n">
        <v>21010282.6522933</v>
      </c>
      <c r="C33" s="166" t="n">
        <v>20314154.6283068</v>
      </c>
      <c r="D33" s="166" t="n">
        <v>68081889.3177614</v>
      </c>
      <c r="E33" s="166" t="n">
        <v>64810335.4154314</v>
      </c>
      <c r="F33" s="166" t="n">
        <v>10801722.5692386</v>
      </c>
      <c r="G33" s="166" t="n">
        <v>390992.220556293</v>
      </c>
      <c r="H33" s="166" t="n">
        <v>234339.584324329</v>
      </c>
      <c r="I33" s="166" t="n">
        <v>101137.455865549</v>
      </c>
    </row>
    <row r="34" customFormat="false" ht="12.8" hidden="false" customHeight="false" outlineLevel="0" collapsed="false">
      <c r="A34" s="166" t="n">
        <v>81</v>
      </c>
      <c r="B34" s="166" t="n">
        <v>18420520.6568374</v>
      </c>
      <c r="C34" s="166" t="n">
        <v>17711661.5415852</v>
      </c>
      <c r="D34" s="166" t="n">
        <v>59618856.2842635</v>
      </c>
      <c r="E34" s="166" t="n">
        <v>65438626.4494981</v>
      </c>
      <c r="F34" s="166" t="n">
        <v>0</v>
      </c>
      <c r="G34" s="166" t="n">
        <v>408887.443863448</v>
      </c>
      <c r="H34" s="166" t="n">
        <v>228444.321239668</v>
      </c>
      <c r="I34" s="166" t="n">
        <v>102181.928784397</v>
      </c>
    </row>
    <row r="35" customFormat="false" ht="12.8" hidden="false" customHeight="false" outlineLevel="0" collapsed="false">
      <c r="A35" s="166" t="n">
        <v>82</v>
      </c>
      <c r="B35" s="166" t="n">
        <v>21480955.1392257</v>
      </c>
      <c r="C35" s="166" t="n">
        <v>20750483.7817635</v>
      </c>
      <c r="D35" s="166" t="n">
        <v>69723281.7359853</v>
      </c>
      <c r="E35" s="166" t="n">
        <v>65922439.9193232</v>
      </c>
      <c r="F35" s="166" t="n">
        <v>10987073.3198872</v>
      </c>
      <c r="G35" s="166" t="n">
        <v>411033.639540678</v>
      </c>
      <c r="H35" s="166" t="n">
        <v>247050.00924481</v>
      </c>
      <c r="I35" s="166" t="n">
        <v>103411.012395434</v>
      </c>
    </row>
    <row r="36" customFormat="false" ht="12.8" hidden="false" customHeight="false" outlineLevel="0" collapsed="false">
      <c r="A36" s="166" t="n">
        <v>83</v>
      </c>
      <c r="B36" s="166" t="n">
        <v>18914021.2471525</v>
      </c>
      <c r="C36" s="166" t="n">
        <v>18198871.5704901</v>
      </c>
      <c r="D36" s="166" t="n">
        <v>61428924.1434557</v>
      </c>
      <c r="E36" s="166" t="n">
        <v>66908421.1707954</v>
      </c>
      <c r="F36" s="166" t="n">
        <v>0</v>
      </c>
      <c r="G36" s="166" t="n">
        <v>402413.912093444</v>
      </c>
      <c r="H36" s="166" t="n">
        <v>239528.988320306</v>
      </c>
      <c r="I36" s="166" t="n">
        <v>104581.108926674</v>
      </c>
    </row>
    <row r="37" customFormat="false" ht="12.8" hidden="false" customHeight="false" outlineLevel="0" collapsed="false">
      <c r="A37" s="166" t="n">
        <v>84</v>
      </c>
      <c r="B37" s="166" t="n">
        <v>22144955.7870685</v>
      </c>
      <c r="C37" s="166" t="n">
        <v>21360050.3516439</v>
      </c>
      <c r="D37" s="166" t="n">
        <v>71920016.174626</v>
      </c>
      <c r="E37" s="166" t="n">
        <v>67659341.4976944</v>
      </c>
      <c r="F37" s="166" t="n">
        <v>11276556.9162824</v>
      </c>
      <c r="G37" s="166" t="n">
        <v>452493.998857032</v>
      </c>
      <c r="H37" s="166" t="n">
        <v>260279.50774539</v>
      </c>
      <c r="I37" s="166" t="n">
        <v>103045.612603058</v>
      </c>
    </row>
    <row r="38" customFormat="false" ht="12.8" hidden="false" customHeight="false" outlineLevel="0" collapsed="false">
      <c r="A38" s="166" t="n">
        <v>85</v>
      </c>
      <c r="B38" s="166" t="n">
        <v>19447582.5745735</v>
      </c>
      <c r="C38" s="166" t="n">
        <v>18685976.1790512</v>
      </c>
      <c r="D38" s="166" t="n">
        <v>63241379.0466285</v>
      </c>
      <c r="E38" s="166" t="n">
        <v>68480884.9835844</v>
      </c>
      <c r="F38" s="166" t="n">
        <v>0</v>
      </c>
      <c r="G38" s="166" t="n">
        <v>442317.600509993</v>
      </c>
      <c r="H38" s="166" t="n">
        <v>246595.842085089</v>
      </c>
      <c r="I38" s="166" t="n">
        <v>103847.075610266</v>
      </c>
    </row>
    <row r="39" customFormat="false" ht="12.8" hidden="false" customHeight="false" outlineLevel="0" collapsed="false">
      <c r="A39" s="166" t="n">
        <v>86</v>
      </c>
      <c r="B39" s="166" t="n">
        <v>22681607.161077</v>
      </c>
      <c r="C39" s="166" t="n">
        <v>21902255.2200942</v>
      </c>
      <c r="D39" s="166" t="n">
        <v>73901425.7957336</v>
      </c>
      <c r="E39" s="166" t="n">
        <v>69209265.9202972</v>
      </c>
      <c r="F39" s="166" t="n">
        <v>11534877.6533829</v>
      </c>
      <c r="G39" s="166" t="n">
        <v>442351.836159155</v>
      </c>
      <c r="H39" s="166" t="n">
        <v>263331.431664427</v>
      </c>
      <c r="I39" s="166" t="n">
        <v>105240.961656043</v>
      </c>
    </row>
    <row r="40" customFormat="false" ht="12.8" hidden="false" customHeight="false" outlineLevel="0" collapsed="false">
      <c r="A40" s="166" t="n">
        <v>87</v>
      </c>
      <c r="B40" s="166" t="n">
        <v>19845367.7180804</v>
      </c>
      <c r="C40" s="166" t="n">
        <v>19076165.3228752</v>
      </c>
      <c r="D40" s="166" t="n">
        <v>64675876.0453869</v>
      </c>
      <c r="E40" s="166" t="n">
        <v>69716346.977988</v>
      </c>
      <c r="F40" s="166" t="n">
        <v>0</v>
      </c>
      <c r="G40" s="166" t="n">
        <v>450208.201667003</v>
      </c>
      <c r="H40" s="166" t="n">
        <v>246440.045691241</v>
      </c>
      <c r="I40" s="166" t="n">
        <v>103648.782638477</v>
      </c>
    </row>
    <row r="41" customFormat="false" ht="12.8" hidden="false" customHeight="false" outlineLevel="0" collapsed="false">
      <c r="A41" s="166" t="n">
        <v>88</v>
      </c>
      <c r="B41" s="166" t="n">
        <v>23224791.5485357</v>
      </c>
      <c r="C41" s="166" t="n">
        <v>22419931.7825558</v>
      </c>
      <c r="D41" s="166" t="n">
        <v>75721070.2442839</v>
      </c>
      <c r="E41" s="166" t="n">
        <v>70657252.8709824</v>
      </c>
      <c r="F41" s="166" t="n">
        <v>11776208.8118304</v>
      </c>
      <c r="G41" s="166" t="n">
        <v>477576.163878175</v>
      </c>
      <c r="H41" s="166" t="n">
        <v>257623.523724482</v>
      </c>
      <c r="I41" s="166" t="n">
        <v>99514.3976817641</v>
      </c>
    </row>
    <row r="42" customFormat="false" ht="12.8" hidden="false" customHeight="false" outlineLevel="0" collapsed="false">
      <c r="A42" s="166" t="n">
        <v>89</v>
      </c>
      <c r="B42" s="166" t="n">
        <v>20261690.8797095</v>
      </c>
      <c r="C42" s="166" t="n">
        <v>19487355.5935924</v>
      </c>
      <c r="D42" s="166" t="n">
        <v>66163864.3253867</v>
      </c>
      <c r="E42" s="166" t="n">
        <v>71032258.0446811</v>
      </c>
      <c r="F42" s="166" t="n">
        <v>0</v>
      </c>
      <c r="G42" s="166" t="n">
        <v>446458.940171685</v>
      </c>
      <c r="H42" s="166" t="n">
        <v>254894.926545473</v>
      </c>
      <c r="I42" s="166" t="n">
        <v>104259.170571389</v>
      </c>
    </row>
    <row r="43" customFormat="false" ht="12.8" hidden="false" customHeight="false" outlineLevel="0" collapsed="false">
      <c r="A43" s="166" t="n">
        <v>90</v>
      </c>
      <c r="B43" s="166" t="n">
        <v>23883317.7495159</v>
      </c>
      <c r="C43" s="166" t="n">
        <v>23081532.4896434</v>
      </c>
      <c r="D43" s="166" t="n">
        <v>78040498.2281397</v>
      </c>
      <c r="E43" s="166" t="n">
        <v>72594765.1403916</v>
      </c>
      <c r="F43" s="166" t="n">
        <v>12099127.5233986</v>
      </c>
      <c r="G43" s="166" t="n">
        <v>472028.172185415</v>
      </c>
      <c r="H43" s="166" t="n">
        <v>258857.270959985</v>
      </c>
      <c r="I43" s="166" t="n">
        <v>101285.452467341</v>
      </c>
    </row>
    <row r="44" customFormat="false" ht="12.8" hidden="false" customHeight="false" outlineLevel="0" collapsed="false">
      <c r="A44" s="166" t="n">
        <v>91</v>
      </c>
      <c r="B44" s="166" t="n">
        <v>21128668.5957054</v>
      </c>
      <c r="C44" s="166" t="n">
        <v>20365938.9273094</v>
      </c>
      <c r="D44" s="166" t="n">
        <v>69235990.4116605</v>
      </c>
      <c r="E44" s="166" t="n">
        <v>74082389.0040274</v>
      </c>
      <c r="F44" s="166" t="n">
        <v>0</v>
      </c>
      <c r="G44" s="166" t="n">
        <v>435276.300695248</v>
      </c>
      <c r="H44" s="166" t="n">
        <v>255303.760107031</v>
      </c>
      <c r="I44" s="166" t="n">
        <v>103070.867991023</v>
      </c>
    </row>
    <row r="45" customFormat="false" ht="12.8" hidden="false" customHeight="false" outlineLevel="0" collapsed="false">
      <c r="A45" s="166" t="n">
        <v>92</v>
      </c>
      <c r="B45" s="166" t="n">
        <v>24530129.3643687</v>
      </c>
      <c r="C45" s="166" t="n">
        <v>23707672.1474149</v>
      </c>
      <c r="D45" s="166" t="n">
        <v>80288564.9928265</v>
      </c>
      <c r="E45" s="166" t="n">
        <v>74462134.9654424</v>
      </c>
      <c r="F45" s="166" t="n">
        <v>12410355.8275737</v>
      </c>
      <c r="G45" s="166" t="n">
        <v>480466.510573571</v>
      </c>
      <c r="H45" s="166" t="n">
        <v>270990.822422959</v>
      </c>
      <c r="I45" s="166" t="n">
        <v>101428.405653179</v>
      </c>
    </row>
    <row r="46" customFormat="false" ht="12.8" hidden="false" customHeight="false" outlineLevel="0" collapsed="false">
      <c r="A46" s="166" t="n">
        <v>93</v>
      </c>
      <c r="B46" s="166" t="n">
        <v>21260447.3848468</v>
      </c>
      <c r="C46" s="166" t="n">
        <v>20440287.4802132</v>
      </c>
      <c r="D46" s="166" t="n">
        <v>69641882.3873172</v>
      </c>
      <c r="E46" s="166" t="n">
        <v>74217913.2176082</v>
      </c>
      <c r="F46" s="166" t="n">
        <v>0</v>
      </c>
      <c r="G46" s="166" t="n">
        <v>476227.590099431</v>
      </c>
      <c r="H46" s="166" t="n">
        <v>269772.947864808</v>
      </c>
      <c r="I46" s="166" t="n">
        <v>105941.952384711</v>
      </c>
    </row>
    <row r="47" customFormat="false" ht="12.8" hidden="false" customHeight="false" outlineLevel="0" collapsed="false">
      <c r="A47" s="166" t="n">
        <v>94</v>
      </c>
      <c r="B47" s="166" t="n">
        <v>24782685.2324685</v>
      </c>
      <c r="C47" s="166" t="n">
        <v>23930746.0610865</v>
      </c>
      <c r="D47" s="166" t="n">
        <v>81145893.7171508</v>
      </c>
      <c r="E47" s="166" t="n">
        <v>75060110.6213532</v>
      </c>
      <c r="F47" s="166" t="n">
        <v>12510018.4368922</v>
      </c>
      <c r="G47" s="166" t="n">
        <v>487811.724531121</v>
      </c>
      <c r="H47" s="166" t="n">
        <v>288678.788144228</v>
      </c>
      <c r="I47" s="166" t="n">
        <v>107783.798152348</v>
      </c>
    </row>
    <row r="48" customFormat="false" ht="12.8" hidden="false" customHeight="false" outlineLevel="0" collapsed="false">
      <c r="A48" s="166" t="n">
        <v>95</v>
      </c>
      <c r="B48" s="166" t="n">
        <v>21894848.5155754</v>
      </c>
      <c r="C48" s="166" t="n">
        <v>21093244.8343887</v>
      </c>
      <c r="D48" s="166" t="n">
        <v>71906609.7243725</v>
      </c>
      <c r="E48" s="166" t="n">
        <v>76447774.3086064</v>
      </c>
      <c r="F48" s="166" t="n">
        <v>0</v>
      </c>
      <c r="G48" s="166" t="n">
        <v>453918.653560138</v>
      </c>
      <c r="H48" s="166" t="n">
        <v>272927.972801622</v>
      </c>
      <c r="I48" s="166" t="n">
        <v>106795.792607074</v>
      </c>
    </row>
    <row r="49" customFormat="false" ht="12.8" hidden="false" customHeight="false" outlineLevel="0" collapsed="false">
      <c r="A49" s="166" t="n">
        <v>96</v>
      </c>
      <c r="B49" s="166" t="n">
        <v>25587753.5319937</v>
      </c>
      <c r="C49" s="166" t="n">
        <v>24784889.8996669</v>
      </c>
      <c r="D49" s="166" t="n">
        <v>84090841.7151625</v>
      </c>
      <c r="E49" s="166" t="n">
        <v>77644929.929606</v>
      </c>
      <c r="F49" s="166" t="n">
        <v>12940821.6549343</v>
      </c>
      <c r="G49" s="166" t="n">
        <v>438504.100380448</v>
      </c>
      <c r="H49" s="166" t="n">
        <v>287661.814055795</v>
      </c>
      <c r="I49" s="166" t="n">
        <v>109568.168415144</v>
      </c>
    </row>
    <row r="50" customFormat="false" ht="12.8" hidden="false" customHeight="false" outlineLevel="0" collapsed="false">
      <c r="A50" s="166" t="n">
        <v>97</v>
      </c>
      <c r="B50" s="166" t="n">
        <v>22154773.6573952</v>
      </c>
      <c r="C50" s="166" t="n">
        <v>21317935.7365708</v>
      </c>
      <c r="D50" s="166" t="n">
        <v>72725330.5598857</v>
      </c>
      <c r="E50" s="166" t="n">
        <v>77208048.4618056</v>
      </c>
      <c r="F50" s="166" t="n">
        <v>0</v>
      </c>
      <c r="G50" s="166" t="n">
        <v>474392.192954286</v>
      </c>
      <c r="H50" s="166" t="n">
        <v>286235.083968022</v>
      </c>
      <c r="I50" s="166" t="n">
        <v>108872.348431567</v>
      </c>
    </row>
    <row r="51" customFormat="false" ht="12.8" hidden="false" customHeight="false" outlineLevel="0" collapsed="false">
      <c r="A51" s="166" t="n">
        <v>98</v>
      </c>
      <c r="B51" s="166" t="n">
        <v>25782381.7680093</v>
      </c>
      <c r="C51" s="166" t="n">
        <v>24925910.248742</v>
      </c>
      <c r="D51" s="166" t="n">
        <v>84639852.627998</v>
      </c>
      <c r="E51" s="166" t="n">
        <v>78064966.0385302</v>
      </c>
      <c r="F51" s="166" t="n">
        <v>13010827.6730884</v>
      </c>
      <c r="G51" s="166" t="n">
        <v>482577.227400902</v>
      </c>
      <c r="H51" s="166" t="n">
        <v>296920.962430299</v>
      </c>
      <c r="I51" s="166" t="n">
        <v>109961.899194401</v>
      </c>
    </row>
    <row r="52" customFormat="false" ht="12.8" hidden="false" customHeight="false" outlineLevel="0" collapsed="false">
      <c r="A52" s="166" t="n">
        <v>99</v>
      </c>
      <c r="B52" s="166" t="n">
        <v>22641668.6001684</v>
      </c>
      <c r="C52" s="166" t="n">
        <v>21771818.7416522</v>
      </c>
      <c r="D52" s="166" t="n">
        <v>74372641.0448133</v>
      </c>
      <c r="E52" s="166" t="n">
        <v>78829916.9047419</v>
      </c>
      <c r="F52" s="166" t="n">
        <v>0</v>
      </c>
      <c r="G52" s="166" t="n">
        <v>489490.392010978</v>
      </c>
      <c r="H52" s="166" t="n">
        <v>300743.129402729</v>
      </c>
      <c r="I52" s="166" t="n">
        <v>113737.62443203</v>
      </c>
    </row>
    <row r="53" customFormat="false" ht="12.8" hidden="false" customHeight="false" outlineLevel="0" collapsed="false">
      <c r="A53" s="166" t="n">
        <v>100</v>
      </c>
      <c r="B53" s="166" t="n">
        <v>26413153.8325439</v>
      </c>
      <c r="C53" s="166" t="n">
        <v>25537732.0808088</v>
      </c>
      <c r="D53" s="166" t="n">
        <v>86795230.4943657</v>
      </c>
      <c r="E53" s="166" t="n">
        <v>79941886.8033141</v>
      </c>
      <c r="F53" s="166" t="n">
        <v>13323647.8005524</v>
      </c>
      <c r="G53" s="166" t="n">
        <v>492815.908733446</v>
      </c>
      <c r="H53" s="166" t="n">
        <v>304918.042728697</v>
      </c>
      <c r="I53" s="166" t="n">
        <v>110982.571818457</v>
      </c>
    </row>
    <row r="54" customFormat="false" ht="12.8" hidden="false" customHeight="false" outlineLevel="0" collapsed="false">
      <c r="A54" s="166" t="n">
        <v>101</v>
      </c>
      <c r="B54" s="166" t="n">
        <v>23067400.2262919</v>
      </c>
      <c r="C54" s="166" t="n">
        <v>22149757.4866387</v>
      </c>
      <c r="D54" s="166" t="n">
        <v>75722239.6117789</v>
      </c>
      <c r="E54" s="166" t="n">
        <v>80128708.7367345</v>
      </c>
      <c r="F54" s="166" t="n">
        <v>0</v>
      </c>
      <c r="G54" s="166" t="n">
        <v>535080.146937087</v>
      </c>
      <c r="H54" s="166" t="n">
        <v>303034.508244204</v>
      </c>
      <c r="I54" s="166" t="n">
        <v>113611.549245521</v>
      </c>
    </row>
    <row r="55" customFormat="false" ht="12.8" hidden="false" customHeight="false" outlineLevel="0" collapsed="false">
      <c r="A55" s="166" t="n">
        <v>102</v>
      </c>
      <c r="B55" s="166" t="n">
        <v>26905332.460448</v>
      </c>
      <c r="C55" s="166" t="n">
        <v>25988385.7088064</v>
      </c>
      <c r="D55" s="166" t="n">
        <v>88380191.7926275</v>
      </c>
      <c r="E55" s="166" t="n">
        <v>81279961.0497339</v>
      </c>
      <c r="F55" s="166" t="n">
        <v>13546660.1749556</v>
      </c>
      <c r="G55" s="166" t="n">
        <v>537485.702286143</v>
      </c>
      <c r="H55" s="166" t="n">
        <v>302649.469490504</v>
      </c>
      <c r="I55" s="166" t="n">
        <v>109730.82837862</v>
      </c>
    </row>
    <row r="56" customFormat="false" ht="12.8" hidden="false" customHeight="false" outlineLevel="0" collapsed="false">
      <c r="A56" s="166" t="n">
        <v>103</v>
      </c>
      <c r="B56" s="166" t="n">
        <v>23494512.5863785</v>
      </c>
      <c r="C56" s="166" t="n">
        <v>22573269.8064075</v>
      </c>
      <c r="D56" s="166" t="n">
        <v>77199941.4617731</v>
      </c>
      <c r="E56" s="166" t="n">
        <v>81534720.7679209</v>
      </c>
      <c r="F56" s="166" t="n">
        <v>0</v>
      </c>
      <c r="G56" s="166" t="n">
        <v>533375.440410499</v>
      </c>
      <c r="H56" s="166" t="n">
        <v>307834.179372105</v>
      </c>
      <c r="I56" s="166" t="n">
        <v>114333.085983421</v>
      </c>
    </row>
    <row r="57" customFormat="false" ht="12.8" hidden="false" customHeight="false" outlineLevel="0" collapsed="false">
      <c r="A57" s="166" t="n">
        <v>104</v>
      </c>
      <c r="B57" s="166" t="n">
        <v>27203449.3231427</v>
      </c>
      <c r="C57" s="166" t="n">
        <v>26279472.0178437</v>
      </c>
      <c r="D57" s="166" t="n">
        <v>89423728.5964354</v>
      </c>
      <c r="E57" s="166" t="n">
        <v>82131562.6792003</v>
      </c>
      <c r="F57" s="166" t="n">
        <v>13688593.7798667</v>
      </c>
      <c r="G57" s="166" t="n">
        <v>537121.432251796</v>
      </c>
      <c r="H57" s="166" t="n">
        <v>308469.415166483</v>
      </c>
      <c r="I57" s="166" t="n">
        <v>111980.654115286</v>
      </c>
    </row>
    <row r="58" customFormat="false" ht="12.8" hidden="false" customHeight="false" outlineLevel="0" collapsed="false">
      <c r="A58" s="166" t="n">
        <v>105</v>
      </c>
      <c r="B58" s="166" t="n">
        <v>23758181.3062636</v>
      </c>
      <c r="C58" s="166" t="n">
        <v>22844786.4861834</v>
      </c>
      <c r="D58" s="166" t="n">
        <v>78179819.885067</v>
      </c>
      <c r="E58" s="166" t="n">
        <v>82447539.0170798</v>
      </c>
      <c r="F58" s="166" t="n">
        <v>0</v>
      </c>
      <c r="G58" s="166" t="n">
        <v>524766.332102298</v>
      </c>
      <c r="H58" s="166" t="n">
        <v>308137.965738307</v>
      </c>
      <c r="I58" s="166" t="n">
        <v>114986.460342333</v>
      </c>
    </row>
    <row r="59" customFormat="false" ht="12.8" hidden="false" customHeight="false" outlineLevel="0" collapsed="false">
      <c r="A59" s="166" t="n">
        <v>106</v>
      </c>
      <c r="B59" s="166" t="n">
        <v>27479416.4435527</v>
      </c>
      <c r="C59" s="166" t="n">
        <v>26551427.6835984</v>
      </c>
      <c r="D59" s="166" t="n">
        <v>90376452.6859651</v>
      </c>
      <c r="E59" s="166" t="n">
        <v>82895916.6834467</v>
      </c>
      <c r="F59" s="166" t="n">
        <v>13815986.1139078</v>
      </c>
      <c r="G59" s="166" t="n">
        <v>536742.501029984</v>
      </c>
      <c r="H59" s="166" t="n">
        <v>312105.062948901</v>
      </c>
      <c r="I59" s="166" t="n">
        <v>113058.851393547</v>
      </c>
    </row>
    <row r="60" customFormat="false" ht="12.8" hidden="false" customHeight="false" outlineLevel="0" collapsed="false">
      <c r="A60" s="166" t="n">
        <v>107</v>
      </c>
      <c r="B60" s="166" t="n">
        <v>24098077.8538507</v>
      </c>
      <c r="C60" s="166" t="n">
        <v>23164124.3098938</v>
      </c>
      <c r="D60" s="166" t="n">
        <v>79327502.0530713</v>
      </c>
      <c r="E60" s="166" t="n">
        <v>83548087.1811309</v>
      </c>
      <c r="F60" s="166" t="n">
        <v>0</v>
      </c>
      <c r="G60" s="166" t="n">
        <v>544801.249741238</v>
      </c>
      <c r="H60" s="166" t="n">
        <v>308891.328525729</v>
      </c>
      <c r="I60" s="166" t="n">
        <v>114658.522414156</v>
      </c>
    </row>
    <row r="61" customFormat="false" ht="12.8" hidden="false" customHeight="false" outlineLevel="0" collapsed="false">
      <c r="A61" s="166" t="n">
        <v>108</v>
      </c>
      <c r="B61" s="166" t="n">
        <v>28037485.2100564</v>
      </c>
      <c r="C61" s="166" t="n">
        <v>27091897.3718738</v>
      </c>
      <c r="D61" s="166" t="n">
        <v>92267053.942044</v>
      </c>
      <c r="E61" s="166" t="n">
        <v>84522810.15941</v>
      </c>
      <c r="F61" s="166" t="n">
        <v>14087135.0265683</v>
      </c>
      <c r="G61" s="166" t="n">
        <v>549104.756701008</v>
      </c>
      <c r="H61" s="166" t="n">
        <v>317049.324680294</v>
      </c>
      <c r="I61" s="166" t="n">
        <v>113476.795430447</v>
      </c>
    </row>
    <row r="62" customFormat="false" ht="12.8" hidden="false" customHeight="false" outlineLevel="0" collapsed="false">
      <c r="A62" s="166" t="n">
        <v>109</v>
      </c>
      <c r="B62" s="166" t="n">
        <v>24874732.2711675</v>
      </c>
      <c r="C62" s="166" t="n">
        <v>23940927.3999702</v>
      </c>
      <c r="D62" s="166" t="n">
        <v>82028002.5289193</v>
      </c>
      <c r="E62" s="166" t="n">
        <v>86214782.4023216</v>
      </c>
      <c r="F62" s="166" t="n">
        <v>0</v>
      </c>
      <c r="G62" s="166" t="n">
        <v>543741.474225709</v>
      </c>
      <c r="H62" s="166" t="n">
        <v>312370.743264671</v>
      </c>
      <c r="I62" s="166" t="n">
        <v>110989.505295692</v>
      </c>
    </row>
    <row r="63" customFormat="false" ht="12.8" hidden="false" customHeight="false" outlineLevel="0" collapsed="false">
      <c r="A63" s="166" t="n">
        <v>110</v>
      </c>
      <c r="B63" s="166" t="n">
        <v>28545400.5635711</v>
      </c>
      <c r="C63" s="166" t="n">
        <v>27550546.5958175</v>
      </c>
      <c r="D63" s="166" t="n">
        <v>93824128.4887142</v>
      </c>
      <c r="E63" s="166" t="n">
        <v>85883474.5907741</v>
      </c>
      <c r="F63" s="166" t="n">
        <v>14313912.4317957</v>
      </c>
      <c r="G63" s="166" t="n">
        <v>590732.321898171</v>
      </c>
      <c r="H63" s="166" t="n">
        <v>323862.062184696</v>
      </c>
      <c r="I63" s="166" t="n">
        <v>114656.54810112</v>
      </c>
    </row>
    <row r="64" customFormat="false" ht="12.8" hidden="false" customHeight="false" outlineLevel="0" collapsed="false">
      <c r="A64" s="166" t="n">
        <v>111</v>
      </c>
      <c r="B64" s="166" t="n">
        <v>24794205.5737983</v>
      </c>
      <c r="C64" s="166" t="n">
        <v>23841530.3596422</v>
      </c>
      <c r="D64" s="166" t="n">
        <v>81647878.2401595</v>
      </c>
      <c r="E64" s="166" t="n">
        <v>85857165.7631514</v>
      </c>
      <c r="F64" s="166" t="n">
        <v>0</v>
      </c>
      <c r="G64" s="166" t="n">
        <v>551187.206770227</v>
      </c>
      <c r="H64" s="166" t="n">
        <v>321428.85843693</v>
      </c>
      <c r="I64" s="166" t="n">
        <v>114370.212784196</v>
      </c>
    </row>
    <row r="65" customFormat="false" ht="12.8" hidden="false" customHeight="false" outlineLevel="0" collapsed="false">
      <c r="A65" s="166" t="n">
        <v>112</v>
      </c>
      <c r="B65" s="166" t="n">
        <v>28618017.6599049</v>
      </c>
      <c r="C65" s="166" t="n">
        <v>27651470.3570721</v>
      </c>
      <c r="D65" s="166" t="n">
        <v>94188465.4659272</v>
      </c>
      <c r="E65" s="166" t="n">
        <v>86160469.2806822</v>
      </c>
      <c r="F65" s="166" t="n">
        <v>14360078.213447</v>
      </c>
      <c r="G65" s="166" t="n">
        <v>553820.975925477</v>
      </c>
      <c r="H65" s="166" t="n">
        <v>331596.882929526</v>
      </c>
      <c r="I65" s="166" t="n">
        <v>115899.205682498</v>
      </c>
    </row>
    <row r="66" customFormat="false" ht="12.8" hidden="false" customHeight="false" outlineLevel="0" collapsed="false">
      <c r="A66" s="166" t="n">
        <v>113</v>
      </c>
      <c r="B66" s="166" t="n">
        <v>25166960.9975761</v>
      </c>
      <c r="C66" s="166" t="n">
        <v>24218935.5294283</v>
      </c>
      <c r="D66" s="166" t="n">
        <v>83004927.4257209</v>
      </c>
      <c r="E66" s="166" t="n">
        <v>87129699.463005</v>
      </c>
      <c r="F66" s="166" t="n">
        <v>0</v>
      </c>
      <c r="G66" s="166" t="n">
        <v>534128.390190334</v>
      </c>
      <c r="H66" s="166" t="n">
        <v>330029.991300968</v>
      </c>
      <c r="I66" s="166" t="n">
        <v>119810.123795037</v>
      </c>
    </row>
    <row r="67" customFormat="false" ht="12.8" hidden="false" customHeight="false" outlineLevel="0" collapsed="false">
      <c r="A67" s="166" t="n">
        <v>114</v>
      </c>
      <c r="B67" s="166" t="n">
        <v>29179614.1138285</v>
      </c>
      <c r="C67" s="166" t="n">
        <v>28244711.7246292</v>
      </c>
      <c r="D67" s="166" t="n">
        <v>96245414.366521</v>
      </c>
      <c r="E67" s="166" t="n">
        <v>87943969.623452</v>
      </c>
      <c r="F67" s="166" t="n">
        <v>14657328.2705753</v>
      </c>
      <c r="G67" s="166" t="n">
        <v>526856.666642671</v>
      </c>
      <c r="H67" s="166" t="n">
        <v>327747.504216702</v>
      </c>
      <c r="I67" s="166" t="n">
        <v>114711.740485611</v>
      </c>
    </row>
    <row r="68" customFormat="false" ht="12.8" hidden="false" customHeight="false" outlineLevel="0" collapsed="false">
      <c r="A68" s="166" t="n">
        <v>115</v>
      </c>
      <c r="B68" s="166" t="n">
        <v>25532885.6285589</v>
      </c>
      <c r="C68" s="166" t="n">
        <v>24554174.2937983</v>
      </c>
      <c r="D68" s="166" t="n">
        <v>84188510.2054495</v>
      </c>
      <c r="E68" s="166" t="n">
        <v>88226177.5880744</v>
      </c>
      <c r="F68" s="166" t="n">
        <v>0</v>
      </c>
      <c r="G68" s="166" t="n">
        <v>565025.871868467</v>
      </c>
      <c r="H68" s="166" t="n">
        <v>330776.829977452</v>
      </c>
      <c r="I68" s="166" t="n">
        <v>118440.904163802</v>
      </c>
    </row>
    <row r="69" customFormat="false" ht="12.8" hidden="false" customHeight="false" outlineLevel="0" collapsed="false">
      <c r="A69" s="166" t="n">
        <v>116</v>
      </c>
      <c r="B69" s="166" t="n">
        <v>29730763.3675062</v>
      </c>
      <c r="C69" s="166" t="n">
        <v>28706241.6801279</v>
      </c>
      <c r="D69" s="166" t="n">
        <v>97815760.8646246</v>
      </c>
      <c r="E69" s="166" t="n">
        <v>89276665.8840296</v>
      </c>
      <c r="F69" s="166" t="n">
        <v>14879444.3140049</v>
      </c>
      <c r="G69" s="166" t="n">
        <v>605312.362728748</v>
      </c>
      <c r="H69" s="166" t="n">
        <v>336496.338041727</v>
      </c>
      <c r="I69" s="166" t="n">
        <v>118161.409439781</v>
      </c>
    </row>
    <row r="70" customFormat="false" ht="12.8" hidden="false" customHeight="false" outlineLevel="0" collapsed="false">
      <c r="A70" s="166" t="n">
        <v>117</v>
      </c>
      <c r="B70" s="166" t="n">
        <v>25942535.2458625</v>
      </c>
      <c r="C70" s="166" t="n">
        <v>24992161.2401853</v>
      </c>
      <c r="D70" s="166" t="n">
        <v>85741105.5069588</v>
      </c>
      <c r="E70" s="166" t="n">
        <v>89705373.570487</v>
      </c>
      <c r="F70" s="166" t="n">
        <v>0</v>
      </c>
      <c r="G70" s="166" t="n">
        <v>540916.289514268</v>
      </c>
      <c r="H70" s="166" t="n">
        <v>327493.558003166</v>
      </c>
      <c r="I70" s="166" t="n">
        <v>117091.65451395</v>
      </c>
    </row>
    <row r="71" customFormat="false" ht="12.8" hidden="false" customHeight="false" outlineLevel="0" collapsed="false">
      <c r="A71" s="166" t="n">
        <v>118</v>
      </c>
      <c r="B71" s="166" t="n">
        <v>30124231.635233</v>
      </c>
      <c r="C71" s="166" t="n">
        <v>29118604.845154</v>
      </c>
      <c r="D71" s="166" t="n">
        <v>99311184.5106001</v>
      </c>
      <c r="E71" s="166" t="n">
        <v>90540451.4901015</v>
      </c>
      <c r="F71" s="166" t="n">
        <v>15090075.2483502</v>
      </c>
      <c r="G71" s="166" t="n">
        <v>590793.21768504</v>
      </c>
      <c r="H71" s="166" t="n">
        <v>332394.182325435</v>
      </c>
      <c r="I71" s="166" t="n">
        <v>117770.557240654</v>
      </c>
    </row>
    <row r="72" customFormat="false" ht="12.8" hidden="false" customHeight="false" outlineLevel="0" collapsed="false">
      <c r="A72" s="166" t="n">
        <v>119</v>
      </c>
      <c r="B72" s="166" t="n">
        <v>26130960.7030772</v>
      </c>
      <c r="C72" s="166" t="n">
        <v>25177320.0774197</v>
      </c>
      <c r="D72" s="166" t="n">
        <v>86433037.0286955</v>
      </c>
      <c r="E72" s="166" t="n">
        <v>90384017.9212852</v>
      </c>
      <c r="F72" s="166" t="n">
        <v>0</v>
      </c>
      <c r="G72" s="166" t="n">
        <v>534050.768311322</v>
      </c>
      <c r="H72" s="166" t="n">
        <v>335644.389752663</v>
      </c>
      <c r="I72" s="166" t="n">
        <v>119922.09656217</v>
      </c>
    </row>
    <row r="73" customFormat="false" ht="12.8" hidden="false" customHeight="false" outlineLevel="0" collapsed="false">
      <c r="A73" s="166" t="n">
        <v>120</v>
      </c>
      <c r="B73" s="166" t="n">
        <v>30174414.932256</v>
      </c>
      <c r="C73" s="166" t="n">
        <v>29161809.8167935</v>
      </c>
      <c r="D73" s="166" t="n">
        <v>99499749.2129984</v>
      </c>
      <c r="E73" s="166" t="n">
        <v>90640107.5747268</v>
      </c>
      <c r="F73" s="166" t="n">
        <v>15106684.5957878</v>
      </c>
      <c r="G73" s="166" t="n">
        <v>589097.794886448</v>
      </c>
      <c r="H73" s="166" t="n">
        <v>339534.990866635</v>
      </c>
      <c r="I73" s="166" t="n">
        <v>119960.471013505</v>
      </c>
    </row>
    <row r="74" customFormat="false" ht="12.8" hidden="false" customHeight="false" outlineLevel="0" collapsed="false">
      <c r="A74" s="166" t="n">
        <v>121</v>
      </c>
      <c r="B74" s="166" t="n">
        <v>26329085.2316793</v>
      </c>
      <c r="C74" s="166" t="n">
        <v>25322824.3433779</v>
      </c>
      <c r="D74" s="166" t="n">
        <v>86959537.9199304</v>
      </c>
      <c r="E74" s="166" t="n">
        <v>90888675.4735389</v>
      </c>
      <c r="F74" s="166" t="n">
        <v>0</v>
      </c>
      <c r="G74" s="166" t="n">
        <v>590063.502649308</v>
      </c>
      <c r="H74" s="166" t="n">
        <v>333533.992259196</v>
      </c>
      <c r="I74" s="166" t="n">
        <v>118090.561989888</v>
      </c>
    </row>
    <row r="75" customFormat="false" ht="12.8" hidden="false" customHeight="false" outlineLevel="0" collapsed="false">
      <c r="A75" s="166" t="n">
        <v>122</v>
      </c>
      <c r="B75" s="166" t="n">
        <v>30407134.3354192</v>
      </c>
      <c r="C75" s="166" t="n">
        <v>29391352.8640069</v>
      </c>
      <c r="D75" s="166" t="n">
        <v>100349212.19274</v>
      </c>
      <c r="E75" s="166" t="n">
        <v>91388244.8355085</v>
      </c>
      <c r="F75" s="166" t="n">
        <v>15231374.1392514</v>
      </c>
      <c r="G75" s="166" t="n">
        <v>596305.065051311</v>
      </c>
      <c r="H75" s="166" t="n">
        <v>337967.644642895</v>
      </c>
      <c r="I75" s="166" t="n">
        <v>116441.088168605</v>
      </c>
    </row>
    <row r="76" customFormat="false" ht="12.8" hidden="false" customHeight="false" outlineLevel="0" collapsed="false">
      <c r="A76" s="166" t="n">
        <v>123</v>
      </c>
      <c r="B76" s="166" t="n">
        <v>26519828.3173272</v>
      </c>
      <c r="C76" s="166" t="n">
        <v>25516315.6760085</v>
      </c>
      <c r="D76" s="166" t="n">
        <v>87665020.7306798</v>
      </c>
      <c r="E76" s="166" t="n">
        <v>91562798.0461823</v>
      </c>
      <c r="F76" s="166" t="n">
        <v>0</v>
      </c>
      <c r="G76" s="166" t="n">
        <v>591269.889882884</v>
      </c>
      <c r="H76" s="166" t="n">
        <v>331404.288139308</v>
      </c>
      <c r="I76" s="166" t="n">
        <v>115483.518995053</v>
      </c>
    </row>
    <row r="77" customFormat="false" ht="12.8" hidden="false" customHeight="false" outlineLevel="0" collapsed="false">
      <c r="A77" s="166" t="n">
        <v>124</v>
      </c>
      <c r="B77" s="166" t="n">
        <v>30835760.2739043</v>
      </c>
      <c r="C77" s="166" t="n">
        <v>29784904.0270862</v>
      </c>
      <c r="D77" s="166" t="n">
        <v>101679740.558271</v>
      </c>
      <c r="E77" s="166" t="n">
        <v>92525081.4985501</v>
      </c>
      <c r="F77" s="166" t="n">
        <v>15420846.916425</v>
      </c>
      <c r="G77" s="166" t="n">
        <v>618523.332839423</v>
      </c>
      <c r="H77" s="166" t="n">
        <v>349504.669506113</v>
      </c>
      <c r="I77" s="166" t="n">
        <v>118326.063532263</v>
      </c>
    </row>
    <row r="78" customFormat="false" ht="12.8" hidden="false" customHeight="false" outlineLevel="0" collapsed="false">
      <c r="A78" s="166" t="n">
        <v>125</v>
      </c>
      <c r="B78" s="166" t="n">
        <v>27015037.1818152</v>
      </c>
      <c r="C78" s="166" t="n">
        <v>25968925.6521745</v>
      </c>
      <c r="D78" s="166" t="n">
        <v>89191957.0568761</v>
      </c>
      <c r="E78" s="166" t="n">
        <v>93097685.7352249</v>
      </c>
      <c r="F78" s="166" t="n">
        <v>0</v>
      </c>
      <c r="G78" s="166" t="n">
        <v>628324.143146673</v>
      </c>
      <c r="H78" s="166" t="n">
        <v>336602.562891119</v>
      </c>
      <c r="I78" s="166" t="n">
        <v>115978.319432724</v>
      </c>
    </row>
    <row r="79" customFormat="false" ht="12.8" hidden="false" customHeight="false" outlineLevel="0" collapsed="false">
      <c r="A79" s="166" t="n">
        <v>126</v>
      </c>
      <c r="B79" s="166" t="n">
        <v>31151348.7005364</v>
      </c>
      <c r="C79" s="166" t="n">
        <v>30101861.4451468</v>
      </c>
      <c r="D79" s="166" t="n">
        <v>102785426.071179</v>
      </c>
      <c r="E79" s="166" t="n">
        <v>93486299.4256797</v>
      </c>
      <c r="F79" s="166" t="n">
        <v>15581049.90428</v>
      </c>
      <c r="G79" s="166" t="n">
        <v>620191.656176519</v>
      </c>
      <c r="H79" s="166" t="n">
        <v>345993.204844975</v>
      </c>
      <c r="I79" s="166" t="n">
        <v>119003.420525889</v>
      </c>
    </row>
    <row r="80" customFormat="false" ht="12.8" hidden="false" customHeight="false" outlineLevel="0" collapsed="false">
      <c r="A80" s="166" t="n">
        <v>127</v>
      </c>
      <c r="B80" s="166" t="n">
        <v>27270611.1011206</v>
      </c>
      <c r="C80" s="166" t="n">
        <v>26263968.7681932</v>
      </c>
      <c r="D80" s="166" t="n">
        <v>90289244.5837899</v>
      </c>
      <c r="E80" s="166" t="n">
        <v>94112120.0374736</v>
      </c>
      <c r="F80" s="166" t="n">
        <v>0</v>
      </c>
      <c r="G80" s="166" t="n">
        <v>583314.244845932</v>
      </c>
      <c r="H80" s="166" t="n">
        <v>339236.123130369</v>
      </c>
      <c r="I80" s="166" t="n">
        <v>120131.378501565</v>
      </c>
    </row>
    <row r="81" customFormat="false" ht="12.8" hidden="false" customHeight="false" outlineLevel="0" collapsed="false">
      <c r="A81" s="166" t="n">
        <v>128</v>
      </c>
      <c r="B81" s="166" t="n">
        <v>31579390.5154518</v>
      </c>
      <c r="C81" s="166" t="n">
        <v>30519625.3939932</v>
      </c>
      <c r="D81" s="166" t="n">
        <v>104275948.479264</v>
      </c>
      <c r="E81" s="166" t="n">
        <v>94770806.8106436</v>
      </c>
      <c r="F81" s="166" t="n">
        <v>15795134.4684406</v>
      </c>
      <c r="G81" s="166" t="n">
        <v>626035.565248969</v>
      </c>
      <c r="H81" s="166" t="n">
        <v>349483.588186671</v>
      </c>
      <c r="I81" s="166" t="n">
        <v>120351.382889962</v>
      </c>
    </row>
    <row r="82" customFormat="false" ht="12.8" hidden="false" customHeight="false" outlineLevel="0" collapsed="false">
      <c r="A82" s="166" t="n">
        <v>129</v>
      </c>
      <c r="B82" s="166" t="n">
        <v>27803799.1190444</v>
      </c>
      <c r="C82" s="166" t="n">
        <v>26777298.0261076</v>
      </c>
      <c r="D82" s="166" t="n">
        <v>92096746.4909311</v>
      </c>
      <c r="E82" s="166" t="n">
        <v>95989263.3962286</v>
      </c>
      <c r="F82" s="166" t="n">
        <v>0</v>
      </c>
      <c r="G82" s="166" t="n">
        <v>595447.756342348</v>
      </c>
      <c r="H82" s="166" t="n">
        <v>346209.535353415</v>
      </c>
      <c r="I82" s="166" t="n">
        <v>121205.430344351</v>
      </c>
    </row>
    <row r="83" customFormat="false" ht="12.8" hidden="false" customHeight="false" outlineLevel="0" collapsed="false">
      <c r="A83" s="166" t="n">
        <v>130</v>
      </c>
      <c r="B83" s="166" t="n">
        <v>32014118.9691319</v>
      </c>
      <c r="C83" s="166" t="n">
        <v>30946557.297651</v>
      </c>
      <c r="D83" s="166" t="n">
        <v>105766596.445672</v>
      </c>
      <c r="E83" s="166" t="n">
        <v>96073471.355008</v>
      </c>
      <c r="F83" s="166" t="n">
        <v>16012245.2258347</v>
      </c>
      <c r="G83" s="166" t="n">
        <v>635556.736715775</v>
      </c>
      <c r="H83" s="166" t="n">
        <v>349000.275841733</v>
      </c>
      <c r="I83" s="166" t="n">
        <v>118578.084176316</v>
      </c>
    </row>
    <row r="84" customFormat="false" ht="12.8" hidden="false" customHeight="false" outlineLevel="0" collapsed="false">
      <c r="A84" s="166" t="n">
        <v>131</v>
      </c>
      <c r="B84" s="166" t="n">
        <v>28199419.0932399</v>
      </c>
      <c r="C84" s="166" t="n">
        <v>27122518.1636566</v>
      </c>
      <c r="D84" s="166" t="n">
        <v>93293780.641005</v>
      </c>
      <c r="E84" s="166" t="n">
        <v>97178447.8008687</v>
      </c>
      <c r="F84" s="166" t="n">
        <v>0</v>
      </c>
      <c r="G84" s="166" t="n">
        <v>647721.651125576</v>
      </c>
      <c r="H84" s="166" t="n">
        <v>346408.64978621</v>
      </c>
      <c r="I84" s="166" t="n">
        <v>118243.755244992</v>
      </c>
    </row>
    <row r="85" customFormat="false" ht="12.8" hidden="false" customHeight="false" outlineLevel="0" collapsed="false">
      <c r="A85" s="166" t="n">
        <v>132</v>
      </c>
      <c r="B85" s="166" t="n">
        <v>32481072.3385896</v>
      </c>
      <c r="C85" s="166" t="n">
        <v>31433132.9548631</v>
      </c>
      <c r="D85" s="166" t="n">
        <v>107449735.012046</v>
      </c>
      <c r="E85" s="166" t="n">
        <v>97554657.5452201</v>
      </c>
      <c r="F85" s="166" t="n">
        <v>16259109.59087</v>
      </c>
      <c r="G85" s="166" t="n">
        <v>606883.04897758</v>
      </c>
      <c r="H85" s="166" t="n">
        <v>357166.342358845</v>
      </c>
      <c r="I85" s="166" t="n">
        <v>119842.846271575</v>
      </c>
    </row>
    <row r="86" customFormat="false" ht="12.8" hidden="false" customHeight="false" outlineLevel="0" collapsed="false">
      <c r="A86" s="166" t="n">
        <v>133</v>
      </c>
      <c r="B86" s="166" t="n">
        <v>28659904.240408</v>
      </c>
      <c r="C86" s="166" t="n">
        <v>27583734.24926</v>
      </c>
      <c r="D86" s="166" t="n">
        <v>94899677.9331679</v>
      </c>
      <c r="E86" s="166" t="n">
        <v>98773403.6420259</v>
      </c>
      <c r="F86" s="166" t="n">
        <v>0</v>
      </c>
      <c r="G86" s="166" t="n">
        <v>642626.760773636</v>
      </c>
      <c r="H86" s="166" t="n">
        <v>349887.590251261</v>
      </c>
      <c r="I86" s="166" t="n">
        <v>119508.057318623</v>
      </c>
    </row>
    <row r="87" customFormat="false" ht="12.8" hidden="false" customHeight="false" outlineLevel="0" collapsed="false">
      <c r="A87" s="166" t="n">
        <v>134</v>
      </c>
      <c r="B87" s="166" t="n">
        <v>33050024.7465359</v>
      </c>
      <c r="C87" s="166" t="n">
        <v>32013765.2140616</v>
      </c>
      <c r="D87" s="166" t="n">
        <v>109409797.935818</v>
      </c>
      <c r="E87" s="166" t="n">
        <v>99279770.2997892</v>
      </c>
      <c r="F87" s="166" t="n">
        <v>16546628.3832982</v>
      </c>
      <c r="G87" s="166" t="n">
        <v>596053.35396123</v>
      </c>
      <c r="H87" s="166" t="n">
        <v>356052.202715454</v>
      </c>
      <c r="I87" s="166" t="n">
        <v>120219.965425135</v>
      </c>
    </row>
    <row r="88" customFormat="false" ht="12.8" hidden="false" customHeight="false" outlineLevel="0" collapsed="false">
      <c r="A88" s="166" t="n">
        <v>135</v>
      </c>
      <c r="B88" s="166" t="n">
        <v>28886468.2588651</v>
      </c>
      <c r="C88" s="166" t="n">
        <v>27903073.8071839</v>
      </c>
      <c r="D88" s="166" t="n">
        <v>95997643.7347707</v>
      </c>
      <c r="E88" s="166" t="n">
        <v>99837081.4956969</v>
      </c>
      <c r="F88" s="166" t="n">
        <v>0</v>
      </c>
      <c r="G88" s="166" t="n">
        <v>556814.016753575</v>
      </c>
      <c r="H88" s="166" t="n">
        <v>343708.46925835</v>
      </c>
      <c r="I88" s="166" t="n">
        <v>118388.522384702</v>
      </c>
    </row>
    <row r="89" customFormat="false" ht="12.8" hidden="false" customHeight="false" outlineLevel="0" collapsed="false">
      <c r="A89" s="166" t="n">
        <v>136</v>
      </c>
      <c r="B89" s="166" t="n">
        <v>33461903.3283623</v>
      </c>
      <c r="C89" s="166" t="n">
        <v>32434523.7173369</v>
      </c>
      <c r="D89" s="166" t="n">
        <v>110876305.632451</v>
      </c>
      <c r="E89" s="166" t="n">
        <v>100515403.891443</v>
      </c>
      <c r="F89" s="166" t="n">
        <v>16752567.3152405</v>
      </c>
      <c r="G89" s="166" t="n">
        <v>589857.809547935</v>
      </c>
      <c r="H89" s="166" t="n">
        <v>352991.499973076</v>
      </c>
      <c r="I89" s="166" t="n">
        <v>120757.573577598</v>
      </c>
    </row>
    <row r="90" customFormat="false" ht="12.8" hidden="false" customHeight="false" outlineLevel="0" collapsed="false">
      <c r="A90" s="166" t="n">
        <v>137</v>
      </c>
      <c r="B90" s="166" t="n">
        <v>28948453.1806001</v>
      </c>
      <c r="C90" s="166" t="n">
        <v>27916480.3962609</v>
      </c>
      <c r="D90" s="166" t="n">
        <v>96087337.0587569</v>
      </c>
      <c r="E90" s="166" t="n">
        <v>99841292.1234483</v>
      </c>
      <c r="F90" s="166" t="n">
        <v>0</v>
      </c>
      <c r="G90" s="166" t="n">
        <v>587167.040585209</v>
      </c>
      <c r="H90" s="166" t="n">
        <v>356793.349818949</v>
      </c>
      <c r="I90" s="166" t="n">
        <v>125731.991335858</v>
      </c>
    </row>
    <row r="91" customFormat="false" ht="12.8" hidden="false" customHeight="false" outlineLevel="0" collapsed="false">
      <c r="A91" s="166" t="n">
        <v>138</v>
      </c>
      <c r="B91" s="166" t="n">
        <v>33404482.6735905</v>
      </c>
      <c r="C91" s="166" t="n">
        <v>32328315.3702241</v>
      </c>
      <c r="D91" s="166" t="n">
        <v>110583213.521003</v>
      </c>
      <c r="E91" s="166" t="n">
        <v>100195520.502444</v>
      </c>
      <c r="F91" s="166" t="n">
        <v>16699253.417074</v>
      </c>
      <c r="G91" s="166" t="n">
        <v>623642.566192369</v>
      </c>
      <c r="H91" s="166" t="n">
        <v>364460.396711012</v>
      </c>
      <c r="I91" s="166" t="n">
        <v>125806.200661428</v>
      </c>
    </row>
    <row r="92" customFormat="false" ht="12.8" hidden="false" customHeight="false" outlineLevel="0" collapsed="false">
      <c r="A92" s="166" t="n">
        <v>139</v>
      </c>
      <c r="B92" s="166" t="n">
        <v>29397256.6385664</v>
      </c>
      <c r="C92" s="166" t="n">
        <v>28386701.9900827</v>
      </c>
      <c r="D92" s="166" t="n">
        <v>97762544.231502</v>
      </c>
      <c r="E92" s="166" t="n">
        <v>101553184.764206</v>
      </c>
      <c r="F92" s="166" t="n">
        <v>0</v>
      </c>
      <c r="G92" s="166" t="n">
        <v>562446.906697715</v>
      </c>
      <c r="H92" s="166" t="n">
        <v>359968.746705376</v>
      </c>
      <c r="I92" s="166" t="n">
        <v>125912.850115153</v>
      </c>
    </row>
    <row r="93" customFormat="false" ht="12.8" hidden="false" customHeight="false" outlineLevel="0" collapsed="false">
      <c r="A93" s="166" t="n">
        <v>140</v>
      </c>
      <c r="B93" s="166" t="n">
        <v>34160931.6645728</v>
      </c>
      <c r="C93" s="166" t="n">
        <v>33126671.4722458</v>
      </c>
      <c r="D93" s="166" t="n">
        <v>113345306.318226</v>
      </c>
      <c r="E93" s="166" t="n">
        <v>102680728.591139</v>
      </c>
      <c r="F93" s="166" t="n">
        <v>17113454.7651899</v>
      </c>
      <c r="G93" s="166" t="n">
        <v>589822.76740644</v>
      </c>
      <c r="H93" s="166" t="n">
        <v>359564.800346626</v>
      </c>
      <c r="I93" s="166" t="n">
        <v>121246.606534178</v>
      </c>
    </row>
    <row r="94" customFormat="false" ht="12.8" hidden="false" customHeight="false" outlineLevel="0" collapsed="false">
      <c r="A94" s="166" t="n">
        <v>141</v>
      </c>
      <c r="B94" s="166" t="n">
        <v>30015378.623128</v>
      </c>
      <c r="C94" s="166" t="n">
        <v>28986269.0997261</v>
      </c>
      <c r="D94" s="166" t="n">
        <v>99852463.8940327</v>
      </c>
      <c r="E94" s="166" t="n">
        <v>103609883.722815</v>
      </c>
      <c r="F94" s="166" t="n">
        <v>0</v>
      </c>
      <c r="G94" s="166" t="n">
        <v>597489.835264309</v>
      </c>
      <c r="H94" s="166" t="n">
        <v>350082.372090604</v>
      </c>
      <c r="I94" s="166" t="n">
        <v>116481.880066997</v>
      </c>
    </row>
    <row r="95" customFormat="false" ht="12.8" hidden="false" customHeight="false" outlineLevel="0" collapsed="false">
      <c r="A95" s="166" t="n">
        <v>142</v>
      </c>
      <c r="B95" s="166" t="n">
        <v>34456224.2723133</v>
      </c>
      <c r="C95" s="166" t="n">
        <v>33382894.3045205</v>
      </c>
      <c r="D95" s="166" t="n">
        <v>114255804.25862</v>
      </c>
      <c r="E95" s="166" t="n">
        <v>103436639.993316</v>
      </c>
      <c r="F95" s="166" t="n">
        <v>17239439.9988859</v>
      </c>
      <c r="G95" s="166" t="n">
        <v>629247.954301506</v>
      </c>
      <c r="H95" s="166" t="n">
        <v>360788.21173743</v>
      </c>
      <c r="I95" s="166" t="n">
        <v>118991.145362722</v>
      </c>
    </row>
    <row r="96" customFormat="false" ht="12.8" hidden="false" customHeight="false" outlineLevel="0" collapsed="false">
      <c r="A96" s="166" t="n">
        <v>143</v>
      </c>
      <c r="B96" s="166" t="n">
        <v>29952950.0187864</v>
      </c>
      <c r="C96" s="166" t="n">
        <v>28870648.0995959</v>
      </c>
      <c r="D96" s="166" t="n">
        <v>99472908.3116009</v>
      </c>
      <c r="E96" s="166" t="n">
        <v>103163230.604044</v>
      </c>
      <c r="F96" s="166" t="n">
        <v>0</v>
      </c>
      <c r="G96" s="166" t="n">
        <v>634746.997821238</v>
      </c>
      <c r="H96" s="166" t="n">
        <v>362422.015417601</v>
      </c>
      <c r="I96" s="166" t="n">
        <v>121618.437073849</v>
      </c>
    </row>
    <row r="97" customFormat="false" ht="12.8" hidden="false" customHeight="false" outlineLevel="0" collapsed="false">
      <c r="A97" s="166" t="n">
        <v>144</v>
      </c>
      <c r="B97" s="166" t="n">
        <v>34302319.8570111</v>
      </c>
      <c r="C97" s="166" t="n">
        <v>33224849.5948863</v>
      </c>
      <c r="D97" s="166" t="n">
        <v>113741952.994163</v>
      </c>
      <c r="E97" s="166" t="n">
        <v>102903528.929461</v>
      </c>
      <c r="F97" s="166" t="n">
        <v>17150588.1549101</v>
      </c>
      <c r="G97" s="166" t="n">
        <v>607370.947404159</v>
      </c>
      <c r="H97" s="166" t="n">
        <v>381101.516095849</v>
      </c>
      <c r="I97" s="166" t="n">
        <v>127139.712321193</v>
      </c>
    </row>
    <row r="98" customFormat="false" ht="12.8" hidden="false" customHeight="false" outlineLevel="0" collapsed="false">
      <c r="A98" s="166" t="n">
        <v>145</v>
      </c>
      <c r="B98" s="166" t="n">
        <v>30214558.3077133</v>
      </c>
      <c r="C98" s="166" t="n">
        <v>29219518.9806346</v>
      </c>
      <c r="D98" s="166" t="n">
        <v>100723036.585082</v>
      </c>
      <c r="E98" s="166" t="n">
        <v>104425135.578693</v>
      </c>
      <c r="F98" s="166" t="n">
        <v>0</v>
      </c>
      <c r="G98" s="166" t="n">
        <v>556427.167147736</v>
      </c>
      <c r="H98" s="166" t="n">
        <v>354280.478023679</v>
      </c>
      <c r="I98" s="166" t="n">
        <v>120473.831296126</v>
      </c>
    </row>
    <row r="99" customFormat="false" ht="12.8" hidden="false" customHeight="false" outlineLevel="0" collapsed="false">
      <c r="A99" s="166" t="n">
        <v>146</v>
      </c>
      <c r="B99" s="166" t="n">
        <v>34755456.1463245</v>
      </c>
      <c r="C99" s="166" t="n">
        <v>33685780.7079316</v>
      </c>
      <c r="D99" s="166" t="n">
        <v>115373137.527731</v>
      </c>
      <c r="E99" s="166" t="n">
        <v>104357559.499927</v>
      </c>
      <c r="F99" s="166" t="n">
        <v>17392926.5833211</v>
      </c>
      <c r="G99" s="166" t="n">
        <v>617774.119184974</v>
      </c>
      <c r="H99" s="166" t="n">
        <v>366769.176643663</v>
      </c>
      <c r="I99" s="166" t="n">
        <v>121617.346520335</v>
      </c>
    </row>
    <row r="100" customFormat="false" ht="12.8" hidden="false" customHeight="false" outlineLevel="0" collapsed="false">
      <c r="A100" s="166" t="n">
        <v>147</v>
      </c>
      <c r="B100" s="166" t="n">
        <v>30457934.3053391</v>
      </c>
      <c r="C100" s="166" t="n">
        <v>29478517.4863667</v>
      </c>
      <c r="D100" s="166" t="n">
        <v>101645090.150616</v>
      </c>
      <c r="E100" s="166" t="n">
        <v>105355121.374429</v>
      </c>
      <c r="F100" s="166" t="n">
        <v>0</v>
      </c>
      <c r="G100" s="166" t="n">
        <v>532706.636444105</v>
      </c>
      <c r="H100" s="166" t="n">
        <v>361407.832098841</v>
      </c>
      <c r="I100" s="166" t="n">
        <v>121860.500613529</v>
      </c>
    </row>
    <row r="101" customFormat="false" ht="12.8" hidden="false" customHeight="false" outlineLevel="0" collapsed="false">
      <c r="A101" s="166" t="n">
        <v>148</v>
      </c>
      <c r="B101" s="166" t="n">
        <v>35212643.4244946</v>
      </c>
      <c r="C101" s="166" t="n">
        <v>34161786.621337</v>
      </c>
      <c r="D101" s="166" t="n">
        <v>117048071.998277</v>
      </c>
      <c r="E101" s="166" t="n">
        <v>105798812.300892</v>
      </c>
      <c r="F101" s="166" t="n">
        <v>17633135.3834821</v>
      </c>
      <c r="G101" s="166" t="n">
        <v>598169.274128519</v>
      </c>
      <c r="H101" s="166" t="n">
        <v>367490.215701746</v>
      </c>
      <c r="I101" s="166" t="n">
        <v>121710.447610532</v>
      </c>
    </row>
    <row r="102" customFormat="false" ht="12.8" hidden="false" customHeight="false" outlineLevel="0" collapsed="false">
      <c r="A102" s="166" t="n">
        <v>149</v>
      </c>
      <c r="B102" s="166" t="n">
        <v>30808473.5987081</v>
      </c>
      <c r="C102" s="166" t="n">
        <v>29794450.1663941</v>
      </c>
      <c r="D102" s="166" t="n">
        <v>102817833.402496</v>
      </c>
      <c r="E102" s="166" t="n">
        <v>106450437.085578</v>
      </c>
      <c r="F102" s="166" t="n">
        <v>0</v>
      </c>
      <c r="G102" s="166" t="n">
        <v>566195.672581527</v>
      </c>
      <c r="H102" s="166" t="n">
        <v>363440.100927145</v>
      </c>
      <c r="I102" s="166" t="n">
        <v>120553.79829323</v>
      </c>
    </row>
    <row r="103" customFormat="false" ht="12.8" hidden="false" customHeight="false" outlineLevel="0" collapsed="false">
      <c r="A103" s="166" t="n">
        <v>150</v>
      </c>
      <c r="B103" s="166" t="n">
        <v>35892893.1249101</v>
      </c>
      <c r="C103" s="166" t="n">
        <v>34843922.056397</v>
      </c>
      <c r="D103" s="166" t="n">
        <v>119438736.011087</v>
      </c>
      <c r="E103" s="166" t="n">
        <v>107918773.101121</v>
      </c>
      <c r="F103" s="166" t="n">
        <v>17986462.1835202</v>
      </c>
      <c r="G103" s="166" t="n">
        <v>590259.653088576</v>
      </c>
      <c r="H103" s="166" t="n">
        <v>372412.410057378</v>
      </c>
      <c r="I103" s="166" t="n">
        <v>123284.293381667</v>
      </c>
    </row>
    <row r="104" customFormat="false" ht="12.8" hidden="false" customHeight="false" outlineLevel="0" collapsed="false">
      <c r="A104" s="166" t="n">
        <v>151</v>
      </c>
      <c r="B104" s="166" t="n">
        <v>30992043.4323736</v>
      </c>
      <c r="C104" s="166" t="n">
        <v>29921253.2765057</v>
      </c>
      <c r="D104" s="166" t="n">
        <v>103277123.862614</v>
      </c>
      <c r="E104" s="166" t="n">
        <v>106872601.140273</v>
      </c>
      <c r="F104" s="166" t="n">
        <v>0</v>
      </c>
      <c r="G104" s="166" t="n">
        <v>607847.54626139</v>
      </c>
      <c r="H104" s="166" t="n">
        <v>372608.093061414</v>
      </c>
      <c r="I104" s="166" t="n">
        <v>129049.309350123</v>
      </c>
    </row>
    <row r="105" customFormat="false" ht="12.8" hidden="false" customHeight="false" outlineLevel="0" collapsed="false">
      <c r="A105" s="166" t="n">
        <v>152</v>
      </c>
      <c r="B105" s="166" t="n">
        <v>36072910.6574713</v>
      </c>
      <c r="C105" s="166" t="n">
        <v>34952545.4001834</v>
      </c>
      <c r="D105" s="166" t="n">
        <v>119841249.057903</v>
      </c>
      <c r="E105" s="166" t="n">
        <v>108195658.012822</v>
      </c>
      <c r="F105" s="166" t="n">
        <v>18032609.6688037</v>
      </c>
      <c r="G105" s="166" t="n">
        <v>651581.530714633</v>
      </c>
      <c r="H105" s="166" t="n">
        <v>380533.516720913</v>
      </c>
      <c r="I105" s="166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75" zoomScaleNormal="75" zoomScalePageLayoutView="100" workbookViewId="0">
      <selection pane="topLeft" activeCell="BK9" activeCellId="0" sqref="BK9"/>
    </sheetView>
  </sheetViews>
  <sheetFormatPr defaultColWidth="9.22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"/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9"/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9"/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9"/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"/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9"/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9"/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9"/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"/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9"/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9"/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9"/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"/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9"/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9"/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9"/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"/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9"/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9"/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9"/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"/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9"/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9"/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9"/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"/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9"/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9"/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9"/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6"/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9"/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9"/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9"/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6"/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9"/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9"/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9"/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6"/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9"/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9"/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9"/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6"/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9"/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9"/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9"/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6"/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9"/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9"/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9"/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6"/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9"/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9"/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9"/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6"/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9"/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9"/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9"/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"/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9"/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9"/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9"/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"/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9"/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9"/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9"/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"/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9"/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9"/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9"/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"/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9"/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9"/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9"/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"/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9"/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9"/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9"/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"/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9"/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9"/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9"/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5" activeCellId="0" sqref="I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4384649.20044812</v>
      </c>
      <c r="D21" s="0" t="n">
        <v>11979925.6512927</v>
      </c>
      <c r="E21" s="0" t="n">
        <v>846513.708220384</v>
      </c>
      <c r="F21" s="0" t="n">
        <v>0</v>
      </c>
      <c r="G21" s="0" t="n">
        <v>0.120460559737796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4939647.89291328</v>
      </c>
      <c r="D22" s="0" t="n">
        <v>12012200.336087</v>
      </c>
      <c r="E22" s="0" t="n">
        <v>1004604.98511811</v>
      </c>
      <c r="F22" s="0" t="n">
        <v>0</v>
      </c>
      <c r="G22" s="0" t="n">
        <v>0.125860263747404</v>
      </c>
      <c r="H22" s="0" t="n">
        <v>0</v>
      </c>
      <c r="I22" s="0" t="n">
        <v>3118048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4526603.5567375</v>
      </c>
      <c r="D23" s="0" t="n">
        <v>9936482.66739991</v>
      </c>
      <c r="E23" s="0" t="n">
        <v>700011.888660765</v>
      </c>
      <c r="F23" s="0" t="n">
        <v>0.361656626002208</v>
      </c>
      <c r="G23" s="0" t="n">
        <v>0</v>
      </c>
      <c r="H23" s="0" t="n">
        <v>1093229</v>
      </c>
      <c r="I23" s="0" t="n">
        <v>3007780</v>
      </c>
      <c r="J23" s="0" t="n">
        <f aca="false">B23/C23</f>
        <v>0.146255413495314</v>
      </c>
    </row>
    <row r="24" customFormat="false" ht="12.8" hidden="false" customHeight="false" outlineLevel="0" collapsed="false">
      <c r="A24" s="0" t="n">
        <v>71</v>
      </c>
      <c r="B24" s="0" t="n">
        <v>891888.1713</v>
      </c>
      <c r="C24" s="0" t="n">
        <v>4455641.55216745</v>
      </c>
      <c r="D24" s="0" t="n">
        <v>9635956.47107034</v>
      </c>
      <c r="E24" s="0" t="n">
        <v>713729.520616978</v>
      </c>
      <c r="F24" s="0" t="n">
        <v>0.351472665243552</v>
      </c>
      <c r="G24" s="0" t="n">
        <v>0</v>
      </c>
      <c r="H24" s="0" t="n">
        <v>1030260</v>
      </c>
      <c r="I24" s="0" t="n">
        <v>2911484</v>
      </c>
    </row>
    <row r="25" customFormat="false" ht="12.8" hidden="false" customHeight="false" outlineLevel="0" collapsed="false">
      <c r="A25" s="0" t="n">
        <v>72</v>
      </c>
      <c r="B25" s="0" t="n">
        <v>271703.667306667</v>
      </c>
      <c r="C25" s="0" t="n">
        <v>4314336.99349003</v>
      </c>
      <c r="D25" s="0" t="n">
        <v>9691797.58114838</v>
      </c>
      <c r="E25" s="0" t="n">
        <v>678138.140819459</v>
      </c>
      <c r="F25" s="0" t="n">
        <v>0.344130001445934</v>
      </c>
      <c r="G25" s="0" t="n">
        <v>0</v>
      </c>
      <c r="H25" s="0" t="n">
        <v>975152</v>
      </c>
      <c r="I25" s="0" t="n">
        <v>2865847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4180977.89826294</v>
      </c>
      <c r="D26" s="0" t="n">
        <v>9584115.74703629</v>
      </c>
      <c r="E26" s="0" t="n">
        <v>828659.443235601</v>
      </c>
      <c r="F26" s="0" t="n">
        <v>0</v>
      </c>
      <c r="G26" s="0" t="n">
        <v>0.146205982926598</v>
      </c>
      <c r="H26" s="0" t="n">
        <v>0</v>
      </c>
      <c r="I26" s="0" t="n">
        <v>2807296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4144898.31921684</v>
      </c>
      <c r="D27" s="0" t="n">
        <v>9635836.18888141</v>
      </c>
      <c r="E27" s="0" t="n">
        <v>678143.10513199</v>
      </c>
      <c r="F27" s="0" t="n">
        <v>0</v>
      </c>
      <c r="G27" s="0" t="n">
        <v>0.0638872023207178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3838904.92070129</v>
      </c>
      <c r="D28" s="0" t="n">
        <v>9565088.60080341</v>
      </c>
      <c r="E28" s="0" t="n">
        <v>572395.061554633</v>
      </c>
      <c r="F28" s="0" t="n">
        <v>0</v>
      </c>
      <c r="G28" s="0" t="n">
        <v>0.0627204365475478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4318518.84353249</v>
      </c>
      <c r="D29" s="0" t="n">
        <v>9407086.0849418</v>
      </c>
      <c r="E29" s="0" t="n">
        <v>667183.515828214</v>
      </c>
      <c r="F29" s="0" t="n">
        <v>0</v>
      </c>
      <c r="G29" s="0" t="n">
        <v>0.0615277685841001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4024529.90333224</v>
      </c>
      <c r="D30" s="0" t="n">
        <v>9304597.8578053</v>
      </c>
      <c r="E30" s="0" t="n">
        <v>758373.069660401</v>
      </c>
      <c r="F30" s="0" t="n">
        <v>0</v>
      </c>
      <c r="G30" s="0" t="n">
        <v>0.0646273016706601</v>
      </c>
      <c r="H30" s="0" t="n">
        <v>0</v>
      </c>
      <c r="I30" s="0" t="n">
        <v>39987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4482679.67896673</v>
      </c>
      <c r="D31" s="0" t="n">
        <v>9272265.3916751</v>
      </c>
      <c r="E31" s="0" t="n">
        <v>681232.818506553</v>
      </c>
      <c r="F31" s="0" t="n">
        <v>0</v>
      </c>
      <c r="G31" s="0" t="n">
        <v>0.0613287904599659</v>
      </c>
      <c r="H31" s="0" t="n">
        <v>0</v>
      </c>
      <c r="I31" s="0" t="n">
        <v>40075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4174965.46186672</v>
      </c>
      <c r="D32" s="0" t="n">
        <v>9047030.47591276</v>
      </c>
      <c r="E32" s="0" t="n">
        <v>613677.182638024</v>
      </c>
      <c r="F32" s="0" t="n">
        <v>0</v>
      </c>
      <c r="G32" s="0" t="n">
        <v>0.0644005990753402</v>
      </c>
      <c r="H32" s="0" t="n">
        <v>0</v>
      </c>
      <c r="I32" s="0" t="n">
        <v>40200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4442356.65185895</v>
      </c>
      <c r="D33" s="0" t="n">
        <v>8675003.4431875</v>
      </c>
      <c r="E33" s="0" t="n">
        <v>651281.585481583</v>
      </c>
      <c r="F33" s="0" t="n">
        <v>0</v>
      </c>
      <c r="G33" s="0" t="n">
        <v>0.0628127640215766</v>
      </c>
      <c r="H33" s="0" t="n">
        <v>0</v>
      </c>
      <c r="I33" s="0" t="n">
        <v>40258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4165410.1719382</v>
      </c>
      <c r="D34" s="0" t="n">
        <v>8577570.34405588</v>
      </c>
      <c r="E34" s="0" t="n">
        <v>754777.735849125</v>
      </c>
      <c r="F34" s="0" t="n">
        <v>0</v>
      </c>
      <c r="G34" s="0" t="n">
        <v>0.0646266197046563</v>
      </c>
      <c r="H34" s="0" t="n">
        <v>0</v>
      </c>
      <c r="I34" s="0" t="n">
        <v>40323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4435567.13035386</v>
      </c>
      <c r="D35" s="0" t="n">
        <v>8362277.58874593</v>
      </c>
      <c r="E35" s="0" t="n">
        <v>672195.367668614</v>
      </c>
      <c r="F35" s="0" t="n">
        <v>0</v>
      </c>
      <c r="G35" s="0" t="n">
        <v>0.0607215529214173</v>
      </c>
      <c r="H35" s="0" t="n">
        <v>0</v>
      </c>
      <c r="I35" s="0" t="n">
        <v>40395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4194409.04843017</v>
      </c>
      <c r="D36" s="0" t="n">
        <v>8199056.7367771</v>
      </c>
      <c r="E36" s="0" t="n">
        <v>596575.826180527</v>
      </c>
      <c r="F36" s="0" t="n">
        <v>0</v>
      </c>
      <c r="G36" s="0" t="n">
        <v>0.0650440352281825</v>
      </c>
      <c r="H36" s="0" t="n">
        <v>0</v>
      </c>
      <c r="I36" s="0" t="n">
        <v>40472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4425651.91588877</v>
      </c>
      <c r="D37" s="0" t="n">
        <v>8127603.16468391</v>
      </c>
      <c r="E37" s="0" t="n">
        <v>637504.755958586</v>
      </c>
      <c r="F37" s="0" t="n">
        <v>0</v>
      </c>
      <c r="G37" s="0" t="n">
        <v>0.0622457152010252</v>
      </c>
      <c r="H37" s="0" t="n">
        <v>0</v>
      </c>
      <c r="I37" s="0" t="n">
        <v>40594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4191765.08947927</v>
      </c>
      <c r="D38" s="0" t="n">
        <v>7946060.47820488</v>
      </c>
      <c r="E38" s="0" t="n">
        <v>730984.223965611</v>
      </c>
      <c r="F38" s="0" t="n">
        <v>0</v>
      </c>
      <c r="G38" s="0" t="n">
        <v>0.0640053523639608</v>
      </c>
      <c r="H38" s="0" t="n">
        <v>0</v>
      </c>
      <c r="I38" s="0" t="n">
        <v>40666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4385700.88468285</v>
      </c>
      <c r="D39" s="0" t="n">
        <v>7993290.01548514</v>
      </c>
      <c r="E39" s="0" t="n">
        <v>615033.080882808</v>
      </c>
      <c r="F39" s="0" t="n">
        <v>0</v>
      </c>
      <c r="G39" s="0" t="n">
        <v>0.0615766683647478</v>
      </c>
      <c r="H39" s="0" t="n">
        <v>0</v>
      </c>
      <c r="I39" s="0" t="n">
        <v>40756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4210374.77702241</v>
      </c>
      <c r="D40" s="0" t="n">
        <v>7934344.03659508</v>
      </c>
      <c r="E40" s="0" t="n">
        <v>586121.210767168</v>
      </c>
      <c r="F40" s="0" t="n">
        <v>0</v>
      </c>
      <c r="G40" s="0" t="n">
        <v>0.0613790481019076</v>
      </c>
      <c r="H40" s="0" t="n">
        <v>0</v>
      </c>
      <c r="I40" s="0" t="n">
        <v>40806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4392844.85486413</v>
      </c>
      <c r="D41" s="0" t="n">
        <v>7741204.86548006</v>
      </c>
      <c r="E41" s="0" t="n">
        <v>603879.651658178</v>
      </c>
      <c r="F41" s="0" t="n">
        <v>0</v>
      </c>
      <c r="G41" s="0" t="n">
        <v>0.0607392417870807</v>
      </c>
      <c r="H41" s="0" t="n">
        <v>0</v>
      </c>
      <c r="I41" s="0" t="n">
        <v>40879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4162265.96018932</v>
      </c>
      <c r="D42" s="0" t="n">
        <v>7748087.31515983</v>
      </c>
      <c r="E42" s="0" t="n">
        <v>707347.411399191</v>
      </c>
      <c r="F42" s="0" t="n">
        <v>0</v>
      </c>
      <c r="G42" s="0" t="n">
        <v>0.0615094339622642</v>
      </c>
      <c r="H42" s="0" t="n">
        <v>0</v>
      </c>
      <c r="I42" s="0" t="n">
        <v>40926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4338962.42266684</v>
      </c>
      <c r="D43" s="0" t="n">
        <v>7777779.89864085</v>
      </c>
      <c r="E43" s="0" t="n">
        <v>540444.85304658</v>
      </c>
      <c r="F43" s="0" t="n">
        <v>0</v>
      </c>
      <c r="G43" s="0" t="n">
        <v>0.0595616214346363</v>
      </c>
      <c r="H43" s="0" t="n">
        <v>0</v>
      </c>
      <c r="I43" s="0" t="n">
        <v>41036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4058854.5008022</v>
      </c>
      <c r="D44" s="0" t="n">
        <v>7766240.49446949</v>
      </c>
      <c r="E44" s="0" t="n">
        <v>525864.367703605</v>
      </c>
      <c r="F44" s="0" t="n">
        <v>0</v>
      </c>
      <c r="G44" s="0" t="n">
        <v>0.0606127120504218</v>
      </c>
      <c r="H44" s="0" t="n">
        <v>0</v>
      </c>
      <c r="I44" s="0" t="n">
        <v>41088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4183870.98321646</v>
      </c>
      <c r="D45" s="0" t="n">
        <v>7538639.47293489</v>
      </c>
      <c r="E45" s="0" t="n">
        <v>539709.143413482</v>
      </c>
      <c r="F45" s="0" t="n">
        <v>0</v>
      </c>
      <c r="G45" s="0" t="n">
        <v>0.0578385653031204</v>
      </c>
      <c r="H45" s="0" t="n">
        <v>0</v>
      </c>
      <c r="I45" s="0" t="n">
        <v>41165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4005514.66958766</v>
      </c>
      <c r="D46" s="0" t="n">
        <v>7264157.11836876</v>
      </c>
      <c r="E46" s="0" t="n">
        <v>642731.629901877</v>
      </c>
      <c r="F46" s="0" t="n">
        <v>0</v>
      </c>
      <c r="G46" s="0" t="n">
        <v>0.0563929719439503</v>
      </c>
      <c r="H46" s="0" t="n">
        <v>0</v>
      </c>
      <c r="I46" s="0" t="n">
        <v>41274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4170366.17771182</v>
      </c>
      <c r="D47" s="0" t="n">
        <v>7173008.42638393</v>
      </c>
      <c r="E47" s="0" t="n">
        <v>542505.640004693</v>
      </c>
      <c r="F47" s="0" t="n">
        <v>0</v>
      </c>
      <c r="G47" s="0" t="n">
        <v>0.0548175865294668</v>
      </c>
      <c r="H47" s="0" t="n">
        <v>0</v>
      </c>
      <c r="I47" s="0" t="n">
        <v>41358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3996495.44129756</v>
      </c>
      <c r="D48" s="0" t="n">
        <v>7047582.5392714</v>
      </c>
      <c r="E48" s="0" t="n">
        <v>513423.615854879</v>
      </c>
      <c r="F48" s="0" t="n">
        <v>0</v>
      </c>
      <c r="G48" s="0" t="n">
        <v>0.055429618358538</v>
      </c>
      <c r="H48" s="0" t="n">
        <v>0</v>
      </c>
      <c r="I48" s="0" t="n">
        <v>41454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4081521.94095232</v>
      </c>
      <c r="D49" s="0" t="n">
        <v>6857528.76663958</v>
      </c>
      <c r="E49" s="0" t="n">
        <v>506983.499203153</v>
      </c>
      <c r="F49" s="0" t="n">
        <v>0</v>
      </c>
      <c r="G49" s="0" t="n">
        <v>0.0555744759899687</v>
      </c>
      <c r="H49" s="0" t="n">
        <v>0</v>
      </c>
      <c r="I49" s="0" t="n">
        <v>41516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3951151.86042713</v>
      </c>
      <c r="D50" s="0" t="n">
        <v>6542615.145253</v>
      </c>
      <c r="E50" s="0" t="n">
        <v>591481.65768063</v>
      </c>
      <c r="F50" s="0" t="n">
        <v>0</v>
      </c>
      <c r="G50" s="0" t="n">
        <v>0.0539705109579302</v>
      </c>
      <c r="H50" s="0" t="n">
        <v>0</v>
      </c>
      <c r="I50" s="0" t="n">
        <v>41565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4067540.73656555</v>
      </c>
      <c r="D51" s="0" t="n">
        <v>6522446.91843709</v>
      </c>
      <c r="E51" s="0" t="n">
        <v>449383.68934609</v>
      </c>
      <c r="F51" s="0" t="n">
        <v>0</v>
      </c>
      <c r="G51" s="0" t="n">
        <v>0.0534744507529005</v>
      </c>
      <c r="H51" s="0" t="n">
        <v>0</v>
      </c>
      <c r="I51" s="0" t="n">
        <v>41602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3926100.43071587</v>
      </c>
      <c r="D52" s="0" t="n">
        <v>6513370.01640396</v>
      </c>
      <c r="E52" s="0" t="n">
        <v>420589.014840557</v>
      </c>
      <c r="F52" s="0" t="n">
        <v>0</v>
      </c>
      <c r="G52" s="0" t="n">
        <v>0.0534391046336439</v>
      </c>
      <c r="H52" s="0" t="n">
        <v>0</v>
      </c>
      <c r="I52" s="0" t="n">
        <v>41694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3994269.39784123</v>
      </c>
      <c r="D53" s="0" t="n">
        <v>6321606.23698326</v>
      </c>
      <c r="E53" s="0" t="n">
        <v>461442.387523543</v>
      </c>
      <c r="F53" s="0" t="n">
        <v>0</v>
      </c>
      <c r="G53" s="0" t="n">
        <v>0.0547025834329319</v>
      </c>
      <c r="H53" s="0" t="n">
        <v>0</v>
      </c>
      <c r="I53" s="0" t="n">
        <v>41805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3896939.35486056</v>
      </c>
      <c r="D54" s="0" t="n">
        <v>6219279.49579259</v>
      </c>
      <c r="E54" s="0" t="n">
        <v>547780.732141822</v>
      </c>
      <c r="F54" s="0" t="n">
        <v>0</v>
      </c>
      <c r="G54" s="0" t="n">
        <v>0.052286781362885</v>
      </c>
      <c r="H54" s="0" t="n">
        <v>0</v>
      </c>
      <c r="I54" s="0" t="n">
        <v>41861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3968023.86151704</v>
      </c>
      <c r="D55" s="0" t="n">
        <v>5887958.24477328</v>
      </c>
      <c r="E55" s="0" t="n">
        <v>462523.653549557</v>
      </c>
      <c r="F55" s="0" t="n">
        <v>0</v>
      </c>
      <c r="G55" s="0" t="n">
        <v>0.0514598094307354</v>
      </c>
      <c r="H55" s="0" t="n">
        <v>0</v>
      </c>
      <c r="I55" s="0" t="n">
        <v>41941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3804567.05152985</v>
      </c>
      <c r="D56" s="0" t="n">
        <v>5945730.33746363</v>
      </c>
      <c r="E56" s="0" t="n">
        <v>424909.456094637</v>
      </c>
      <c r="F56" s="0" t="n">
        <v>0</v>
      </c>
      <c r="G56" s="0" t="n">
        <v>0.0499070150300296</v>
      </c>
      <c r="H56" s="0" t="n">
        <v>0</v>
      </c>
      <c r="I56" s="0" t="n">
        <v>42006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3813798.91044134</v>
      </c>
      <c r="D57" s="0" t="n">
        <v>5923551.17879479</v>
      </c>
      <c r="E57" s="0" t="n">
        <v>410762.222914801</v>
      </c>
      <c r="F57" s="0" t="n">
        <v>0</v>
      </c>
      <c r="G57" s="0" t="n">
        <v>0.0479045561067657</v>
      </c>
      <c r="H57" s="0" t="n">
        <v>0</v>
      </c>
      <c r="I57" s="0" t="n">
        <v>42066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3709592.3736548</v>
      </c>
      <c r="D58" s="0" t="n">
        <v>5813040.56249311</v>
      </c>
      <c r="E58" s="0" t="n">
        <v>471576.197551534</v>
      </c>
      <c r="F58" s="0" t="n">
        <v>0</v>
      </c>
      <c r="G58" s="0" t="n">
        <v>0.0473776860507466</v>
      </c>
      <c r="H58" s="0" t="n">
        <v>0</v>
      </c>
      <c r="I58" s="0" t="n">
        <v>42094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3713914.24865798</v>
      </c>
      <c r="D59" s="0" t="n">
        <v>5698722.52979276</v>
      </c>
      <c r="E59" s="0" t="n">
        <v>396727.541365717</v>
      </c>
      <c r="F59" s="0" t="n">
        <v>0</v>
      </c>
      <c r="G59" s="0" t="n">
        <v>0.046848974894764</v>
      </c>
      <c r="H59" s="0" t="n">
        <v>0</v>
      </c>
      <c r="I59" s="0" t="n">
        <v>42143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3567397.47465242</v>
      </c>
      <c r="D60" s="0" t="n">
        <v>5733933.46952631</v>
      </c>
      <c r="E60" s="0" t="n">
        <v>349022.212144726</v>
      </c>
      <c r="F60" s="0" t="n">
        <v>0</v>
      </c>
      <c r="G60" s="0" t="n">
        <v>0.0454627894323197</v>
      </c>
      <c r="H60" s="0" t="n">
        <v>0</v>
      </c>
      <c r="I60" s="0" t="n">
        <v>42224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3607177.51045465</v>
      </c>
      <c r="D61" s="0" t="n">
        <v>5583446.03184319</v>
      </c>
      <c r="E61" s="0" t="n">
        <v>334874.023004616</v>
      </c>
      <c r="F61" s="0" t="n">
        <v>0</v>
      </c>
      <c r="G61" s="0" t="n">
        <v>0.0447513645547481</v>
      </c>
      <c r="H61" s="0" t="n">
        <v>0</v>
      </c>
      <c r="I61" s="0" t="n">
        <v>42304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3484618.91863256</v>
      </c>
      <c r="D62" s="0" t="n">
        <v>5576385.59287252</v>
      </c>
      <c r="E62" s="0" t="n">
        <v>375629.147723356</v>
      </c>
      <c r="F62" s="0" t="n">
        <v>0</v>
      </c>
      <c r="G62" s="0" t="n">
        <v>0.0435188531502229</v>
      </c>
      <c r="H62" s="0" t="n">
        <v>0</v>
      </c>
      <c r="I62" s="0" t="n">
        <v>42346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3520712.90121847</v>
      </c>
      <c r="D63" s="0" t="n">
        <v>5355697.41089878</v>
      </c>
      <c r="E63" s="0" t="n">
        <v>304400.956056976</v>
      </c>
      <c r="F63" s="0" t="n">
        <v>0</v>
      </c>
      <c r="G63" s="0" t="n">
        <v>0.0426517475786561</v>
      </c>
      <c r="H63" s="0" t="n">
        <v>0</v>
      </c>
      <c r="I63" s="0" t="n">
        <v>42391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3435329.16022734</v>
      </c>
      <c r="D64" s="0" t="n">
        <v>5243084.62028276</v>
      </c>
      <c r="E64" s="0" t="n">
        <v>275645.501692943</v>
      </c>
      <c r="F64" s="0" t="n">
        <v>0</v>
      </c>
      <c r="G64" s="0" t="n">
        <v>0.0428790199081164</v>
      </c>
      <c r="H64" s="0" t="n">
        <v>0</v>
      </c>
      <c r="I64" s="0" t="n">
        <v>42464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3467666.12396654</v>
      </c>
      <c r="D65" s="0" t="n">
        <v>5292966.71000267</v>
      </c>
      <c r="E65" s="0" t="n">
        <v>248336.011538026</v>
      </c>
      <c r="F65" s="0" t="n">
        <v>0</v>
      </c>
      <c r="G65" s="0" t="n">
        <v>0.0425244987862987</v>
      </c>
      <c r="H65" s="0" t="n">
        <v>0</v>
      </c>
      <c r="I65" s="0" t="n">
        <v>42545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3332067.14420532</v>
      </c>
      <c r="D66" s="0" t="n">
        <v>5109424.87068935</v>
      </c>
      <c r="E66" s="0" t="n">
        <v>284672.983317578</v>
      </c>
      <c r="F66" s="0" t="n">
        <v>0</v>
      </c>
      <c r="G66" s="0" t="n">
        <v>0.0427225130890052</v>
      </c>
      <c r="H66" s="0" t="n">
        <v>0</v>
      </c>
      <c r="I66" s="0" t="n">
        <v>42610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3293805.49242521</v>
      </c>
      <c r="D67" s="0" t="n">
        <v>4982610.14734319</v>
      </c>
      <c r="E67" s="0" t="n">
        <v>225828.099061931</v>
      </c>
      <c r="F67" s="0" t="n">
        <v>0</v>
      </c>
      <c r="G67" s="0" t="n">
        <v>0.0415744451755698</v>
      </c>
      <c r="H67" s="0" t="n">
        <v>0</v>
      </c>
      <c r="I67" s="0" t="n">
        <v>42709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3208761.29844405</v>
      </c>
      <c r="D68" s="0" t="n">
        <v>4915152.6115741</v>
      </c>
      <c r="E68" s="0" t="n">
        <v>208280.287445111</v>
      </c>
      <c r="F68" s="0" t="n">
        <v>0</v>
      </c>
      <c r="G68" s="0" t="n">
        <v>0.0414801551775589</v>
      </c>
      <c r="H68" s="0" t="n">
        <v>0</v>
      </c>
      <c r="I68" s="0" t="n">
        <v>42816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3226213.53201863</v>
      </c>
      <c r="D69" s="0" t="n">
        <v>4844858.75547833</v>
      </c>
      <c r="E69" s="0" t="n">
        <v>188466.844535502</v>
      </c>
      <c r="F69" s="0" t="n">
        <v>0</v>
      </c>
      <c r="G69" s="0" t="n">
        <v>0.0412533881392786</v>
      </c>
      <c r="H69" s="0" t="n">
        <v>0</v>
      </c>
      <c r="I69" s="0" t="n">
        <v>42906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3136036.93393196</v>
      </c>
      <c r="D70" s="0" t="n">
        <v>4692432.74726046</v>
      </c>
      <c r="E70" s="0" t="n">
        <v>230405.068925653</v>
      </c>
      <c r="F70" s="0" t="n">
        <v>0</v>
      </c>
      <c r="G70" s="0" t="n">
        <v>0.0402095300455371</v>
      </c>
      <c r="H70" s="0" t="n">
        <v>0</v>
      </c>
      <c r="I70" s="0" t="n">
        <v>42959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3062915.04027784</v>
      </c>
      <c r="D71" s="0" t="n">
        <v>4651573.48210503</v>
      </c>
      <c r="E71" s="0" t="n">
        <v>180561.989324092</v>
      </c>
      <c r="F71" s="0" t="n">
        <v>0</v>
      </c>
      <c r="G71" s="0" t="n">
        <v>0.0394091598062234</v>
      </c>
      <c r="H71" s="0" t="n">
        <v>0</v>
      </c>
      <c r="I71" s="0" t="n">
        <v>43045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2956102.71798936</v>
      </c>
      <c r="D72" s="0" t="n">
        <v>4399573.03669233</v>
      </c>
      <c r="E72" s="0" t="n">
        <v>160379.558371513</v>
      </c>
      <c r="F72" s="0" t="n">
        <v>0</v>
      </c>
      <c r="G72" s="0" t="n">
        <v>0.0389587286527514</v>
      </c>
      <c r="H72" s="0" t="n">
        <v>0</v>
      </c>
      <c r="I72" s="0" t="n">
        <v>43102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2978899.6514726</v>
      </c>
      <c r="D73" s="0" t="n">
        <v>4388839.45554542</v>
      </c>
      <c r="E73" s="0" t="n">
        <v>154907.485782683</v>
      </c>
      <c r="F73" s="0" t="n">
        <v>0</v>
      </c>
      <c r="G73" s="0" t="n">
        <v>0.0395600496718112</v>
      </c>
      <c r="H73" s="0" t="n">
        <v>0</v>
      </c>
      <c r="I73" s="0" t="n">
        <v>43142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2878073.3953728</v>
      </c>
      <c r="D74" s="0" t="n">
        <v>4447477.97302276</v>
      </c>
      <c r="E74" s="0" t="n">
        <v>196303.626164306</v>
      </c>
      <c r="F74" s="0" t="n">
        <v>0</v>
      </c>
      <c r="G74" s="0" t="n">
        <v>0.0373840061469354</v>
      </c>
      <c r="H74" s="0" t="n">
        <v>0</v>
      </c>
      <c r="I74" s="0" t="n">
        <v>43125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2859478.18620857</v>
      </c>
      <c r="D75" s="0" t="n">
        <v>4231583.63478538</v>
      </c>
      <c r="E75" s="0" t="n">
        <v>149103.531306628</v>
      </c>
      <c r="F75" s="0" t="n">
        <v>0</v>
      </c>
      <c r="G75" s="0" t="n">
        <v>0.0379728175948583</v>
      </c>
      <c r="H75" s="0" t="n">
        <v>0</v>
      </c>
      <c r="I75" s="0" t="n">
        <v>43152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2755946.68723299</v>
      </c>
      <c r="D76" s="0" t="n">
        <v>4220430.83477768</v>
      </c>
      <c r="E76" s="0" t="n">
        <v>117953.168660005</v>
      </c>
      <c r="F76" s="0" t="n">
        <v>0</v>
      </c>
      <c r="G76" s="0" t="n">
        <v>0.0369606832572523</v>
      </c>
      <c r="H76" s="0" t="n">
        <v>0</v>
      </c>
      <c r="I76" s="0" t="n">
        <v>43159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2760934.67112974</v>
      </c>
      <c r="D77" s="0" t="n">
        <v>4093998.60601489</v>
      </c>
      <c r="E77" s="0" t="n">
        <v>140270.616362264</v>
      </c>
      <c r="F77" s="0" t="n">
        <v>0</v>
      </c>
      <c r="G77" s="0" t="n">
        <v>0.0383305940361587</v>
      </c>
      <c r="H77" s="0" t="n">
        <v>0</v>
      </c>
      <c r="I77" s="0" t="n">
        <v>43195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2660413.86522971</v>
      </c>
      <c r="D78" s="0" t="n">
        <v>4017440.3199677</v>
      </c>
      <c r="E78" s="0" t="n">
        <v>152325.129358251</v>
      </c>
      <c r="F78" s="0" t="n">
        <v>0</v>
      </c>
      <c r="G78" s="0" t="n">
        <v>0.0350969862370514</v>
      </c>
      <c r="H78" s="0" t="n">
        <v>0</v>
      </c>
      <c r="I78" s="0" t="n">
        <v>43223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2680428.7742862</v>
      </c>
      <c r="D79" s="0" t="n">
        <v>3776113.95952287</v>
      </c>
      <c r="E79" s="0" t="n">
        <v>119459.186304347</v>
      </c>
      <c r="F79" s="0" t="n">
        <v>0</v>
      </c>
      <c r="G79" s="0" t="n">
        <v>0.0353368270047135</v>
      </c>
      <c r="H79" s="0" t="n">
        <v>0</v>
      </c>
      <c r="I79" s="0" t="n">
        <v>43249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2578471.58170887</v>
      </c>
      <c r="D80" s="0" t="n">
        <v>3680053.80778554</v>
      </c>
      <c r="E80" s="0" t="n">
        <v>112623.871500009</v>
      </c>
      <c r="F80" s="0" t="n">
        <v>0</v>
      </c>
      <c r="G80" s="0" t="n">
        <v>0.0340470340470341</v>
      </c>
      <c r="H80" s="0" t="n">
        <v>0</v>
      </c>
      <c r="I80" s="0" t="n">
        <v>43280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2595517.55504396</v>
      </c>
      <c r="D81" s="0" t="n">
        <v>3670009.29431256</v>
      </c>
      <c r="E81" s="0" t="n">
        <v>91937.845744784</v>
      </c>
      <c r="F81" s="0" t="n">
        <v>0</v>
      </c>
      <c r="G81" s="0" t="n">
        <v>0.0353631138213754</v>
      </c>
      <c r="H81" s="0" t="n">
        <v>0</v>
      </c>
      <c r="I81" s="0" t="n">
        <v>43304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2491194.31418767</v>
      </c>
      <c r="D82" s="0" t="n">
        <v>3659510.42472199</v>
      </c>
      <c r="E82" s="0" t="n">
        <v>93318.5687644511</v>
      </c>
      <c r="F82" s="0" t="n">
        <v>0</v>
      </c>
      <c r="G82" s="0" t="n">
        <v>0.0338350250845876</v>
      </c>
      <c r="H82" s="0" t="n">
        <v>0</v>
      </c>
      <c r="I82" s="0" t="n">
        <v>43319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2484985.10126783</v>
      </c>
      <c r="D83" s="0" t="n">
        <v>3512966.78514206</v>
      </c>
      <c r="E83" s="0" t="n">
        <v>79186.7109394769</v>
      </c>
      <c r="F83" s="0" t="n">
        <v>0</v>
      </c>
      <c r="G83" s="0" t="n">
        <v>0.035234215885947</v>
      </c>
      <c r="H83" s="0" t="n">
        <v>0</v>
      </c>
      <c r="I83" s="0" t="n">
        <v>43338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2415323.04887399</v>
      </c>
      <c r="D84" s="0" t="n">
        <v>3501102.33964672</v>
      </c>
      <c r="E84" s="0" t="n">
        <v>58774.9041026678</v>
      </c>
      <c r="F84" s="0" t="n">
        <v>0</v>
      </c>
      <c r="G84" s="0" t="n">
        <v>0.0353794804817878</v>
      </c>
      <c r="H84" s="0" t="n">
        <v>0</v>
      </c>
      <c r="I84" s="0" t="n">
        <v>43362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2420768.69293757</v>
      </c>
      <c r="D85" s="0" t="n">
        <v>3446113.72598587</v>
      </c>
      <c r="E85" s="0" t="n">
        <v>75352.0225855305</v>
      </c>
      <c r="F85" s="0" t="n">
        <v>0</v>
      </c>
      <c r="G85" s="0" t="n">
        <v>0.0343877758125779</v>
      </c>
      <c r="H85" s="0" t="n">
        <v>0</v>
      </c>
      <c r="I85" s="0" t="n">
        <v>43377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2358329.78714774</v>
      </c>
      <c r="D86" s="0" t="n">
        <v>3429528.53271268</v>
      </c>
      <c r="E86" s="0" t="n">
        <v>98504.220507387</v>
      </c>
      <c r="F86" s="0" t="n">
        <v>0</v>
      </c>
      <c r="G86" s="0" t="n">
        <v>0.0331477292500435</v>
      </c>
      <c r="H86" s="0" t="n">
        <v>0</v>
      </c>
      <c r="I86" s="0" t="n">
        <v>43376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2377109.88884526</v>
      </c>
      <c r="D87" s="0" t="n">
        <v>3375540.44833774</v>
      </c>
      <c r="E87" s="0" t="n">
        <v>75224.0688792952</v>
      </c>
      <c r="F87" s="0" t="n">
        <v>0</v>
      </c>
      <c r="G87" s="0" t="n">
        <v>0.0334432679511659</v>
      </c>
      <c r="H87" s="0" t="n">
        <v>0</v>
      </c>
      <c r="I87" s="0" t="n">
        <v>43393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2326300.28051386</v>
      </c>
      <c r="D88" s="0" t="n">
        <v>3290697.92448951</v>
      </c>
      <c r="E88" s="0" t="n">
        <v>68991.7727156202</v>
      </c>
      <c r="F88" s="0" t="n">
        <v>0</v>
      </c>
      <c r="G88" s="0" t="n">
        <v>0.0329692556634304</v>
      </c>
      <c r="H88" s="0" t="n">
        <v>0</v>
      </c>
      <c r="I88" s="0" t="n">
        <v>43399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2343829.97580099</v>
      </c>
      <c r="D89" s="0" t="n">
        <v>3189615.59459055</v>
      </c>
      <c r="E89" s="0" t="n">
        <v>66854.4463146812</v>
      </c>
      <c r="F89" s="0" t="n">
        <v>0</v>
      </c>
      <c r="G89" s="0" t="n">
        <v>0.033442017485645</v>
      </c>
      <c r="H89" s="0" t="n">
        <v>0</v>
      </c>
      <c r="I89" s="0" t="n">
        <v>43425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2263080.23998494</v>
      </c>
      <c r="D90" s="0" t="n">
        <v>3192396.63152022</v>
      </c>
      <c r="E90" s="0" t="n">
        <v>85806.5519909345</v>
      </c>
      <c r="F90" s="0" t="n">
        <v>0</v>
      </c>
      <c r="G90" s="0" t="n">
        <v>0.0317226648193049</v>
      </c>
      <c r="H90" s="0" t="n">
        <v>0</v>
      </c>
      <c r="I90" s="0" t="n">
        <v>43467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2261160.83561237</v>
      </c>
      <c r="D91" s="0" t="n">
        <v>3105622.75691752</v>
      </c>
      <c r="E91" s="0" t="n">
        <v>66160.3312783489</v>
      </c>
      <c r="F91" s="0" t="n">
        <v>0</v>
      </c>
      <c r="G91" s="0" t="n">
        <v>0.0320396461808857</v>
      </c>
      <c r="H91" s="0" t="n">
        <v>0</v>
      </c>
      <c r="I91" s="0" t="n">
        <v>43496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2209090.95433014</v>
      </c>
      <c r="D92" s="0" t="n">
        <v>3018914.95364451</v>
      </c>
      <c r="E92" s="0" t="n">
        <v>58240.1140232204</v>
      </c>
      <c r="F92" s="0" t="n">
        <v>0</v>
      </c>
      <c r="G92" s="0" t="n">
        <v>0.0312202989545232</v>
      </c>
      <c r="H92" s="0" t="n">
        <v>0</v>
      </c>
      <c r="I92" s="0" t="n">
        <v>43506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2203718.59547754</v>
      </c>
      <c r="D93" s="0" t="n">
        <v>2846568.75314112</v>
      </c>
      <c r="E93" s="0" t="n">
        <v>47573.0626707897</v>
      </c>
      <c r="F93" s="0" t="n">
        <v>0</v>
      </c>
      <c r="G93" s="0" t="n">
        <v>0.0316328291252085</v>
      </c>
      <c r="H93" s="0" t="n">
        <v>0</v>
      </c>
      <c r="I93" s="0" t="n">
        <v>43509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2072682.09605904</v>
      </c>
      <c r="D94" s="0" t="n">
        <v>2808488.06503586</v>
      </c>
      <c r="E94" s="0" t="n">
        <v>72968.8764901908</v>
      </c>
      <c r="F94" s="0" t="n">
        <v>0</v>
      </c>
      <c r="G94" s="0" t="n">
        <v>0.0298937303804395</v>
      </c>
      <c r="H94" s="0" t="n">
        <v>0</v>
      </c>
      <c r="I94" s="0" t="n">
        <v>43504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2064843.26758337</v>
      </c>
      <c r="D95" s="0" t="n">
        <v>2718570.9592929</v>
      </c>
      <c r="E95" s="0" t="n">
        <v>50828.2916459595</v>
      </c>
      <c r="F95" s="0" t="n">
        <v>0</v>
      </c>
      <c r="G95" s="0" t="n">
        <v>0.0304292856732372</v>
      </c>
      <c r="H95" s="0" t="n">
        <v>0</v>
      </c>
      <c r="I95" s="0" t="n">
        <v>43505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1996918.52122118</v>
      </c>
      <c r="D96" s="0" t="n">
        <v>2637247.71010456</v>
      </c>
      <c r="E96" s="0" t="n">
        <v>47879.3096549907</v>
      </c>
      <c r="F96" s="0" t="n">
        <v>0</v>
      </c>
      <c r="G96" s="0" t="n">
        <v>0.0324124491316559</v>
      </c>
      <c r="H96" s="0" t="n">
        <v>0</v>
      </c>
      <c r="I96" s="0" t="n">
        <v>43496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2015705.42000976</v>
      </c>
      <c r="D97" s="0" t="n">
        <v>2633835.49597535</v>
      </c>
      <c r="E97" s="0" t="n">
        <v>46804.6055680974</v>
      </c>
      <c r="F97" s="0" t="n">
        <v>0</v>
      </c>
      <c r="G97" s="0" t="n">
        <v>0.0316551704399096</v>
      </c>
      <c r="H97" s="0" t="n">
        <v>0</v>
      </c>
      <c r="I97" s="0" t="n">
        <v>43469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1958423.91127228</v>
      </c>
      <c r="D98" s="0" t="n">
        <v>2595968.23300147</v>
      </c>
      <c r="E98" s="0" t="n">
        <v>57806.446741701</v>
      </c>
      <c r="F98" s="0" t="n">
        <v>0</v>
      </c>
      <c r="G98" s="0" t="n">
        <v>0.0302813474913421</v>
      </c>
      <c r="H98" s="0" t="n">
        <v>0</v>
      </c>
      <c r="I98" s="0" t="n">
        <v>43488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2005297.82199886</v>
      </c>
      <c r="D99" s="0" t="n">
        <v>2404288.57360524</v>
      </c>
      <c r="E99" s="0" t="n">
        <v>40432.017970232</v>
      </c>
      <c r="F99" s="0" t="n">
        <v>0</v>
      </c>
      <c r="G99" s="0" t="n">
        <v>0.0297295752101081</v>
      </c>
      <c r="H99" s="0" t="n">
        <v>0</v>
      </c>
      <c r="I99" s="0" t="n">
        <v>43504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1921158.31273752</v>
      </c>
      <c r="D100" s="0" t="n">
        <v>2307394.39629652</v>
      </c>
      <c r="E100" s="0" t="n">
        <v>42981.1361387831</v>
      </c>
      <c r="F100" s="0" t="n">
        <v>0</v>
      </c>
      <c r="G100" s="0" t="n">
        <v>0.0299797472687338</v>
      </c>
      <c r="H100" s="0" t="n">
        <v>0</v>
      </c>
      <c r="I100" s="0" t="n">
        <v>43503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1916653.30803689</v>
      </c>
      <c r="D101" s="0" t="n">
        <v>2256264.62346773</v>
      </c>
      <c r="E101" s="0" t="n">
        <v>36186.2513297837</v>
      </c>
      <c r="F101" s="0" t="n">
        <v>0</v>
      </c>
      <c r="G101" s="0" t="n">
        <v>0.0307963795753401</v>
      </c>
      <c r="H101" s="0" t="n">
        <v>0</v>
      </c>
      <c r="I101" s="0" t="n">
        <v>43524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1847191.26781935</v>
      </c>
      <c r="D102" s="0" t="n">
        <v>2182672.57773935</v>
      </c>
      <c r="E102" s="0" t="n">
        <v>46206.9445981473</v>
      </c>
      <c r="F102" s="0" t="n">
        <v>0</v>
      </c>
      <c r="G102" s="0" t="n">
        <v>0.0308445253812884</v>
      </c>
      <c r="H102" s="0" t="n">
        <v>0</v>
      </c>
      <c r="I102" s="0" t="n">
        <v>43511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1843235.83708542</v>
      </c>
      <c r="D103" s="0" t="n">
        <v>2091513.57829907</v>
      </c>
      <c r="E103" s="0" t="n">
        <v>37957.4813183113</v>
      </c>
      <c r="F103" s="0" t="n">
        <v>0</v>
      </c>
      <c r="G103" s="0" t="n">
        <v>0.029810452129927</v>
      </c>
      <c r="H103" s="0" t="n">
        <v>0</v>
      </c>
      <c r="I103" s="0" t="n">
        <v>43495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1780260.54919272</v>
      </c>
      <c r="D104" s="0" t="n">
        <v>2057029.67716452</v>
      </c>
      <c r="E104" s="0" t="n">
        <v>24528.9990539892</v>
      </c>
      <c r="F104" s="0" t="n">
        <v>0</v>
      </c>
      <c r="G104" s="0" t="n">
        <v>0.0301843971631206</v>
      </c>
      <c r="H104" s="0" t="n">
        <v>0</v>
      </c>
      <c r="I104" s="0" t="n">
        <v>43498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1806682.77593793</v>
      </c>
      <c r="D105" s="0" t="n">
        <v>1904170.94347512</v>
      </c>
      <c r="E105" s="0" t="n">
        <v>24810.9801694298</v>
      </c>
      <c r="F105" s="0" t="n">
        <v>0</v>
      </c>
      <c r="G105" s="0" t="n">
        <v>0.0308816863100635</v>
      </c>
      <c r="H105" s="0" t="n">
        <v>0</v>
      </c>
      <c r="I105" s="0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8" activeCellId="0" sqref="H1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0.120397767675381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0.125796438545944</v>
      </c>
      <c r="H22" s="0" t="n">
        <v>0</v>
      </c>
      <c r="I22" s="0" t="n">
        <v>3118050</v>
      </c>
    </row>
    <row r="23" customFormat="false" ht="12.8" hidden="false" customHeight="false" outlineLevel="0" collapsed="false">
      <c r="A23" s="0" t="n">
        <v>70</v>
      </c>
      <c r="B23" s="0" t="n">
        <v>662977.46274</v>
      </c>
      <c r="C23" s="0" t="n">
        <v>4530074.49284774</v>
      </c>
      <c r="D23" s="0" t="n">
        <v>9944088.77453191</v>
      </c>
      <c r="E23" s="0" t="n">
        <v>700012.483664673</v>
      </c>
      <c r="F23" s="0" t="n">
        <v>0.362162199834824</v>
      </c>
      <c r="G23" s="0" t="n">
        <v>0</v>
      </c>
      <c r="H23" s="0" t="n">
        <v>1094684</v>
      </c>
      <c r="I23" s="0" t="n">
        <v>3007776</v>
      </c>
    </row>
    <row r="24" customFormat="false" ht="12.8" hidden="false" customHeight="false" outlineLevel="0" collapsed="false">
      <c r="A24" s="0" t="n">
        <v>71</v>
      </c>
      <c r="B24" s="0" t="n">
        <v>891796.578633334</v>
      </c>
      <c r="C24" s="0" t="n">
        <v>4459142.90257379</v>
      </c>
      <c r="D24" s="0" t="n">
        <v>9648186.15126473</v>
      </c>
      <c r="E24" s="0" t="n">
        <v>713812.164128374</v>
      </c>
      <c r="F24" s="0" t="n">
        <v>0.351436730131205</v>
      </c>
      <c r="G24" s="0" t="n">
        <v>0</v>
      </c>
      <c r="H24" s="0" t="n">
        <v>1030160</v>
      </c>
      <c r="I24" s="0" t="n">
        <v>2911486</v>
      </c>
    </row>
    <row r="25" customFormat="false" ht="12.8" hidden="false" customHeight="false" outlineLevel="0" collapsed="false">
      <c r="A25" s="0" t="n">
        <v>72</v>
      </c>
      <c r="B25" s="0" t="n">
        <v>272493.54398</v>
      </c>
      <c r="C25" s="0" t="n">
        <v>4304578.95687249</v>
      </c>
      <c r="D25" s="0" t="n">
        <v>9495622.36088928</v>
      </c>
      <c r="E25" s="0" t="n">
        <v>681867.094867383</v>
      </c>
      <c r="F25" s="0" t="n">
        <v>0.345133288073566</v>
      </c>
      <c r="G25" s="0" t="n">
        <v>0</v>
      </c>
      <c r="H25" s="0" t="n">
        <v>982740</v>
      </c>
      <c r="I25" s="0" t="n">
        <v>2864772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4152833.75705995</v>
      </c>
      <c r="D26" s="0" t="n">
        <v>9350377.81596152</v>
      </c>
      <c r="E26" s="0" t="n">
        <v>827124.836736682</v>
      </c>
      <c r="F26" s="0" t="n">
        <v>0</v>
      </c>
      <c r="G26" s="0" t="n">
        <v>0.145419278979413</v>
      </c>
      <c r="H26" s="0" t="n">
        <v>0</v>
      </c>
      <c r="I26" s="0" t="n">
        <v>2803997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4062950.59413287</v>
      </c>
      <c r="D27" s="0" t="n">
        <v>9501697.76479256</v>
      </c>
      <c r="E27" s="0" t="n">
        <v>656395.307483301</v>
      </c>
      <c r="F27" s="0" t="n">
        <v>0</v>
      </c>
      <c r="G27" s="0" t="n">
        <v>0.0635808920203621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3752348.88547455</v>
      </c>
      <c r="D28" s="0" t="n">
        <v>9414730.911867</v>
      </c>
      <c r="E28" s="0" t="n">
        <v>550238.863803124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4154595.78934647</v>
      </c>
      <c r="D29" s="0" t="n">
        <v>9380409.93358429</v>
      </c>
      <c r="E29" s="0" t="n">
        <v>671629.896356647</v>
      </c>
      <c r="F29" s="0" t="n">
        <v>0</v>
      </c>
      <c r="G29" s="0" t="n">
        <v>0.0616381733408287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3856926.53820411</v>
      </c>
      <c r="D30" s="0" t="n">
        <v>9119701.64303692</v>
      </c>
      <c r="E30" s="0" t="n">
        <v>776681.406878932</v>
      </c>
      <c r="F30" s="0" t="n">
        <v>0</v>
      </c>
      <c r="G30" s="0" t="n">
        <v>0.0665422274617677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4265605.73196709</v>
      </c>
      <c r="D31" s="0" t="n">
        <v>8907005.04530627</v>
      </c>
      <c r="E31" s="0" t="n">
        <v>677467.48659948</v>
      </c>
      <c r="F31" s="0" t="n">
        <v>0</v>
      </c>
      <c r="G31" s="0" t="n">
        <v>0.0620309991152472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3970465.49799646</v>
      </c>
      <c r="D32" s="0" t="n">
        <v>8770475.52048118</v>
      </c>
      <c r="E32" s="0" t="n">
        <v>609588.8504972</v>
      </c>
      <c r="F32" s="0" t="n">
        <v>0</v>
      </c>
      <c r="G32" s="0" t="n">
        <v>0.0681663258350375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4209706.12723635</v>
      </c>
      <c r="D33" s="0" t="n">
        <v>8658790.58095276</v>
      </c>
      <c r="E33" s="0" t="n">
        <v>668714.676490494</v>
      </c>
      <c r="F33" s="0" t="n">
        <v>0</v>
      </c>
      <c r="G33" s="0" t="n">
        <v>0.0618680711336519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3938192.4018063</v>
      </c>
      <c r="D34" s="0" t="n">
        <v>8443770.55758804</v>
      </c>
      <c r="E34" s="0" t="n">
        <v>742147.494273366</v>
      </c>
      <c r="F34" s="0" t="n">
        <v>0</v>
      </c>
      <c r="G34" s="0" t="n">
        <v>0.0671827124657313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4209029.08254643</v>
      </c>
      <c r="D35" s="0" t="n">
        <v>8217037.54603046</v>
      </c>
      <c r="E35" s="0" t="n">
        <v>620929.979776202</v>
      </c>
      <c r="F35" s="0" t="n">
        <v>0</v>
      </c>
      <c r="G35" s="0" t="n">
        <v>0.0622984651102799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3975589.60545618</v>
      </c>
      <c r="D36" s="0" t="n">
        <v>7842595.35409232</v>
      </c>
      <c r="E36" s="0" t="n">
        <v>589031.641756771</v>
      </c>
      <c r="F36" s="0" t="n">
        <v>0</v>
      </c>
      <c r="G36" s="0" t="n">
        <v>0.0665067945643485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4218130.44866779</v>
      </c>
      <c r="D37" s="0" t="n">
        <v>7669954.74615915</v>
      </c>
      <c r="E37" s="0" t="n">
        <v>623262.507018238</v>
      </c>
      <c r="F37" s="0" t="n">
        <v>0</v>
      </c>
      <c r="G37" s="0" t="n">
        <v>0.0622918267998975</v>
      </c>
      <c r="H37" s="0" t="n">
        <v>0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3964364.3764837</v>
      </c>
      <c r="D38" s="0" t="n">
        <v>7615090.56556388</v>
      </c>
      <c r="E38" s="0" t="n">
        <v>726617.28630444</v>
      </c>
      <c r="F38" s="0" t="n">
        <v>0</v>
      </c>
      <c r="G38" s="0" t="n">
        <v>0.0656952883911812</v>
      </c>
      <c r="H38" s="0" t="n">
        <v>0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4160835.96209948</v>
      </c>
      <c r="D39" s="0" t="n">
        <v>7350452.74769802</v>
      </c>
      <c r="E39" s="0" t="n">
        <v>608257.809764228</v>
      </c>
      <c r="F39" s="0" t="n">
        <v>0</v>
      </c>
      <c r="G39" s="0" t="n">
        <v>0.062416449169266</v>
      </c>
      <c r="H39" s="0" t="n">
        <v>0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3938549.69461817</v>
      </c>
      <c r="D40" s="0" t="n">
        <v>7248930.68766873</v>
      </c>
      <c r="E40" s="0" t="n">
        <v>553851.96316286</v>
      </c>
      <c r="F40" s="0" t="n">
        <v>0</v>
      </c>
      <c r="G40" s="0" t="n">
        <v>0.0650779101741522</v>
      </c>
      <c r="H40" s="0" t="n">
        <v>0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4024345.96931626</v>
      </c>
      <c r="D41" s="0" t="n">
        <v>7101792.83885375</v>
      </c>
      <c r="E41" s="0" t="n">
        <v>557345.670646352</v>
      </c>
      <c r="F41" s="0" t="n">
        <v>0</v>
      </c>
      <c r="G41" s="0" t="n">
        <v>0.0632455974247302</v>
      </c>
      <c r="H41" s="0" t="n">
        <v>0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3828534.16085981</v>
      </c>
      <c r="D42" s="0" t="n">
        <v>6850509.8268861</v>
      </c>
      <c r="E42" s="0" t="n">
        <v>643603.451820995</v>
      </c>
      <c r="F42" s="0" t="n">
        <v>0</v>
      </c>
      <c r="G42" s="0" t="n">
        <v>0.0650521422289232</v>
      </c>
      <c r="H42" s="0" t="n">
        <v>0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3996175.33749088</v>
      </c>
      <c r="D43" s="0" t="n">
        <v>6706208.15890186</v>
      </c>
      <c r="E43" s="0" t="n">
        <v>554109.787140758</v>
      </c>
      <c r="F43" s="0" t="n">
        <v>0</v>
      </c>
      <c r="G43" s="0" t="n">
        <v>0.061435484884671</v>
      </c>
      <c r="H43" s="0" t="n">
        <v>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3766892.50408949</v>
      </c>
      <c r="D44" s="0" t="n">
        <v>6533096.86270832</v>
      </c>
      <c r="E44" s="0" t="n">
        <v>514135.958270321</v>
      </c>
      <c r="F44" s="0" t="n">
        <v>0</v>
      </c>
      <c r="G44" s="0" t="n">
        <v>0.0621421195907256</v>
      </c>
      <c r="H44" s="0" t="n">
        <v>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3878963.40881689</v>
      </c>
      <c r="D45" s="0" t="n">
        <v>6401561.07358437</v>
      </c>
      <c r="E45" s="0" t="n">
        <v>527607.675651474</v>
      </c>
      <c r="F45" s="0" t="n">
        <v>0</v>
      </c>
      <c r="G45" s="0" t="n">
        <v>0.0588125</v>
      </c>
      <c r="H45" s="0" t="n">
        <v>0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3681547.97261958</v>
      </c>
      <c r="D46" s="0" t="n">
        <v>6229685.93112992</v>
      </c>
      <c r="E46" s="0" t="n">
        <v>608567.936267183</v>
      </c>
      <c r="F46" s="0" t="n">
        <v>0</v>
      </c>
      <c r="G46" s="0" t="n">
        <v>0.0591601866251944</v>
      </c>
      <c r="H46" s="0" t="n">
        <v>0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3859388.32768857</v>
      </c>
      <c r="D47" s="0" t="n">
        <v>6231649.57047007</v>
      </c>
      <c r="E47" s="0" t="n">
        <v>508390.974320753</v>
      </c>
      <c r="F47" s="0" t="n">
        <v>0</v>
      </c>
      <c r="G47" s="0" t="n">
        <v>0.0573729709559052</v>
      </c>
      <c r="H47" s="0" t="n">
        <v>0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3693565.62478703</v>
      </c>
      <c r="D48" s="0" t="n">
        <v>6098413.24858593</v>
      </c>
      <c r="E48" s="0" t="n">
        <v>454309.819062111</v>
      </c>
      <c r="F48" s="0" t="n">
        <v>0</v>
      </c>
      <c r="G48" s="0" t="n">
        <v>0.0586341403009102</v>
      </c>
      <c r="H48" s="0" t="n">
        <v>0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3796510.19945891</v>
      </c>
      <c r="D49" s="0" t="n">
        <v>5921938.12532294</v>
      </c>
      <c r="E49" s="0" t="n">
        <v>466255.132864768</v>
      </c>
      <c r="F49" s="0" t="n">
        <v>0</v>
      </c>
      <c r="G49" s="0" t="n">
        <v>0.0558598706402996</v>
      </c>
      <c r="H49" s="0" t="n">
        <v>0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3617362.27435189</v>
      </c>
      <c r="D50" s="0" t="n">
        <v>5809807.15292888</v>
      </c>
      <c r="E50" s="0" t="n">
        <v>569040.83725463</v>
      </c>
      <c r="F50" s="0" t="n">
        <v>0</v>
      </c>
      <c r="G50" s="0" t="n">
        <v>0.0558162509261546</v>
      </c>
      <c r="H50" s="0" t="n">
        <v>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3650493.73432105</v>
      </c>
      <c r="D51" s="0" t="n">
        <v>5827325.83093022</v>
      </c>
      <c r="E51" s="0" t="n">
        <v>475827.754445383</v>
      </c>
      <c r="F51" s="0" t="n">
        <v>0</v>
      </c>
      <c r="G51" s="0" t="n">
        <v>0.0543149713157732</v>
      </c>
      <c r="H51" s="0" t="n">
        <v>0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3525213.88474317</v>
      </c>
      <c r="D52" s="0" t="n">
        <v>5723772.36670139</v>
      </c>
      <c r="E52" s="0" t="n">
        <v>444681.578844227</v>
      </c>
      <c r="F52" s="0" t="n">
        <v>0</v>
      </c>
      <c r="G52" s="0" t="n">
        <v>0.0559683163453273</v>
      </c>
      <c r="H52" s="0" t="n">
        <v>0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3595665.15587125</v>
      </c>
      <c r="D53" s="0" t="n">
        <v>5715247.47799452</v>
      </c>
      <c r="E53" s="0" t="n">
        <v>422982.046078112</v>
      </c>
      <c r="F53" s="0" t="n">
        <v>0</v>
      </c>
      <c r="G53" s="0" t="n">
        <v>0.0542224131582178</v>
      </c>
      <c r="H53" s="0" t="n">
        <v>0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3485829.58325313</v>
      </c>
      <c r="D54" s="0" t="n">
        <v>5542330.30414741</v>
      </c>
      <c r="E54" s="0" t="n">
        <v>523447.03910495</v>
      </c>
      <c r="F54" s="0" t="n">
        <v>0</v>
      </c>
      <c r="G54" s="0" t="n">
        <v>0.0546499892963088</v>
      </c>
      <c r="H54" s="0" t="n">
        <v>0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3496542.95601042</v>
      </c>
      <c r="D55" s="0" t="n">
        <v>5389081.36829326</v>
      </c>
      <c r="E55" s="0" t="n">
        <v>392751.082469192</v>
      </c>
      <c r="F55" s="0" t="n">
        <v>0</v>
      </c>
      <c r="G55" s="0" t="n">
        <v>0.0527393283832921</v>
      </c>
      <c r="H55" s="0" t="n">
        <v>0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3382295.71926478</v>
      </c>
      <c r="D56" s="0" t="n">
        <v>5286827.22020623</v>
      </c>
      <c r="E56" s="0" t="n">
        <v>361617.367303607</v>
      </c>
      <c r="F56" s="0" t="n">
        <v>0</v>
      </c>
      <c r="G56" s="0" t="n">
        <v>0.0526155346908914</v>
      </c>
      <c r="H56" s="0" t="n">
        <v>0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3377490.23668379</v>
      </c>
      <c r="D57" s="0" t="n">
        <v>5085444.00807531</v>
      </c>
      <c r="E57" s="0" t="n">
        <v>334790.318793682</v>
      </c>
      <c r="F57" s="0" t="n">
        <v>0</v>
      </c>
      <c r="G57" s="0" t="n">
        <v>0.0511401641836424</v>
      </c>
      <c r="H57" s="0" t="n">
        <v>0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3296743.79796861</v>
      </c>
      <c r="D58" s="0" t="n">
        <v>5049041.14418523</v>
      </c>
      <c r="E58" s="0" t="n">
        <v>419815.307759409</v>
      </c>
      <c r="F58" s="0" t="n">
        <v>0</v>
      </c>
      <c r="G58" s="0" t="n">
        <v>0.0501882438668934</v>
      </c>
      <c r="H58" s="0" t="n">
        <v>0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3316643.31779991</v>
      </c>
      <c r="D59" s="0" t="n">
        <v>4994607.62131782</v>
      </c>
      <c r="E59" s="0" t="n">
        <v>333068.68184189</v>
      </c>
      <c r="F59" s="0" t="n">
        <v>0</v>
      </c>
      <c r="G59" s="0" t="n">
        <v>0.0486620957466173</v>
      </c>
      <c r="H59" s="0" t="n">
        <v>0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3169876.26582613</v>
      </c>
      <c r="D60" s="0" t="n">
        <v>4792287.55052151</v>
      </c>
      <c r="E60" s="0" t="n">
        <v>313562.925528176</v>
      </c>
      <c r="F60" s="0" t="n">
        <v>0</v>
      </c>
      <c r="G60" s="0" t="n">
        <v>0.0493124129157327</v>
      </c>
      <c r="H60" s="0" t="n">
        <v>0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3135446.58857388</v>
      </c>
      <c r="D61" s="0" t="n">
        <v>4647116.73942758</v>
      </c>
      <c r="E61" s="0" t="n">
        <v>297895.67670946</v>
      </c>
      <c r="F61" s="0" t="n">
        <v>0</v>
      </c>
      <c r="G61" s="0" t="n">
        <v>0.0472343258290971</v>
      </c>
      <c r="H61" s="0" t="n">
        <v>0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3022152.06824894</v>
      </c>
      <c r="D62" s="0" t="n">
        <v>4601937.15827847</v>
      </c>
      <c r="E62" s="0" t="n">
        <v>366539.557343922</v>
      </c>
      <c r="F62" s="0" t="n">
        <v>0</v>
      </c>
      <c r="G62" s="0" t="n">
        <v>0.0474065138721351</v>
      </c>
      <c r="H62" s="0" t="n">
        <v>0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3028770.1169205</v>
      </c>
      <c r="D63" s="0" t="n">
        <v>4425315.42097569</v>
      </c>
      <c r="E63" s="0" t="n">
        <v>267704.673924579</v>
      </c>
      <c r="F63" s="0" t="n">
        <v>0</v>
      </c>
      <c r="G63" s="0" t="n">
        <v>0.0466614486121982</v>
      </c>
      <c r="H63" s="0" t="n">
        <v>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2962037.09096076</v>
      </c>
      <c r="D64" s="0" t="n">
        <v>4315862.29854063</v>
      </c>
      <c r="E64" s="0" t="n">
        <v>250575.790409309</v>
      </c>
      <c r="F64" s="0" t="n">
        <v>0</v>
      </c>
      <c r="G64" s="0" t="n">
        <v>0.0457141139697043</v>
      </c>
      <c r="H64" s="0" t="n">
        <v>0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2988190.5758264</v>
      </c>
      <c r="D65" s="0" t="n">
        <v>4352147.322903</v>
      </c>
      <c r="E65" s="0" t="n">
        <v>252370.999315081</v>
      </c>
      <c r="F65" s="0" t="n">
        <v>0</v>
      </c>
      <c r="G65" s="0" t="n">
        <v>0.0462124392730762</v>
      </c>
      <c r="H65" s="0" t="n">
        <v>0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2917301.76728273</v>
      </c>
      <c r="D66" s="0" t="n">
        <v>4138596.44728008</v>
      </c>
      <c r="E66" s="0" t="n">
        <v>310788.182832861</v>
      </c>
      <c r="F66" s="0" t="n">
        <v>0</v>
      </c>
      <c r="G66" s="0" t="n">
        <v>0.0458300904029216</v>
      </c>
      <c r="H66" s="0" t="n">
        <v>0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2925136.83129309</v>
      </c>
      <c r="D67" s="0" t="n">
        <v>4086663.26095698</v>
      </c>
      <c r="E67" s="0" t="n">
        <v>244842.100560596</v>
      </c>
      <c r="F67" s="0" t="n">
        <v>0</v>
      </c>
      <c r="G67" s="0" t="n">
        <v>0.0439636080684743</v>
      </c>
      <c r="H67" s="0" t="n">
        <v>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2850843.09404374</v>
      </c>
      <c r="D68" s="0" t="n">
        <v>3987194.34308577</v>
      </c>
      <c r="E68" s="0" t="n">
        <v>189543.719405442</v>
      </c>
      <c r="F68" s="0" t="n">
        <v>0</v>
      </c>
      <c r="G68" s="0" t="n">
        <v>0.0432290422737043</v>
      </c>
      <c r="H68" s="0" t="n">
        <v>0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2883934.84410879</v>
      </c>
      <c r="D69" s="0" t="n">
        <v>3945380.14787358</v>
      </c>
      <c r="E69" s="0" t="n">
        <v>192725.274875089</v>
      </c>
      <c r="F69" s="0" t="n">
        <v>0</v>
      </c>
      <c r="G69" s="0" t="n">
        <v>0.0423640323398669</v>
      </c>
      <c r="H69" s="0" t="n">
        <v>0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2791361.25806167</v>
      </c>
      <c r="D70" s="0" t="n">
        <v>3876387.28690624</v>
      </c>
      <c r="E70" s="0" t="n">
        <v>195092.308471733</v>
      </c>
      <c r="F70" s="0" t="n">
        <v>0</v>
      </c>
      <c r="G70" s="0" t="n">
        <v>0.0423453738721301</v>
      </c>
      <c r="H70" s="0" t="n">
        <v>0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2767181.63690197</v>
      </c>
      <c r="D71" s="0" t="n">
        <v>3817303.37817611</v>
      </c>
      <c r="E71" s="0" t="n">
        <v>152917.501297238</v>
      </c>
      <c r="F71" s="0" t="n">
        <v>0</v>
      </c>
      <c r="G71" s="0" t="n">
        <v>0.0430414362998633</v>
      </c>
      <c r="H71" s="0" t="n">
        <v>0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2693594.81075985</v>
      </c>
      <c r="D72" s="0" t="n">
        <v>3743824.07420589</v>
      </c>
      <c r="E72" s="0" t="n">
        <v>137626.995037993</v>
      </c>
      <c r="F72" s="0" t="n">
        <v>0</v>
      </c>
      <c r="G72" s="0" t="n">
        <v>0.0423922394612715</v>
      </c>
      <c r="H72" s="0" t="n">
        <v>0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2710674.49733219</v>
      </c>
      <c r="D73" s="0" t="n">
        <v>3830827.43083489</v>
      </c>
      <c r="E73" s="0" t="n">
        <v>125345.266105178</v>
      </c>
      <c r="F73" s="0" t="n">
        <v>0</v>
      </c>
      <c r="G73" s="0" t="n">
        <v>0.0421847246891652</v>
      </c>
      <c r="H73" s="0" t="n">
        <v>0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2621064.0390072</v>
      </c>
      <c r="D74" s="0" t="n">
        <v>3763914.22100067</v>
      </c>
      <c r="E74" s="0" t="n">
        <v>153185.28733124</v>
      </c>
      <c r="F74" s="0" t="n">
        <v>0</v>
      </c>
      <c r="G74" s="0" t="n">
        <v>0.0407209020153295</v>
      </c>
      <c r="H74" s="0" t="n">
        <v>0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2588286.97304626</v>
      </c>
      <c r="D75" s="0" t="n">
        <v>3704916.81480137</v>
      </c>
      <c r="E75" s="0" t="n">
        <v>113087.603383692</v>
      </c>
      <c r="F75" s="0" t="n">
        <v>0</v>
      </c>
      <c r="G75" s="0" t="n">
        <v>0.0399066580020086</v>
      </c>
      <c r="H75" s="0" t="n">
        <v>0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2524098.73026353</v>
      </c>
      <c r="D76" s="0" t="n">
        <v>3639291.44461064</v>
      </c>
      <c r="E76" s="0" t="n">
        <v>112604.451841918</v>
      </c>
      <c r="F76" s="0" t="n">
        <v>0</v>
      </c>
      <c r="G76" s="0" t="n">
        <v>0.0413965822038892</v>
      </c>
      <c r="H76" s="0" t="n">
        <v>0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2447113.06600162</v>
      </c>
      <c r="D77" s="0" t="n">
        <v>3581378.93029911</v>
      </c>
      <c r="E77" s="0" t="n">
        <v>123005.367420817</v>
      </c>
      <c r="F77" s="0" t="n">
        <v>0</v>
      </c>
      <c r="G77" s="0" t="n">
        <v>0.0402567953588362</v>
      </c>
      <c r="H77" s="0" t="n">
        <v>0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2364689.73304873</v>
      </c>
      <c r="D78" s="0" t="n">
        <v>3392537.61595817</v>
      </c>
      <c r="E78" s="0" t="n">
        <v>152407.69175677</v>
      </c>
      <c r="F78" s="0" t="n">
        <v>0</v>
      </c>
      <c r="G78" s="0" t="n">
        <v>0.0390974346905154</v>
      </c>
      <c r="H78" s="0" t="n">
        <v>0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2387685.03535187</v>
      </c>
      <c r="D79" s="0" t="n">
        <v>3440561.94371023</v>
      </c>
      <c r="E79" s="0" t="n">
        <v>114497.921694744</v>
      </c>
      <c r="F79" s="0" t="n">
        <v>0</v>
      </c>
      <c r="G79" s="0" t="n">
        <v>0.0381067105417793</v>
      </c>
      <c r="H79" s="0" t="n">
        <v>0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2329099.38861451</v>
      </c>
      <c r="D80" s="0" t="n">
        <v>3363594.8274845</v>
      </c>
      <c r="E80" s="0" t="n">
        <v>92610.1022701405</v>
      </c>
      <c r="F80" s="0" t="n">
        <v>0</v>
      </c>
      <c r="G80" s="0" t="n">
        <v>0.0381663737551259</v>
      </c>
      <c r="H80" s="0" t="n">
        <v>0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2344917.05896039</v>
      </c>
      <c r="D81" s="0" t="n">
        <v>3331008.57136487</v>
      </c>
      <c r="E81" s="0" t="n">
        <v>91529.7096956089</v>
      </c>
      <c r="F81" s="0" t="n">
        <v>0</v>
      </c>
      <c r="G81" s="0" t="n">
        <v>0.0384142773551785</v>
      </c>
      <c r="H81" s="0" t="n">
        <v>0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2276436.86143851</v>
      </c>
      <c r="D82" s="0" t="n">
        <v>3218812.78220623</v>
      </c>
      <c r="E82" s="0" t="n">
        <v>104309.861032168</v>
      </c>
      <c r="F82" s="0" t="n">
        <v>0</v>
      </c>
      <c r="G82" s="0" t="n">
        <v>0.0387852925702929</v>
      </c>
      <c r="H82" s="0" t="n">
        <v>0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2269772.71838025</v>
      </c>
      <c r="D83" s="0" t="n">
        <v>3160614.54670612</v>
      </c>
      <c r="E83" s="0" t="n">
        <v>88106.4165064663</v>
      </c>
      <c r="F83" s="0" t="n">
        <v>0</v>
      </c>
      <c r="G83" s="0" t="n">
        <v>0.0371905651564689</v>
      </c>
      <c r="H83" s="0" t="n">
        <v>0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2210097.75265697</v>
      </c>
      <c r="D84" s="0" t="n">
        <v>3114974.28347973</v>
      </c>
      <c r="E84" s="0" t="n">
        <v>81253.1095797691</v>
      </c>
      <c r="F84" s="0" t="n">
        <v>0</v>
      </c>
      <c r="G84" s="0" t="n">
        <v>0.0379326418832304</v>
      </c>
      <c r="H84" s="0" t="n">
        <v>0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2162496.00445129</v>
      </c>
      <c r="D85" s="0" t="n">
        <v>3076487.64123838</v>
      </c>
      <c r="E85" s="0" t="n">
        <v>86450.8880005502</v>
      </c>
      <c r="F85" s="0" t="n">
        <v>0</v>
      </c>
      <c r="G85" s="0" t="n">
        <v>0.0379511059371362</v>
      </c>
      <c r="H85" s="0" t="n">
        <v>0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2093512.83078451</v>
      </c>
      <c r="D86" s="0" t="n">
        <v>2985163.21789947</v>
      </c>
      <c r="E86" s="0" t="n">
        <v>98240.9402024073</v>
      </c>
      <c r="F86" s="0" t="n">
        <v>0</v>
      </c>
      <c r="G86" s="0" t="n">
        <v>0.0373227750443972</v>
      </c>
      <c r="H86" s="0" t="n">
        <v>0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2062285.57343438</v>
      </c>
      <c r="D87" s="0" t="n">
        <v>2836214.54830563</v>
      </c>
      <c r="E87" s="0" t="n">
        <v>76535.516570993</v>
      </c>
      <c r="F87" s="0" t="n">
        <v>0</v>
      </c>
      <c r="G87" s="0" t="n">
        <v>0.0349784658363404</v>
      </c>
      <c r="H87" s="0" t="n">
        <v>0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1984460.61929949</v>
      </c>
      <c r="D88" s="0" t="n">
        <v>2707677.34268037</v>
      </c>
      <c r="E88" s="0" t="n">
        <v>69846.1472780292</v>
      </c>
      <c r="F88" s="0" t="n">
        <v>0</v>
      </c>
      <c r="G88" s="0" t="n">
        <v>0.0365563298490128</v>
      </c>
      <c r="H88" s="0" t="n">
        <v>0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1994446.99612224</v>
      </c>
      <c r="D89" s="0" t="n">
        <v>2527186.66068205</v>
      </c>
      <c r="E89" s="0" t="n">
        <v>75369.9869159601</v>
      </c>
      <c r="F89" s="0" t="n">
        <v>0</v>
      </c>
      <c r="G89" s="0" t="n">
        <v>0.0365464873637839</v>
      </c>
      <c r="H89" s="0" t="n">
        <v>0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1942592.62732211</v>
      </c>
      <c r="D90" s="0" t="n">
        <v>2440437.17341236</v>
      </c>
      <c r="E90" s="0" t="n">
        <v>88897.9688878103</v>
      </c>
      <c r="F90" s="0" t="n">
        <v>0</v>
      </c>
      <c r="G90" s="0" t="n">
        <v>0.0354338693321744</v>
      </c>
      <c r="H90" s="0" t="n">
        <v>0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1941150.46362847</v>
      </c>
      <c r="D91" s="0" t="n">
        <v>2384634.82193981</v>
      </c>
      <c r="E91" s="0" t="n">
        <v>66503.1329563016</v>
      </c>
      <c r="F91" s="0" t="n">
        <v>0</v>
      </c>
      <c r="G91" s="0" t="n">
        <v>0.0331200602182913</v>
      </c>
      <c r="H91" s="0" t="n">
        <v>0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1887425.16414059</v>
      </c>
      <c r="D92" s="0" t="n">
        <v>2306353.91768152</v>
      </c>
      <c r="E92" s="0" t="n">
        <v>54728.519890446</v>
      </c>
      <c r="F92" s="0" t="n">
        <v>0</v>
      </c>
      <c r="G92" s="0" t="n">
        <v>0.0353586376100447</v>
      </c>
      <c r="H92" s="0" t="n">
        <v>0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1903805.16139712</v>
      </c>
      <c r="D93" s="0" t="n">
        <v>2268647.85561088</v>
      </c>
      <c r="E93" s="0" t="n">
        <v>50285.9270815017</v>
      </c>
      <c r="F93" s="0" t="n">
        <v>0</v>
      </c>
      <c r="G93" s="0" t="n">
        <v>0.0343084875963843</v>
      </c>
      <c r="H93" s="0" t="n">
        <v>0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1840027.41172083</v>
      </c>
      <c r="D94" s="0" t="n">
        <v>2241395.5843498</v>
      </c>
      <c r="E94" s="0" t="n">
        <v>58227.2205242037</v>
      </c>
      <c r="F94" s="0" t="n">
        <v>0</v>
      </c>
      <c r="G94" s="0" t="n">
        <v>0.0337623362382409</v>
      </c>
      <c r="H94" s="0" t="n">
        <v>0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1804087.24860133</v>
      </c>
      <c r="D95" s="0" t="n">
        <v>2191915.35636604</v>
      </c>
      <c r="E95" s="0" t="n">
        <v>52135.3785430208</v>
      </c>
      <c r="F95" s="0" t="n">
        <v>0</v>
      </c>
      <c r="G95" s="0" t="n">
        <v>0.0314347512617159</v>
      </c>
      <c r="H95" s="0" t="n">
        <v>0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1772180.51871699</v>
      </c>
      <c r="D96" s="0" t="n">
        <v>2010136.28803027</v>
      </c>
      <c r="E96" s="0" t="n">
        <v>41154.7059165563</v>
      </c>
      <c r="F96" s="0" t="n">
        <v>0</v>
      </c>
      <c r="G96" s="0" t="n">
        <v>0.0351853977729308</v>
      </c>
      <c r="H96" s="0" t="n">
        <v>0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1698574.44938504</v>
      </c>
      <c r="D97" s="0" t="n">
        <v>1893221.63966643</v>
      </c>
      <c r="E97" s="0" t="n">
        <v>44504.6356899995</v>
      </c>
      <c r="F97" s="0" t="n">
        <v>0</v>
      </c>
      <c r="G97" s="0" t="n">
        <v>0.0343659383882174</v>
      </c>
      <c r="H97" s="0" t="n">
        <v>0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1645378.47680385</v>
      </c>
      <c r="D98" s="0" t="n">
        <v>1935058.05391381</v>
      </c>
      <c r="E98" s="0" t="n">
        <v>57624.2629768627</v>
      </c>
      <c r="F98" s="0" t="n">
        <v>0</v>
      </c>
      <c r="G98" s="0" t="n">
        <v>0.0331220785179662</v>
      </c>
      <c r="H98" s="0" t="n">
        <v>0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1625777.44789058</v>
      </c>
      <c r="D99" s="0" t="n">
        <v>1779690.38171909</v>
      </c>
      <c r="E99" s="0" t="n">
        <v>38335.8389055152</v>
      </c>
      <c r="F99" s="0" t="n">
        <v>0</v>
      </c>
      <c r="G99" s="0" t="n">
        <v>0.0337200974072483</v>
      </c>
      <c r="H99" s="0" t="n">
        <v>0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</v>
      </c>
      <c r="G100" s="0" t="n">
        <v>0.0348574533184639</v>
      </c>
      <c r="H100" s="0" t="n">
        <v>0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</v>
      </c>
      <c r="G101" s="0" t="n">
        <v>0.034006801360272</v>
      </c>
      <c r="H101" s="0" t="n">
        <v>0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</v>
      </c>
      <c r="G102" s="0" t="n">
        <v>0.0345496562152292</v>
      </c>
      <c r="H102" s="0" t="n">
        <v>0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</v>
      </c>
      <c r="G103" s="0" t="n">
        <v>0.0323739981174591</v>
      </c>
      <c r="H103" s="0" t="n">
        <v>0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</v>
      </c>
      <c r="G104" s="0" t="n">
        <v>0.0350562947799386</v>
      </c>
      <c r="H104" s="0" t="n">
        <v>0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</v>
      </c>
      <c r="G105" s="0" t="n">
        <v>0.0351600250127906</v>
      </c>
      <c r="H105" s="0" t="n">
        <v>0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9" activeCellId="0" sqref="I2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0.120460559737796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0.125860263747404</v>
      </c>
      <c r="H22" s="0" t="n">
        <v>0</v>
      </c>
      <c r="I22" s="0" t="n">
        <v>3118048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4526603.56085937</v>
      </c>
      <c r="D23" s="0" t="n">
        <v>9936482.66739991</v>
      </c>
      <c r="E23" s="0" t="n">
        <v>700011.888660765</v>
      </c>
      <c r="F23" s="0" t="n">
        <v>0.361656626002208</v>
      </c>
      <c r="G23" s="0" t="n">
        <v>0</v>
      </c>
      <c r="H23" s="0" t="n">
        <v>1093229</v>
      </c>
      <c r="I23" s="0" t="n">
        <v>3007780</v>
      </c>
    </row>
    <row r="24" customFormat="false" ht="12.8" hidden="false" customHeight="false" outlineLevel="0" collapsed="false">
      <c r="A24" s="0" t="n">
        <v>71</v>
      </c>
      <c r="B24" s="0" t="n">
        <v>891888.1713</v>
      </c>
      <c r="C24" s="0" t="n">
        <v>4455641.55621093</v>
      </c>
      <c r="D24" s="0" t="n">
        <v>9635956.47107034</v>
      </c>
      <c r="E24" s="0" t="n">
        <v>713729.520616978</v>
      </c>
      <c r="F24" s="0" t="n">
        <v>0.351472665243552</v>
      </c>
      <c r="G24" s="0" t="n">
        <v>0</v>
      </c>
      <c r="H24" s="0" t="n">
        <v>1030260</v>
      </c>
      <c r="I24" s="0" t="n">
        <v>2911484</v>
      </c>
    </row>
    <row r="25" customFormat="false" ht="12.8" hidden="false" customHeight="false" outlineLevel="0" collapsed="false">
      <c r="A25" s="0" t="n">
        <v>72</v>
      </c>
      <c r="B25" s="0" t="n">
        <v>271826.524133333</v>
      </c>
      <c r="C25" s="0" t="n">
        <v>4373982.25275466</v>
      </c>
      <c r="D25" s="0" t="n">
        <v>9789201.86815607</v>
      </c>
      <c r="E25" s="0" t="n">
        <v>688609.338272714</v>
      </c>
      <c r="F25" s="0" t="n">
        <v>0.344286249681767</v>
      </c>
      <c r="G25" s="0" t="n">
        <v>0</v>
      </c>
      <c r="H25" s="0" t="n">
        <v>977290</v>
      </c>
      <c r="I25" s="0" t="n">
        <v>2865847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4415611.72083371</v>
      </c>
      <c r="D26" s="0" t="n">
        <v>9782410.14197628</v>
      </c>
      <c r="E26" s="0" t="n">
        <v>884096.173542083</v>
      </c>
      <c r="F26" s="0" t="n">
        <v>0</v>
      </c>
      <c r="G26" s="0" t="n">
        <v>0.146204869685899</v>
      </c>
      <c r="H26" s="0" t="n">
        <v>0</v>
      </c>
      <c r="I26" s="0" t="n">
        <v>2807296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4365492.1208324</v>
      </c>
      <c r="D27" s="0" t="n">
        <v>10044842.200746</v>
      </c>
      <c r="E27" s="0" t="n">
        <v>710578.039405802</v>
      </c>
      <c r="F27" s="0" t="n">
        <v>0</v>
      </c>
      <c r="G27" s="0" t="n">
        <v>0.0637559002022927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4056507.05866203</v>
      </c>
      <c r="D28" s="0" t="n">
        <v>10117031.7953796</v>
      </c>
      <c r="E28" s="0" t="n">
        <v>598845.099223392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4580158.5044486</v>
      </c>
      <c r="D29" s="0" t="n">
        <v>10280968.4927152</v>
      </c>
      <c r="E29" s="0" t="n">
        <v>745725.519024474</v>
      </c>
      <c r="F29" s="0" t="n">
        <v>0</v>
      </c>
      <c r="G29" s="0" t="n">
        <v>0.0615822198703532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4275873.58345449</v>
      </c>
      <c r="D30" s="0" t="n">
        <v>10202399.0009708</v>
      </c>
      <c r="E30" s="0" t="n">
        <v>862886.448764747</v>
      </c>
      <c r="F30" s="0" t="n">
        <v>0</v>
      </c>
      <c r="G30" s="0" t="n">
        <v>0.066315168980875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4833843.66776552</v>
      </c>
      <c r="D31" s="0" t="n">
        <v>10167098.64528</v>
      </c>
      <c r="E31" s="0" t="n">
        <v>772477.775274341</v>
      </c>
      <c r="F31" s="0" t="n">
        <v>0</v>
      </c>
      <c r="G31" s="0" t="n">
        <v>0.0617587314068541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4529461.28448887</v>
      </c>
      <c r="D32" s="0" t="n">
        <v>10108271.8362136</v>
      </c>
      <c r="E32" s="0" t="n">
        <v>698864.811115659</v>
      </c>
      <c r="F32" s="0" t="n">
        <v>0</v>
      </c>
      <c r="G32" s="0" t="n">
        <v>0.0670280446637237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4870791.03151065</v>
      </c>
      <c r="D33" s="0" t="n">
        <v>10087967.9491329</v>
      </c>
      <c r="E33" s="0" t="n">
        <v>772278.287378005</v>
      </c>
      <c r="F33" s="0" t="n">
        <v>0</v>
      </c>
      <c r="G33" s="0" t="n">
        <v>0.0612636024037681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4583730.44054487</v>
      </c>
      <c r="D34" s="0" t="n">
        <v>9870978.71214612</v>
      </c>
      <c r="E34" s="0" t="n">
        <v>870767.155413187</v>
      </c>
      <c r="F34" s="0" t="n">
        <v>0</v>
      </c>
      <c r="G34" s="0" t="n">
        <v>0.06640448713816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4902802.13981821</v>
      </c>
      <c r="D35" s="0" t="n">
        <v>9693272.71301502</v>
      </c>
      <c r="E35" s="0" t="n">
        <v>741724.659467662</v>
      </c>
      <c r="F35" s="0" t="n">
        <v>0</v>
      </c>
      <c r="G35" s="0" t="n">
        <v>0.0612613193258355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4671715.95821583</v>
      </c>
      <c r="D36" s="0" t="n">
        <v>9318474.98816551</v>
      </c>
      <c r="E36" s="0" t="n">
        <v>693428.484512147</v>
      </c>
      <c r="F36" s="0" t="n">
        <v>0</v>
      </c>
      <c r="G36" s="0" t="n">
        <v>0.0666517629024016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4923357.91569695</v>
      </c>
      <c r="D37" s="0" t="n">
        <v>9255170.31097683</v>
      </c>
      <c r="E37" s="0" t="n">
        <v>724110.420355208</v>
      </c>
      <c r="F37" s="0" t="n">
        <v>0</v>
      </c>
      <c r="G37" s="0" t="n">
        <v>0.0606709949787316</v>
      </c>
      <c r="H37" s="0" t="n">
        <v>0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4618593.05443601</v>
      </c>
      <c r="D38" s="0" t="n">
        <v>8947084.31394126</v>
      </c>
      <c r="E38" s="0" t="n">
        <v>838055.535617984</v>
      </c>
      <c r="F38" s="0" t="n">
        <v>0</v>
      </c>
      <c r="G38" s="0" t="n">
        <v>0.0641383687718185</v>
      </c>
      <c r="H38" s="0" t="n">
        <v>0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4802423.00941417</v>
      </c>
      <c r="D39" s="0" t="n">
        <v>8660317.18467022</v>
      </c>
      <c r="E39" s="0" t="n">
        <v>706537.0687457</v>
      </c>
      <c r="F39" s="0" t="n">
        <v>0</v>
      </c>
      <c r="G39" s="0" t="n">
        <v>0.0603683709114005</v>
      </c>
      <c r="H39" s="0" t="n">
        <v>0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4549592.92870187</v>
      </c>
      <c r="D40" s="0" t="n">
        <v>8388016.93745233</v>
      </c>
      <c r="E40" s="0" t="n">
        <v>655292.802169473</v>
      </c>
      <c r="F40" s="0" t="n">
        <v>0</v>
      </c>
      <c r="G40" s="0" t="n">
        <v>0.0653728615985634</v>
      </c>
      <c r="H40" s="0" t="n">
        <v>0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4754774.39741922</v>
      </c>
      <c r="D41" s="0" t="n">
        <v>8378734.47816443</v>
      </c>
      <c r="E41" s="0" t="n">
        <v>679154.752430855</v>
      </c>
      <c r="F41" s="0" t="n">
        <v>0</v>
      </c>
      <c r="G41" s="0" t="n">
        <v>0.0600448048464961</v>
      </c>
      <c r="H41" s="0" t="n">
        <v>0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4527900.80219562</v>
      </c>
      <c r="D42" s="0" t="n">
        <v>8415045.10784826</v>
      </c>
      <c r="E42" s="0" t="n">
        <v>788444.448297609</v>
      </c>
      <c r="F42" s="0" t="n">
        <v>0</v>
      </c>
      <c r="G42" s="0" t="n">
        <v>0.0625137160234505</v>
      </c>
      <c r="H42" s="0" t="n">
        <v>0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4653535.34915277</v>
      </c>
      <c r="D43" s="0" t="n">
        <v>8206805.64627251</v>
      </c>
      <c r="E43" s="0" t="n">
        <v>609538.832018763</v>
      </c>
      <c r="F43" s="0" t="n">
        <v>0</v>
      </c>
      <c r="G43" s="0" t="n">
        <v>0.0584021865477051</v>
      </c>
      <c r="H43" s="0" t="n">
        <v>0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4403979.20227236</v>
      </c>
      <c r="D44" s="0" t="n">
        <v>7905953.30880126</v>
      </c>
      <c r="E44" s="0" t="n">
        <v>611838.978836012</v>
      </c>
      <c r="F44" s="0" t="n">
        <v>0</v>
      </c>
      <c r="G44" s="0" t="n">
        <v>0.0602097509207816</v>
      </c>
      <c r="H44" s="0" t="n">
        <v>0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4593299.13546156</v>
      </c>
      <c r="D45" s="0" t="n">
        <v>7971617.62684271</v>
      </c>
      <c r="E45" s="0" t="n">
        <v>599627.90740776</v>
      </c>
      <c r="F45" s="0" t="n">
        <v>0</v>
      </c>
      <c r="G45" s="0" t="n">
        <v>0.0566950766445006</v>
      </c>
      <c r="H45" s="0" t="n">
        <v>0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4403056.96747251</v>
      </c>
      <c r="D46" s="0" t="n">
        <v>7862047.91013446</v>
      </c>
      <c r="E46" s="0" t="n">
        <v>707061.533089958</v>
      </c>
      <c r="F46" s="0" t="n">
        <v>0</v>
      </c>
      <c r="G46" s="0" t="n">
        <v>0.0577478344562079</v>
      </c>
      <c r="H46" s="0" t="n">
        <v>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4631545.41563193</v>
      </c>
      <c r="D47" s="0" t="n">
        <v>8003085.14998518</v>
      </c>
      <c r="E47" s="0" t="n">
        <v>575520.059176965</v>
      </c>
      <c r="F47" s="0" t="n">
        <v>0</v>
      </c>
      <c r="G47" s="0" t="n">
        <v>0.0554503399670899</v>
      </c>
      <c r="H47" s="0" t="n">
        <v>0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4521036.32820347</v>
      </c>
      <c r="D48" s="0" t="n">
        <v>7746318.43674614</v>
      </c>
      <c r="E48" s="0" t="n">
        <v>546380.95964019</v>
      </c>
      <c r="F48" s="0" t="n">
        <v>0</v>
      </c>
      <c r="G48" s="0" t="n">
        <v>0.0566917943648047</v>
      </c>
      <c r="H48" s="0" t="n">
        <v>0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4573565.53700126</v>
      </c>
      <c r="D49" s="0" t="n">
        <v>7585189.38484241</v>
      </c>
      <c r="E49" s="0" t="n">
        <v>567630.565618121</v>
      </c>
      <c r="F49" s="0" t="n">
        <v>0</v>
      </c>
      <c r="G49" s="0" t="n">
        <v>0.0546583083716765</v>
      </c>
      <c r="H49" s="0" t="n">
        <v>0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4470141.50147657</v>
      </c>
      <c r="D50" s="0" t="n">
        <v>7396393.29288932</v>
      </c>
      <c r="E50" s="0" t="n">
        <v>679681.82266779</v>
      </c>
      <c r="F50" s="0" t="n">
        <v>0</v>
      </c>
      <c r="G50" s="0" t="n">
        <v>0.0571068331385694</v>
      </c>
      <c r="H50" s="0" t="n">
        <v>0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4508424.27385751</v>
      </c>
      <c r="D51" s="0" t="n">
        <v>7213626.75506778</v>
      </c>
      <c r="E51" s="0" t="n">
        <v>521161.711367349</v>
      </c>
      <c r="F51" s="0" t="n">
        <v>0</v>
      </c>
      <c r="G51" s="0" t="n">
        <v>0.0525732236902892</v>
      </c>
      <c r="H51" s="0" t="n">
        <v>0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4434012.58637097</v>
      </c>
      <c r="D52" s="0" t="n">
        <v>7023720.12659902</v>
      </c>
      <c r="E52" s="0" t="n">
        <v>513114.329545829</v>
      </c>
      <c r="F52" s="0" t="n">
        <v>0</v>
      </c>
      <c r="G52" s="0" t="n">
        <v>0.053921718640022</v>
      </c>
      <c r="H52" s="0" t="n">
        <v>0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4446071.46749166</v>
      </c>
      <c r="D53" s="0" t="n">
        <v>6944918.52623769</v>
      </c>
      <c r="E53" s="0" t="n">
        <v>516966.839397866</v>
      </c>
      <c r="F53" s="0" t="n">
        <v>0</v>
      </c>
      <c r="G53" s="0" t="n">
        <v>0.0514248982215556</v>
      </c>
      <c r="H53" s="0" t="n">
        <v>0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4352152.47696579</v>
      </c>
      <c r="D54" s="0" t="n">
        <v>6768161.53534779</v>
      </c>
      <c r="E54" s="0" t="n">
        <v>597560.189201524</v>
      </c>
      <c r="F54" s="0" t="n">
        <v>0</v>
      </c>
      <c r="G54" s="0" t="n">
        <v>0.0520220644256849</v>
      </c>
      <c r="H54" s="0" t="n">
        <v>0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4412807.39369206</v>
      </c>
      <c r="D55" s="0" t="n">
        <v>6712661.99237262</v>
      </c>
      <c r="E55" s="0" t="n">
        <v>455318.791787742</v>
      </c>
      <c r="F55" s="0" t="n">
        <v>0</v>
      </c>
      <c r="G55" s="0" t="n">
        <v>0.048623797345025</v>
      </c>
      <c r="H55" s="0" t="n">
        <v>0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4319667.02154447</v>
      </c>
      <c r="D56" s="0" t="n">
        <v>6613585.3501271</v>
      </c>
      <c r="E56" s="0" t="n">
        <v>420582.596525136</v>
      </c>
      <c r="F56" s="0" t="n">
        <v>0</v>
      </c>
      <c r="G56" s="0" t="n">
        <v>0.0507020044273282</v>
      </c>
      <c r="H56" s="0" t="n">
        <v>0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4239193.40941051</v>
      </c>
      <c r="D57" s="0" t="n">
        <v>6528175.41479665</v>
      </c>
      <c r="E57" s="0" t="n">
        <v>426517.715216286</v>
      </c>
      <c r="F57" s="0" t="n">
        <v>0</v>
      </c>
      <c r="G57" s="0" t="n">
        <v>0.0499924299772899</v>
      </c>
      <c r="H57" s="0" t="n">
        <v>0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4141686.84740394</v>
      </c>
      <c r="D58" s="0" t="n">
        <v>6433284.65795981</v>
      </c>
      <c r="E58" s="0" t="n">
        <v>537214.593331239</v>
      </c>
      <c r="F58" s="0" t="n">
        <v>0</v>
      </c>
      <c r="G58" s="0" t="n">
        <v>0.0490912384517843</v>
      </c>
      <c r="H58" s="0" t="n">
        <v>0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4156769.06585507</v>
      </c>
      <c r="D59" s="0" t="n">
        <v>6269133.92165025</v>
      </c>
      <c r="E59" s="0" t="n">
        <v>408451.280411159</v>
      </c>
      <c r="F59" s="0" t="n">
        <v>0</v>
      </c>
      <c r="G59" s="0" t="n">
        <v>0.0469622430809163</v>
      </c>
      <c r="H59" s="0" t="n">
        <v>0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4075431.85783385</v>
      </c>
      <c r="D60" s="0" t="n">
        <v>6256323.26284982</v>
      </c>
      <c r="E60" s="0" t="n">
        <v>367242.664811201</v>
      </c>
      <c r="F60" s="0" t="n">
        <v>0</v>
      </c>
      <c r="G60" s="0" t="n">
        <v>0.0477206478949425</v>
      </c>
      <c r="H60" s="0" t="n">
        <v>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4070208.64850222</v>
      </c>
      <c r="D61" s="0" t="n">
        <v>6226269.19274013</v>
      </c>
      <c r="E61" s="0" t="n">
        <v>367835.357669721</v>
      </c>
      <c r="F61" s="0" t="n">
        <v>0</v>
      </c>
      <c r="G61" s="0" t="n">
        <v>0.0452456061288869</v>
      </c>
      <c r="H61" s="0" t="n">
        <v>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4006614.09334401</v>
      </c>
      <c r="D62" s="0" t="n">
        <v>6270765.00576113</v>
      </c>
      <c r="E62" s="0" t="n">
        <v>433992.56455284</v>
      </c>
      <c r="F62" s="0" t="n">
        <v>0</v>
      </c>
      <c r="G62" s="0" t="n">
        <v>0.0449835280023959</v>
      </c>
      <c r="H62" s="0" t="n">
        <v>0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3917733.08271563</v>
      </c>
      <c r="D63" s="0" t="n">
        <v>5875615.03179771</v>
      </c>
      <c r="E63" s="0" t="n">
        <v>348360.514916402</v>
      </c>
      <c r="F63" s="0" t="n">
        <v>0</v>
      </c>
      <c r="G63" s="0" t="n">
        <v>0.0425754719803728</v>
      </c>
      <c r="H63" s="0" t="n">
        <v>0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3806794.43101024</v>
      </c>
      <c r="D64" s="0" t="n">
        <v>5796680.84378184</v>
      </c>
      <c r="E64" s="0" t="n">
        <v>342838.439046038</v>
      </c>
      <c r="F64" s="0" t="n">
        <v>0</v>
      </c>
      <c r="G64" s="0" t="n">
        <v>0.0444338412906689</v>
      </c>
      <c r="H64" s="0" t="n">
        <v>0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3824261.50152272</v>
      </c>
      <c r="D65" s="0" t="n">
        <v>5766972.33091801</v>
      </c>
      <c r="E65" s="0" t="n">
        <v>313722.202946719</v>
      </c>
      <c r="F65" s="0" t="n">
        <v>0</v>
      </c>
      <c r="G65" s="0" t="n">
        <v>0.0427332598265638</v>
      </c>
      <c r="H65" s="0" t="n">
        <v>0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3731339.54547884</v>
      </c>
      <c r="D66" s="0" t="n">
        <v>5745537.27205348</v>
      </c>
      <c r="E66" s="0" t="n">
        <v>338526.365020362</v>
      </c>
      <c r="F66" s="0" t="n">
        <v>0</v>
      </c>
      <c r="G66" s="0" t="n">
        <v>0.04262713878327</v>
      </c>
      <c r="H66" s="0" t="n">
        <v>0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3741756.4367624</v>
      </c>
      <c r="D67" s="0" t="n">
        <v>5609592.05844521</v>
      </c>
      <c r="E67" s="0" t="n">
        <v>262893.241787882</v>
      </c>
      <c r="F67" s="0" t="n">
        <v>0</v>
      </c>
      <c r="G67" s="0" t="n">
        <v>0.0407872049467864</v>
      </c>
      <c r="H67" s="0" t="n">
        <v>0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3672071.71439807</v>
      </c>
      <c r="D68" s="0" t="n">
        <v>5505605.39990482</v>
      </c>
      <c r="E68" s="0" t="n">
        <v>245916.618563257</v>
      </c>
      <c r="F68" s="0" t="n">
        <v>0</v>
      </c>
      <c r="G68" s="0" t="n">
        <v>0.0424693260624741</v>
      </c>
      <c r="H68" s="0" t="n">
        <v>0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3712288.98163817</v>
      </c>
      <c r="D69" s="0" t="n">
        <v>5314205.63833771</v>
      </c>
      <c r="E69" s="0" t="n">
        <v>259656.227052974</v>
      </c>
      <c r="F69" s="0" t="n">
        <v>0</v>
      </c>
      <c r="G69" s="0" t="n">
        <v>0.0401576670025488</v>
      </c>
      <c r="H69" s="0" t="n">
        <v>0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3628471.93163363</v>
      </c>
      <c r="D70" s="0" t="n">
        <v>5299127.71257436</v>
      </c>
      <c r="E70" s="0" t="n">
        <v>266476.566261231</v>
      </c>
      <c r="F70" s="0" t="n">
        <v>0</v>
      </c>
      <c r="G70" s="0" t="n">
        <v>0.0397292264033817</v>
      </c>
      <c r="H70" s="0" t="n">
        <v>0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3600803.64292761</v>
      </c>
      <c r="D71" s="0" t="n">
        <v>5187078.83321596</v>
      </c>
      <c r="E71" s="0" t="n">
        <v>173248.685303535</v>
      </c>
      <c r="F71" s="0" t="n">
        <v>0</v>
      </c>
      <c r="G71" s="0" t="n">
        <v>0.0384797257359026</v>
      </c>
      <c r="H71" s="0" t="n">
        <v>0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3512471.87092545</v>
      </c>
      <c r="D72" s="0" t="n">
        <v>5177367.44460925</v>
      </c>
      <c r="E72" s="0" t="n">
        <v>160542.609874854</v>
      </c>
      <c r="F72" s="0" t="n">
        <v>0</v>
      </c>
      <c r="G72" s="0" t="n">
        <v>0.0398269162839986</v>
      </c>
      <c r="H72" s="0" t="n">
        <v>0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3534905.32534592</v>
      </c>
      <c r="D73" s="0" t="n">
        <v>4956318.92040612</v>
      </c>
      <c r="E73" s="0" t="n">
        <v>164043.693844893</v>
      </c>
      <c r="F73" s="0" t="n">
        <v>0</v>
      </c>
      <c r="G73" s="0" t="n">
        <v>0.0375981877555824</v>
      </c>
      <c r="H73" s="0" t="n">
        <v>0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3440188.31967633</v>
      </c>
      <c r="D74" s="0" t="n">
        <v>5034371.38517242</v>
      </c>
      <c r="E74" s="0" t="n">
        <v>191191.184201693</v>
      </c>
      <c r="F74" s="0" t="n">
        <v>0</v>
      </c>
      <c r="G74" s="0" t="n">
        <v>0.0377352949813526</v>
      </c>
      <c r="H74" s="0" t="n">
        <v>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3455081.11610777</v>
      </c>
      <c r="D75" s="0" t="n">
        <v>4865754.24867469</v>
      </c>
      <c r="E75" s="0" t="n">
        <v>144309.420237801</v>
      </c>
      <c r="F75" s="0" t="n">
        <v>0</v>
      </c>
      <c r="G75" s="0" t="n">
        <v>0.0352160249067466</v>
      </c>
      <c r="H75" s="0" t="n">
        <v>0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3306122.09307565</v>
      </c>
      <c r="D76" s="0" t="n">
        <v>4772012.08918116</v>
      </c>
      <c r="E76" s="0" t="n">
        <v>117976.142865635</v>
      </c>
      <c r="F76" s="0" t="n">
        <v>0</v>
      </c>
      <c r="G76" s="0" t="n">
        <v>0.0360732600732601</v>
      </c>
      <c r="H76" s="0" t="n">
        <v>0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3290900.36599596</v>
      </c>
      <c r="D77" s="0" t="n">
        <v>4694690.93000028</v>
      </c>
      <c r="E77" s="0" t="n">
        <v>113154.586951024</v>
      </c>
      <c r="F77" s="0" t="n">
        <v>0</v>
      </c>
      <c r="G77" s="0" t="n">
        <v>0.0356996547082577</v>
      </c>
      <c r="H77" s="0" t="n">
        <v>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3203069.08998246</v>
      </c>
      <c r="D78" s="0" t="n">
        <v>4658567.05292737</v>
      </c>
      <c r="E78" s="0" t="n">
        <v>134938.624035261</v>
      </c>
      <c r="F78" s="0" t="n">
        <v>0</v>
      </c>
      <c r="G78" s="0" t="n">
        <v>0.035593121197941</v>
      </c>
      <c r="H78" s="0" t="n">
        <v>0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3188412.23863036</v>
      </c>
      <c r="D79" s="0" t="n">
        <v>4431959.27479347</v>
      </c>
      <c r="E79" s="0" t="n">
        <v>115808.672609338</v>
      </c>
      <c r="F79" s="0" t="n">
        <v>0</v>
      </c>
      <c r="G79" s="0" t="n">
        <v>0.0329962590600888</v>
      </c>
      <c r="H79" s="0" t="n">
        <v>0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3073058.30759565</v>
      </c>
      <c r="D80" s="0" t="n">
        <v>4432529.77244453</v>
      </c>
      <c r="E80" s="0" t="n">
        <v>101039.448719393</v>
      </c>
      <c r="F80" s="0" t="n">
        <v>0</v>
      </c>
      <c r="G80" s="0" t="n">
        <v>0.0329279318692216</v>
      </c>
      <c r="H80" s="0" t="n">
        <v>0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3059787.92773685</v>
      </c>
      <c r="D81" s="0" t="n">
        <v>4416632.81664039</v>
      </c>
      <c r="E81" s="0" t="n">
        <v>80342.6197457706</v>
      </c>
      <c r="F81" s="0" t="n">
        <v>0</v>
      </c>
      <c r="G81" s="0" t="n">
        <v>0.032971510054419</v>
      </c>
      <c r="H81" s="0" t="n">
        <v>0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2970087.50691843</v>
      </c>
      <c r="D82" s="0" t="n">
        <v>4470221.4160328</v>
      </c>
      <c r="E82" s="0" t="n">
        <v>111714.3265696</v>
      </c>
      <c r="F82" s="0" t="n">
        <v>0</v>
      </c>
      <c r="G82" s="0" t="n">
        <v>0.0323237021103424</v>
      </c>
      <c r="H82" s="0" t="n">
        <v>0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2969397.57594371</v>
      </c>
      <c r="D83" s="0" t="n">
        <v>4380910.68351797</v>
      </c>
      <c r="E83" s="0" t="n">
        <v>95096.8360295493</v>
      </c>
      <c r="F83" s="0" t="n">
        <v>0</v>
      </c>
      <c r="G83" s="0" t="n">
        <v>0.0308416100365917</v>
      </c>
      <c r="H83" s="0" t="n">
        <v>0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2807133.03224801</v>
      </c>
      <c r="D84" s="0" t="n">
        <v>4403331.24159724</v>
      </c>
      <c r="E84" s="0" t="n">
        <v>100986.611890811</v>
      </c>
      <c r="F84" s="0" t="n">
        <v>0</v>
      </c>
      <c r="G84" s="0" t="n">
        <v>0.0312490941241267</v>
      </c>
      <c r="H84" s="0" t="n">
        <v>0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2806945.35138554</v>
      </c>
      <c r="D85" s="0" t="n">
        <v>4194090.72784894</v>
      </c>
      <c r="E85" s="0" t="n">
        <v>77651.8622448511</v>
      </c>
      <c r="F85" s="0" t="n">
        <v>0</v>
      </c>
      <c r="G85" s="0" t="n">
        <v>0.0313928592095365</v>
      </c>
      <c r="H85" s="0" t="n">
        <v>0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2717905.92624932</v>
      </c>
      <c r="D86" s="0" t="n">
        <v>4234471.2071413</v>
      </c>
      <c r="E86" s="0" t="n">
        <v>96134.7577393272</v>
      </c>
      <c r="F86" s="0" t="n">
        <v>0</v>
      </c>
      <c r="G86" s="0" t="n">
        <v>0.0301503171431054</v>
      </c>
      <c r="H86" s="0" t="n">
        <v>0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2700232.59790494</v>
      </c>
      <c r="D87" s="0" t="n">
        <v>4143556.56373088</v>
      </c>
      <c r="E87" s="0" t="n">
        <v>75262.738627739</v>
      </c>
      <c r="F87" s="0" t="n">
        <v>0</v>
      </c>
      <c r="G87" s="0" t="n">
        <v>0.0299499869908358</v>
      </c>
      <c r="H87" s="0" t="n">
        <v>0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2631199.18967647</v>
      </c>
      <c r="D88" s="0" t="n">
        <v>4035465.5554</v>
      </c>
      <c r="E88" s="0" t="n">
        <v>73892.0295949568</v>
      </c>
      <c r="F88" s="0" t="n">
        <v>0</v>
      </c>
      <c r="G88" s="0" t="n">
        <v>0.0304027717626678</v>
      </c>
      <c r="H88" s="0" t="n">
        <v>0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2645569.67598515</v>
      </c>
      <c r="D89" s="0" t="n">
        <v>3900407.84468587</v>
      </c>
      <c r="E89" s="0" t="n">
        <v>53002.5257885099</v>
      </c>
      <c r="F89" s="0" t="n">
        <v>0</v>
      </c>
      <c r="G89" s="0" t="n">
        <v>0.0320498040119899</v>
      </c>
      <c r="H89" s="0" t="n">
        <v>0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2596942.63595268</v>
      </c>
      <c r="D90" s="0" t="n">
        <v>3807215.90132001</v>
      </c>
      <c r="E90" s="0" t="n">
        <v>77424.782575633</v>
      </c>
      <c r="F90" s="0" t="n">
        <v>0</v>
      </c>
      <c r="G90" s="0" t="n">
        <v>0.0300302899177845</v>
      </c>
      <c r="H90" s="0" t="n">
        <v>0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2559993.99518744</v>
      </c>
      <c r="D91" s="0" t="n">
        <v>3580523.39616816</v>
      </c>
      <c r="E91" s="0" t="n">
        <v>44906.6766323352</v>
      </c>
      <c r="F91" s="0" t="n">
        <v>0</v>
      </c>
      <c r="G91" s="0" t="n">
        <v>0.0292788253922557</v>
      </c>
      <c r="H91" s="0" t="n">
        <v>0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2478484.76590191</v>
      </c>
      <c r="D92" s="0" t="n">
        <v>3317126.01878837</v>
      </c>
      <c r="E92" s="0" t="n">
        <v>45755.3755005279</v>
      </c>
      <c r="F92" s="0" t="n">
        <v>0</v>
      </c>
      <c r="G92" s="0" t="n">
        <v>0.0282479381591425</v>
      </c>
      <c r="H92" s="0" t="n">
        <v>0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2512502.42978098</v>
      </c>
      <c r="D93" s="0" t="n">
        <v>3159369.48056548</v>
      </c>
      <c r="E93" s="0" t="n">
        <v>49293.8045431557</v>
      </c>
      <c r="F93" s="0" t="n">
        <v>0</v>
      </c>
      <c r="G93" s="0" t="n">
        <v>0.0292058756024788</v>
      </c>
      <c r="H93" s="0" t="n">
        <v>0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2480857.84874776</v>
      </c>
      <c r="D94" s="0" t="n">
        <v>3117049.96938835</v>
      </c>
      <c r="E94" s="0" t="n">
        <v>54986.8861942763</v>
      </c>
      <c r="F94" s="0" t="n">
        <v>0</v>
      </c>
      <c r="G94" s="0" t="n">
        <v>0.0275974958359658</v>
      </c>
      <c r="H94" s="0" t="n">
        <v>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2481016.55745874</v>
      </c>
      <c r="D95" s="0" t="n">
        <v>3126220.54811523</v>
      </c>
      <c r="E95" s="0" t="n">
        <v>35211.7649659876</v>
      </c>
      <c r="F95" s="0" t="n">
        <v>0</v>
      </c>
      <c r="G95" s="0" t="n">
        <v>0.0283116287074752</v>
      </c>
      <c r="H95" s="0" t="n">
        <v>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2395076.57199911</v>
      </c>
      <c r="D96" s="0" t="n">
        <v>3113065.78496871</v>
      </c>
      <c r="E96" s="0" t="n">
        <v>29999.5694244351</v>
      </c>
      <c r="F96" s="0" t="n">
        <v>0</v>
      </c>
      <c r="G96" s="0" t="n">
        <v>0.0293823133922696</v>
      </c>
      <c r="H96" s="0" t="n">
        <v>0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2367419.28206066</v>
      </c>
      <c r="D97" s="0" t="n">
        <v>3001360.4691825</v>
      </c>
      <c r="E97" s="0" t="n">
        <v>29700.6565132908</v>
      </c>
      <c r="F97" s="0" t="n">
        <v>0</v>
      </c>
      <c r="G97" s="0" t="n">
        <v>0.0298055785536872</v>
      </c>
      <c r="H97" s="0" t="n">
        <v>0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2289725.87073445</v>
      </c>
      <c r="D98" s="0" t="n">
        <v>3018871.15419705</v>
      </c>
      <c r="E98" s="0" t="n">
        <v>34501.9245131736</v>
      </c>
      <c r="F98" s="0" t="n">
        <v>0</v>
      </c>
      <c r="G98" s="0" t="n">
        <v>0.0272371316699534</v>
      </c>
      <c r="H98" s="0" t="n">
        <v>0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2272576.19979585</v>
      </c>
      <c r="D99" s="0" t="n">
        <v>2895172.68450349</v>
      </c>
      <c r="E99" s="0" t="n">
        <v>32168.585872916</v>
      </c>
      <c r="F99" s="0" t="n">
        <v>0</v>
      </c>
      <c r="G99" s="0" t="n">
        <v>0.0258121559567611</v>
      </c>
      <c r="H99" s="0" t="n">
        <v>0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</v>
      </c>
      <c r="G100" s="0" t="n">
        <v>0.0264678259384694</v>
      </c>
      <c r="H100" s="0" t="n">
        <v>0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</v>
      </c>
      <c r="G101" s="0" t="n">
        <v>0.0265363525300452</v>
      </c>
      <c r="H101" s="0" t="n">
        <v>0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</v>
      </c>
      <c r="G102" s="0" t="n">
        <v>0.0260891806633132</v>
      </c>
      <c r="H102" s="0" t="n">
        <v>0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</v>
      </c>
      <c r="G103" s="0" t="n">
        <v>0.0257886972310486</v>
      </c>
      <c r="H103" s="0" t="n">
        <v>0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</v>
      </c>
      <c r="G104" s="0" t="n">
        <v>0.0256497463367627</v>
      </c>
      <c r="H104" s="0" t="n">
        <v>0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</v>
      </c>
      <c r="G105" s="0" t="n">
        <v>0.0275587212753328</v>
      </c>
      <c r="H105" s="0" t="n">
        <v>0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O38" activeCellId="0" sqref="O3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9" activeCellId="0" sqref="BO9"/>
    </sheetView>
  </sheetViews>
  <sheetFormatPr defaultColWidth="9.22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0.0136922221421114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34" activeCellId="0" sqref="P34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M9" activeCellId="0" sqref="BM9"/>
    </sheetView>
  </sheetViews>
  <sheetFormatPr defaultColWidth="9.22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0.0135173993739275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0.0181450452520829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0.0163070382538729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75" zoomScaleNormal="75" zoomScalePageLayoutView="100" workbookViewId="0">
      <selection pane="topLeft" activeCell="H25" activeCellId="0" sqref="H25"/>
    </sheetView>
  </sheetViews>
  <sheetFormatPr defaultColWidth="9.2265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8515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2020-11-30T18:04:16Z</dcterms:modified>
  <cp:revision>337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