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<sst xmlns="http://schemas.openxmlformats.org/spreadsheetml/2006/main" count="29" uniqueCount="14">
  <si>
    <t xml:space="preserve">SITUACION CON PANDEMIA</t>
  </si>
  <si>
    <t xml:space="preserve">Mensual 2019</t>
  </si>
  <si>
    <t xml:space="preserve">Mensual 2020</t>
  </si>
  <si>
    <t xml:space="preserve">Mensual 2021</t>
  </si>
  <si>
    <t xml:space="preserve">Promedios anuales</t>
  </si>
  <si>
    <t xml:space="preserve">Variaciones anuales</t>
  </si>
  <si>
    <t xml:space="preserve">PIB a precios constantes</t>
  </si>
  <si>
    <t xml:space="preserve">Variación interanual</t>
  </si>
  <si>
    <t xml:space="preserve">Empleo privado registrado</t>
  </si>
  <si>
    <t xml:space="preserve">Indice IPC</t>
  </si>
  <si>
    <t xml:space="preserve">Salarios</t>
  </si>
  <si>
    <t xml:space="preserve">SITUACION HIPOTETICA SIN PANDEMIA</t>
  </si>
  <si>
    <t xml:space="preserve">Alto</t>
  </si>
  <si>
    <t xml:space="preserve">Bajo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</si>
</sst>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-409]MMM\-YY"/>
    <numFmt numFmtId="166" formatCode="_(* #,##0.00_);_(* \(#,##0.00\);_(* \-??_);_(@_)"/>
    <numFmt numFmtId="167" formatCode="_(* #,##0.0_);_(* \(#,##0.0\);_(* \-??_);_(@_)"/>
    <numFmt numFmtId="168" formatCode="0%"/>
    <numFmt numFmtId="169" formatCode="0.0%"/>
    <numFmt numFmtId="170" formatCode="_(* #,##0_);_(* \(#,##0\);_(* \-??_);_(@_)"/>
    <numFmt numFmtId="171" formatCode="#,##0"/>
    <numFmt numFmtId="172" formatCode="#,##0.00"/>
    <numFmt numFmtId="173" formatCode="0.00%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3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3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3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A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AR" sz="1400" spc="-1" strike="noStrike">
                <a:solidFill>
                  <a:srgbClr val="595959"/>
                </a:solidFill>
                <a:latin typeface="Calibri"/>
              </a:rPr>
              <a:t>CRECIMIENTO ECONOMICO INTERANUAL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SITUACION CON PANDEMIA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Sheet1!$O$4:$AL$4</c:f>
              <c:strCache>
                <c:ptCount val="24"/>
                <c:pt idx="0">
                  <c:v>Jan-20</c:v>
                </c:pt>
                <c:pt idx="1">
                  <c:v>Feb-20</c:v>
                </c:pt>
                <c:pt idx="2">
                  <c:v>Mar-20</c:v>
                </c:pt>
                <c:pt idx="3">
                  <c:v>Apr-20</c:v>
                </c:pt>
                <c:pt idx="4">
                  <c:v>May-20</c:v>
                </c:pt>
                <c:pt idx="5">
                  <c:v>Jun-20</c:v>
                </c:pt>
                <c:pt idx="6">
                  <c:v>Jul-20</c:v>
                </c:pt>
                <c:pt idx="7">
                  <c:v>Aug-20</c:v>
                </c:pt>
                <c:pt idx="8">
                  <c:v>Sep-20</c:v>
                </c:pt>
                <c:pt idx="9">
                  <c:v>Oct-20</c:v>
                </c:pt>
                <c:pt idx="10">
                  <c:v>Nov-20</c:v>
                </c:pt>
                <c:pt idx="11">
                  <c:v>Dec-20</c:v>
                </c:pt>
                <c:pt idx="12">
                  <c:v>Jan-21</c:v>
                </c:pt>
                <c:pt idx="13">
                  <c:v>Feb-21</c:v>
                </c:pt>
                <c:pt idx="14">
                  <c:v>Mar-21</c:v>
                </c:pt>
                <c:pt idx="15">
                  <c:v>Apr-21</c:v>
                </c:pt>
                <c:pt idx="16">
                  <c:v>May-21</c:v>
                </c:pt>
                <c:pt idx="17">
                  <c:v>Jun-21</c:v>
                </c:pt>
                <c:pt idx="18">
                  <c:v>Jul-21</c:v>
                </c:pt>
                <c:pt idx="19">
                  <c:v>Aug-21</c:v>
                </c:pt>
                <c:pt idx="20">
                  <c:v>Sep-21</c:v>
                </c:pt>
                <c:pt idx="21">
                  <c:v>Oct-21</c:v>
                </c:pt>
                <c:pt idx="22">
                  <c:v>Nov-21</c:v>
                </c:pt>
                <c:pt idx="23">
                  <c:v>Dec-21</c:v>
                </c:pt>
              </c:strCache>
            </c:strRef>
          </c:cat>
          <c:val>
            <c:numRef>
              <c:f>Sheet1!$O$6:$AL$6</c:f>
              <c:numCache>
                <c:formatCode>General</c:formatCode>
                <c:ptCount val="24"/>
                <c:pt idx="0">
                  <c:v>-0.01750559918546</c:v>
                </c:pt>
                <c:pt idx="1">
                  <c:v>-0.0220480477950425</c:v>
                </c:pt>
                <c:pt idx="2">
                  <c:v>-0.111185556587869</c:v>
                </c:pt>
                <c:pt idx="3">
                  <c:v>-0.254862510318168</c:v>
                </c:pt>
                <c:pt idx="4">
                  <c:v>-0.200700938318184</c:v>
                </c:pt>
                <c:pt idx="5">
                  <c:v>-0.116986044200391</c:v>
                </c:pt>
                <c:pt idx="6">
                  <c:v>-0.132280822606625</c:v>
                </c:pt>
                <c:pt idx="7">
                  <c:v>-0.14241387240887</c:v>
                </c:pt>
                <c:pt idx="8">
                  <c:v>-0.141760977253707</c:v>
                </c:pt>
                <c:pt idx="9">
                  <c:v>-0.113138472305122</c:v>
                </c:pt>
                <c:pt idx="10">
                  <c:v>-0.0806351917460899</c:v>
                </c:pt>
                <c:pt idx="11">
                  <c:v>-0.062566300825459</c:v>
                </c:pt>
                <c:pt idx="12">
                  <c:v>-0.016444359952141</c:v>
                </c:pt>
                <c:pt idx="13">
                  <c:v>-0.000453898855078738</c:v>
                </c:pt>
                <c:pt idx="14">
                  <c:v>0.0234938128592936</c:v>
                </c:pt>
                <c:pt idx="15">
                  <c:v>0.0534543703787576</c:v>
                </c:pt>
                <c:pt idx="16">
                  <c:v>0.0662540356601336</c:v>
                </c:pt>
                <c:pt idx="17">
                  <c:v>0.0706745164379552</c:v>
                </c:pt>
                <c:pt idx="18">
                  <c:v>0.0825536051844606</c:v>
                </c:pt>
                <c:pt idx="19">
                  <c:v>0.094619400075227</c:v>
                </c:pt>
                <c:pt idx="20">
                  <c:v>0.111636426153283</c:v>
                </c:pt>
                <c:pt idx="21">
                  <c:v>0.0993799016961246</c:v>
                </c:pt>
                <c:pt idx="22">
                  <c:v>0.0693430254325205</c:v>
                </c:pt>
                <c:pt idx="23">
                  <c:v>0.0424396911858382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Sheet1!$B$17:$B$17</c:f>
              <c:strCache>
                <c:ptCount val="1"/>
                <c:pt idx="0">
                  <c:v>SITUACION HIPOTETICA SIN PANDEMIA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Sheet1!$O$4:$AL$4</c:f>
              <c:strCache>
                <c:ptCount val="24"/>
                <c:pt idx="0">
                  <c:v>Jan-20</c:v>
                </c:pt>
                <c:pt idx="1">
                  <c:v>Feb-20</c:v>
                </c:pt>
                <c:pt idx="2">
                  <c:v>Mar-20</c:v>
                </c:pt>
                <c:pt idx="3">
                  <c:v>Apr-20</c:v>
                </c:pt>
                <c:pt idx="4">
                  <c:v>May-20</c:v>
                </c:pt>
                <c:pt idx="5">
                  <c:v>Jun-20</c:v>
                </c:pt>
                <c:pt idx="6">
                  <c:v>Jul-20</c:v>
                </c:pt>
                <c:pt idx="7">
                  <c:v>Aug-20</c:v>
                </c:pt>
                <c:pt idx="8">
                  <c:v>Sep-20</c:v>
                </c:pt>
                <c:pt idx="9">
                  <c:v>Oct-20</c:v>
                </c:pt>
                <c:pt idx="10">
                  <c:v>Nov-20</c:v>
                </c:pt>
                <c:pt idx="11">
                  <c:v>Dec-20</c:v>
                </c:pt>
                <c:pt idx="12">
                  <c:v>Jan-21</c:v>
                </c:pt>
                <c:pt idx="13">
                  <c:v>Feb-21</c:v>
                </c:pt>
                <c:pt idx="14">
                  <c:v>Mar-21</c:v>
                </c:pt>
                <c:pt idx="15">
                  <c:v>Apr-21</c:v>
                </c:pt>
                <c:pt idx="16">
                  <c:v>May-21</c:v>
                </c:pt>
                <c:pt idx="17">
                  <c:v>Jun-21</c:v>
                </c:pt>
                <c:pt idx="18">
                  <c:v>Jul-21</c:v>
                </c:pt>
                <c:pt idx="19">
                  <c:v>Aug-21</c:v>
                </c:pt>
                <c:pt idx="20">
                  <c:v>Sep-21</c:v>
                </c:pt>
                <c:pt idx="21">
                  <c:v>Oct-21</c:v>
                </c:pt>
                <c:pt idx="22">
                  <c:v>Nov-21</c:v>
                </c:pt>
                <c:pt idx="23">
                  <c:v>Dec-21</c:v>
                </c:pt>
              </c:strCache>
            </c:strRef>
          </c:cat>
          <c:val>
            <c:numRef>
              <c:f>Sheet1!$O$22:$AL$22</c:f>
              <c:numCache>
                <c:formatCode>General</c:formatCode>
                <c:ptCount val="24"/>
                <c:pt idx="0">
                  <c:v>-0.01750559918546</c:v>
                </c:pt>
                <c:pt idx="1">
                  <c:v>-0.0220480477950425</c:v>
                </c:pt>
                <c:pt idx="2">
                  <c:v>-0.0175</c:v>
                </c:pt>
                <c:pt idx="3">
                  <c:v>-0.015</c:v>
                </c:pt>
                <c:pt idx="4">
                  <c:v>-0.0075</c:v>
                </c:pt>
                <c:pt idx="5">
                  <c:v>0.01</c:v>
                </c:pt>
                <c:pt idx="6">
                  <c:v>0.02</c:v>
                </c:pt>
                <c:pt idx="7">
                  <c:v>0.025</c:v>
                </c:pt>
                <c:pt idx="8">
                  <c:v>0.03</c:v>
                </c:pt>
                <c:pt idx="9">
                  <c:v>0.035</c:v>
                </c:pt>
                <c:pt idx="10">
                  <c:v>0.04</c:v>
                </c:pt>
                <c:pt idx="11">
                  <c:v>0.045</c:v>
                </c:pt>
                <c:pt idx="12">
                  <c:v>0.04</c:v>
                </c:pt>
                <c:pt idx="13">
                  <c:v>0.035</c:v>
                </c:pt>
                <c:pt idx="14">
                  <c:v>0.03</c:v>
                </c:pt>
                <c:pt idx="15">
                  <c:v>0.0275</c:v>
                </c:pt>
                <c:pt idx="16">
                  <c:v>0.025</c:v>
                </c:pt>
                <c:pt idx="17">
                  <c:v>0.025</c:v>
                </c:pt>
                <c:pt idx="18">
                  <c:v>0.025</c:v>
                </c:pt>
                <c:pt idx="19">
                  <c:v>0.025</c:v>
                </c:pt>
                <c:pt idx="20">
                  <c:v>0.025</c:v>
                </c:pt>
                <c:pt idx="21">
                  <c:v>0.025</c:v>
                </c:pt>
                <c:pt idx="22">
                  <c:v>0.025</c:v>
                </c:pt>
                <c:pt idx="23">
                  <c:v>0.025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4665624"/>
        <c:axId val="85010051"/>
      </c:lineChart>
      <c:catAx>
        <c:axId val="14665624"/>
        <c:scaling>
          <c:orientation val="minMax"/>
        </c:scaling>
        <c:delete val="0"/>
        <c:axPos val="b"/>
        <c:minorGridlines>
          <c:spPr>
            <a:ln w="9360">
              <a:solidFill>
                <a:srgbClr val="000000"/>
              </a:solidFill>
              <a:round/>
            </a:ln>
          </c:spPr>
        </c:minorGridlines>
        <c:numFmt formatCode="[$-409]MMM\-YY" sourceLinked="1"/>
        <c:majorTickMark val="none"/>
        <c:minorTickMark val="none"/>
        <c:tickLblPos val="low"/>
        <c:spPr>
          <a:ln w="19080">
            <a:solidFill>
              <a:srgbClr val="000000"/>
            </a:solidFill>
            <a:round/>
          </a:ln>
        </c:spPr>
        <c:txPr>
          <a:bodyPr rot="-5400000"/>
          <a:lstStyle/>
          <a:p>
            <a:pPr>
              <a:defRPr b="0" lang="es-AR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010051"/>
        <c:crosses val="autoZero"/>
        <c:auto val="1"/>
        <c:lblAlgn val="ctr"/>
        <c:lblOffset val="100"/>
      </c:catAx>
      <c:valAx>
        <c:axId val="85010051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es-AR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66562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A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AR" sz="1400" spc="-1" strike="noStrike">
                <a:solidFill>
                  <a:srgbClr val="595959"/>
                </a:solidFill>
                <a:latin typeface="Calibri"/>
              </a:rPr>
              <a:t>VARIACION INTERANUAL DEL EMPLEO PRIVADO REGISTRADO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SITUACION CON PANDEMIA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Sheet1!$O$4:$AL$4</c:f>
              <c:strCache>
                <c:ptCount val="24"/>
                <c:pt idx="0">
                  <c:v>Jan-20</c:v>
                </c:pt>
                <c:pt idx="1">
                  <c:v>Feb-20</c:v>
                </c:pt>
                <c:pt idx="2">
                  <c:v>Mar-20</c:v>
                </c:pt>
                <c:pt idx="3">
                  <c:v>Apr-20</c:v>
                </c:pt>
                <c:pt idx="4">
                  <c:v>May-20</c:v>
                </c:pt>
                <c:pt idx="5">
                  <c:v>Jun-20</c:v>
                </c:pt>
                <c:pt idx="6">
                  <c:v>Jul-20</c:v>
                </c:pt>
                <c:pt idx="7">
                  <c:v>Aug-20</c:v>
                </c:pt>
                <c:pt idx="8">
                  <c:v>Sep-20</c:v>
                </c:pt>
                <c:pt idx="9">
                  <c:v>Oct-20</c:v>
                </c:pt>
                <c:pt idx="10">
                  <c:v>Nov-20</c:v>
                </c:pt>
                <c:pt idx="11">
                  <c:v>Dec-20</c:v>
                </c:pt>
                <c:pt idx="12">
                  <c:v>Jan-21</c:v>
                </c:pt>
                <c:pt idx="13">
                  <c:v>Feb-21</c:v>
                </c:pt>
                <c:pt idx="14">
                  <c:v>Mar-21</c:v>
                </c:pt>
                <c:pt idx="15">
                  <c:v>Apr-21</c:v>
                </c:pt>
                <c:pt idx="16">
                  <c:v>May-21</c:v>
                </c:pt>
                <c:pt idx="17">
                  <c:v>Jun-21</c:v>
                </c:pt>
                <c:pt idx="18">
                  <c:v>Jul-21</c:v>
                </c:pt>
                <c:pt idx="19">
                  <c:v>Aug-21</c:v>
                </c:pt>
                <c:pt idx="20">
                  <c:v>Sep-21</c:v>
                </c:pt>
                <c:pt idx="21">
                  <c:v>Oct-21</c:v>
                </c:pt>
                <c:pt idx="22">
                  <c:v>Nov-21</c:v>
                </c:pt>
                <c:pt idx="23">
                  <c:v>Dec-21</c:v>
                </c:pt>
              </c:strCache>
            </c:strRef>
          </c:cat>
          <c:val>
            <c:numRef>
              <c:f>Sheet1!$O$8:$AL$8</c:f>
              <c:numCache>
                <c:formatCode>General</c:formatCode>
                <c:ptCount val="24"/>
                <c:pt idx="0">
                  <c:v>-0.0257195434189141</c:v>
                </c:pt>
                <c:pt idx="1">
                  <c:v>-0.0260569878935877</c:v>
                </c:pt>
                <c:pt idx="2">
                  <c:v>-0.0304135569667773</c:v>
                </c:pt>
                <c:pt idx="3">
                  <c:v>-0.0481485701190281</c:v>
                </c:pt>
                <c:pt idx="4">
                  <c:v>-0.0483232237613512</c:v>
                </c:pt>
                <c:pt idx="5">
                  <c:v>-0.0739574276505</c:v>
                </c:pt>
                <c:pt idx="6">
                  <c:v>-0.0728021549112363</c:v>
                </c:pt>
                <c:pt idx="7">
                  <c:v>-0.0601170073947435</c:v>
                </c:pt>
                <c:pt idx="8">
                  <c:v>-0.0542706907924621</c:v>
                </c:pt>
                <c:pt idx="9">
                  <c:v>-0.0535555384706227</c:v>
                </c:pt>
                <c:pt idx="10">
                  <c:v>-0.0515863657800986</c:v>
                </c:pt>
                <c:pt idx="11">
                  <c:v>-0.0451950813356897</c:v>
                </c:pt>
                <c:pt idx="12">
                  <c:v>-0.0335081771728222</c:v>
                </c:pt>
                <c:pt idx="13">
                  <c:v>-0.0232464399822954</c:v>
                </c:pt>
                <c:pt idx="14">
                  <c:v>-0.0148700294797809</c:v>
                </c:pt>
                <c:pt idx="15">
                  <c:v>-0.0025994612268686</c:v>
                </c:pt>
                <c:pt idx="16">
                  <c:v>0.00466331361567685</c:v>
                </c:pt>
                <c:pt idx="17">
                  <c:v>0.0118649564521838</c:v>
                </c:pt>
                <c:pt idx="18">
                  <c:v>0.0203209838105192</c:v>
                </c:pt>
                <c:pt idx="19">
                  <c:v>0.0234215686025299</c:v>
                </c:pt>
                <c:pt idx="20">
                  <c:v>0.0269168244714812</c:v>
                </c:pt>
                <c:pt idx="21">
                  <c:v>0.0318502487709491</c:v>
                </c:pt>
                <c:pt idx="22">
                  <c:v>0.0338353874129742</c:v>
                </c:pt>
                <c:pt idx="23">
                  <c:v>0.0308952670885081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Sheet1!$B$17:$B$17</c:f>
              <c:strCache>
                <c:ptCount val="1"/>
                <c:pt idx="0">
                  <c:v>SITUACION HIPOTETICA SIN PANDEMIA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Sheet1!$O$4:$AL$4</c:f>
              <c:strCache>
                <c:ptCount val="24"/>
                <c:pt idx="0">
                  <c:v>Jan-20</c:v>
                </c:pt>
                <c:pt idx="1">
                  <c:v>Feb-20</c:v>
                </c:pt>
                <c:pt idx="2">
                  <c:v>Mar-20</c:v>
                </c:pt>
                <c:pt idx="3">
                  <c:v>Apr-20</c:v>
                </c:pt>
                <c:pt idx="4">
                  <c:v>May-20</c:v>
                </c:pt>
                <c:pt idx="5">
                  <c:v>Jun-20</c:v>
                </c:pt>
                <c:pt idx="6">
                  <c:v>Jul-20</c:v>
                </c:pt>
                <c:pt idx="7">
                  <c:v>Aug-20</c:v>
                </c:pt>
                <c:pt idx="8">
                  <c:v>Sep-20</c:v>
                </c:pt>
                <c:pt idx="9">
                  <c:v>Oct-20</c:v>
                </c:pt>
                <c:pt idx="10">
                  <c:v>Nov-20</c:v>
                </c:pt>
                <c:pt idx="11">
                  <c:v>Dec-20</c:v>
                </c:pt>
                <c:pt idx="12">
                  <c:v>Jan-21</c:v>
                </c:pt>
                <c:pt idx="13">
                  <c:v>Feb-21</c:v>
                </c:pt>
                <c:pt idx="14">
                  <c:v>Mar-21</c:v>
                </c:pt>
                <c:pt idx="15">
                  <c:v>Apr-21</c:v>
                </c:pt>
                <c:pt idx="16">
                  <c:v>May-21</c:v>
                </c:pt>
                <c:pt idx="17">
                  <c:v>Jun-21</c:v>
                </c:pt>
                <c:pt idx="18">
                  <c:v>Jul-21</c:v>
                </c:pt>
                <c:pt idx="19">
                  <c:v>Aug-21</c:v>
                </c:pt>
                <c:pt idx="20">
                  <c:v>Sep-21</c:v>
                </c:pt>
                <c:pt idx="21">
                  <c:v>Oct-21</c:v>
                </c:pt>
                <c:pt idx="22">
                  <c:v>Nov-21</c:v>
                </c:pt>
                <c:pt idx="23">
                  <c:v>Dec-21</c:v>
                </c:pt>
              </c:strCache>
            </c:strRef>
          </c:cat>
          <c:val>
            <c:numRef>
              <c:f>Sheet1!$O$24:$AL$24</c:f>
              <c:numCache>
                <c:formatCode>General</c:formatCode>
                <c:ptCount val="24"/>
                <c:pt idx="0">
                  <c:v>-0.0257195434189141</c:v>
                </c:pt>
                <c:pt idx="1">
                  <c:v>-0.0260569878935877</c:v>
                </c:pt>
                <c:pt idx="2">
                  <c:v>-0.02</c:v>
                </c:pt>
                <c:pt idx="3">
                  <c:v>-0.015</c:v>
                </c:pt>
                <c:pt idx="4">
                  <c:v>-0.005</c:v>
                </c:pt>
                <c:pt idx="5">
                  <c:v>0.005</c:v>
                </c:pt>
                <c:pt idx="6">
                  <c:v>0.01</c:v>
                </c:pt>
                <c:pt idx="7">
                  <c:v>0.0125</c:v>
                </c:pt>
                <c:pt idx="8">
                  <c:v>0.015</c:v>
                </c:pt>
                <c:pt idx="9">
                  <c:v>0.0175</c:v>
                </c:pt>
                <c:pt idx="10">
                  <c:v>0.02</c:v>
                </c:pt>
                <c:pt idx="11">
                  <c:v>0.0225</c:v>
                </c:pt>
                <c:pt idx="12">
                  <c:v>0.02</c:v>
                </c:pt>
                <c:pt idx="13">
                  <c:v>0.0175</c:v>
                </c:pt>
                <c:pt idx="14">
                  <c:v>0.015</c:v>
                </c:pt>
                <c:pt idx="15">
                  <c:v>0.01375</c:v>
                </c:pt>
                <c:pt idx="16">
                  <c:v>0.0125</c:v>
                </c:pt>
                <c:pt idx="17">
                  <c:v>0.0125</c:v>
                </c:pt>
                <c:pt idx="18">
                  <c:v>0.0125</c:v>
                </c:pt>
                <c:pt idx="19">
                  <c:v>0.0125</c:v>
                </c:pt>
                <c:pt idx="20">
                  <c:v>0.0125</c:v>
                </c:pt>
                <c:pt idx="21">
                  <c:v>0.0125</c:v>
                </c:pt>
                <c:pt idx="22">
                  <c:v>0.0125</c:v>
                </c:pt>
                <c:pt idx="23">
                  <c:v>0.0125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7333988"/>
        <c:axId val="37152298"/>
      </c:lineChart>
      <c:catAx>
        <c:axId val="87333988"/>
        <c:scaling>
          <c:orientation val="minMax"/>
        </c:scaling>
        <c:delete val="0"/>
        <c:axPos val="b"/>
        <c:minorGridlines>
          <c:spPr>
            <a:ln w="9360">
              <a:solidFill>
                <a:srgbClr val="000000"/>
              </a:solidFill>
              <a:round/>
            </a:ln>
          </c:spPr>
        </c:minorGridlines>
        <c:numFmt formatCode="[$-409]MMM\-YY" sourceLinked="1"/>
        <c:majorTickMark val="none"/>
        <c:minorTickMark val="none"/>
        <c:tickLblPos val="low"/>
        <c:spPr>
          <a:ln w="19080">
            <a:solidFill>
              <a:srgbClr val="000000"/>
            </a:solidFill>
            <a:round/>
          </a:ln>
        </c:spPr>
        <c:txPr>
          <a:bodyPr rot="-5400000"/>
          <a:lstStyle/>
          <a:p>
            <a:pPr>
              <a:defRPr b="0" lang="es-AR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152298"/>
        <c:crosses val="autoZero"/>
        <c:auto val="1"/>
        <c:lblAlgn val="ctr"/>
        <c:lblOffset val="100"/>
      </c:catAx>
      <c:valAx>
        <c:axId val="3715229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es-AR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33398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A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AR" sz="1400" spc="-1" strike="noStrike">
                <a:solidFill>
                  <a:srgbClr val="595959"/>
                </a:solidFill>
                <a:latin typeface="Calibri"/>
              </a:rPr>
              <a:t>INFLACION INTERANUAL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SITUACION CON PANDEMIA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Sheet1!$O$4:$AL$4</c:f>
              <c:strCache>
                <c:ptCount val="24"/>
                <c:pt idx="0">
                  <c:v>Jan-20</c:v>
                </c:pt>
                <c:pt idx="1">
                  <c:v>Feb-20</c:v>
                </c:pt>
                <c:pt idx="2">
                  <c:v>Mar-20</c:v>
                </c:pt>
                <c:pt idx="3">
                  <c:v>Apr-20</c:v>
                </c:pt>
                <c:pt idx="4">
                  <c:v>May-20</c:v>
                </c:pt>
                <c:pt idx="5">
                  <c:v>Jun-20</c:v>
                </c:pt>
                <c:pt idx="6">
                  <c:v>Jul-20</c:v>
                </c:pt>
                <c:pt idx="7">
                  <c:v>Aug-20</c:v>
                </c:pt>
                <c:pt idx="8">
                  <c:v>Sep-20</c:v>
                </c:pt>
                <c:pt idx="9">
                  <c:v>Oct-20</c:v>
                </c:pt>
                <c:pt idx="10">
                  <c:v>Nov-20</c:v>
                </c:pt>
                <c:pt idx="11">
                  <c:v>Dec-20</c:v>
                </c:pt>
                <c:pt idx="12">
                  <c:v>Jan-21</c:v>
                </c:pt>
                <c:pt idx="13">
                  <c:v>Feb-21</c:v>
                </c:pt>
                <c:pt idx="14">
                  <c:v>Mar-21</c:v>
                </c:pt>
                <c:pt idx="15">
                  <c:v>Apr-21</c:v>
                </c:pt>
                <c:pt idx="16">
                  <c:v>May-21</c:v>
                </c:pt>
                <c:pt idx="17">
                  <c:v>Jun-21</c:v>
                </c:pt>
                <c:pt idx="18">
                  <c:v>Jul-21</c:v>
                </c:pt>
                <c:pt idx="19">
                  <c:v>Aug-21</c:v>
                </c:pt>
                <c:pt idx="20">
                  <c:v>Sep-21</c:v>
                </c:pt>
                <c:pt idx="21">
                  <c:v>Oct-21</c:v>
                </c:pt>
                <c:pt idx="22">
                  <c:v>Nov-21</c:v>
                </c:pt>
                <c:pt idx="23">
                  <c:v>Dec-21</c:v>
                </c:pt>
              </c:strCache>
            </c:strRef>
          </c:cat>
          <c:val>
            <c:numRef>
              <c:f>Sheet1!$O$10:$AL$10</c:f>
              <c:numCache>
                <c:formatCode>General</c:formatCode>
                <c:ptCount val="24"/>
                <c:pt idx="0">
                  <c:v>0.528557286769007</c:v>
                </c:pt>
                <c:pt idx="1">
                  <c:v>0.502748918552011</c:v>
                </c:pt>
                <c:pt idx="2">
                  <c:v>0.483568665513352</c:v>
                </c:pt>
                <c:pt idx="3">
                  <c:v>0.455629314387071</c:v>
                </c:pt>
                <c:pt idx="4">
                  <c:v>0.434212282147169</c:v>
                </c:pt>
                <c:pt idx="5">
                  <c:v>0.427587491187699</c:v>
                </c:pt>
                <c:pt idx="6">
                  <c:v>0.423904309873576</c:v>
                </c:pt>
                <c:pt idx="7">
                  <c:v>0.406729416458653</c:v>
                </c:pt>
                <c:pt idx="8">
                  <c:v>0.365735274340567</c:v>
                </c:pt>
                <c:pt idx="9">
                  <c:v>0.360532696592196</c:v>
                </c:pt>
                <c:pt idx="10">
                  <c:v>0.341550831447212</c:v>
                </c:pt>
                <c:pt idx="11">
                  <c:v>0.321588542277155</c:v>
                </c:pt>
                <c:pt idx="12">
                  <c:v>0.320194032144718</c:v>
                </c:pt>
                <c:pt idx="13">
                  <c:v>0.321894145335285</c:v>
                </c:pt>
                <c:pt idx="14">
                  <c:v>0.306564210079282</c:v>
                </c:pt>
                <c:pt idx="15">
                  <c:v>0.314911408649379</c:v>
                </c:pt>
                <c:pt idx="16">
                  <c:v>0.322710326656699</c:v>
                </c:pt>
                <c:pt idx="17">
                  <c:v>0.321435539374977</c:v>
                </c:pt>
                <c:pt idx="18">
                  <c:v>0.32416833859015</c:v>
                </c:pt>
                <c:pt idx="19">
                  <c:v>0.317010999037847</c:v>
                </c:pt>
                <c:pt idx="20">
                  <c:v>0.308619537905845</c:v>
                </c:pt>
                <c:pt idx="21">
                  <c:v>0.299017907671454</c:v>
                </c:pt>
                <c:pt idx="22">
                  <c:v>0.290741091236387</c:v>
                </c:pt>
                <c:pt idx="23">
                  <c:v>0.290046465404509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Sheet1!$B$17:$B$17</c:f>
              <c:strCache>
                <c:ptCount val="1"/>
                <c:pt idx="0">
                  <c:v>SITUACION HIPOTETICA SIN PANDEMIA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Sheet1!$O$4:$AL$4</c:f>
              <c:strCache>
                <c:ptCount val="24"/>
                <c:pt idx="0">
                  <c:v>Jan-20</c:v>
                </c:pt>
                <c:pt idx="1">
                  <c:v>Feb-20</c:v>
                </c:pt>
                <c:pt idx="2">
                  <c:v>Mar-20</c:v>
                </c:pt>
                <c:pt idx="3">
                  <c:v>Apr-20</c:v>
                </c:pt>
                <c:pt idx="4">
                  <c:v>May-20</c:v>
                </c:pt>
                <c:pt idx="5">
                  <c:v>Jun-20</c:v>
                </c:pt>
                <c:pt idx="6">
                  <c:v>Jul-20</c:v>
                </c:pt>
                <c:pt idx="7">
                  <c:v>Aug-20</c:v>
                </c:pt>
                <c:pt idx="8">
                  <c:v>Sep-20</c:v>
                </c:pt>
                <c:pt idx="9">
                  <c:v>Oct-20</c:v>
                </c:pt>
                <c:pt idx="10">
                  <c:v>Nov-20</c:v>
                </c:pt>
                <c:pt idx="11">
                  <c:v>Dec-20</c:v>
                </c:pt>
                <c:pt idx="12">
                  <c:v>Jan-21</c:v>
                </c:pt>
                <c:pt idx="13">
                  <c:v>Feb-21</c:v>
                </c:pt>
                <c:pt idx="14">
                  <c:v>Mar-21</c:v>
                </c:pt>
                <c:pt idx="15">
                  <c:v>Apr-21</c:v>
                </c:pt>
                <c:pt idx="16">
                  <c:v>May-21</c:v>
                </c:pt>
                <c:pt idx="17">
                  <c:v>Jun-21</c:v>
                </c:pt>
                <c:pt idx="18">
                  <c:v>Jul-21</c:v>
                </c:pt>
                <c:pt idx="19">
                  <c:v>Aug-21</c:v>
                </c:pt>
                <c:pt idx="20">
                  <c:v>Sep-21</c:v>
                </c:pt>
                <c:pt idx="21">
                  <c:v>Oct-21</c:v>
                </c:pt>
                <c:pt idx="22">
                  <c:v>Nov-21</c:v>
                </c:pt>
                <c:pt idx="23">
                  <c:v>Dec-21</c:v>
                </c:pt>
              </c:strCache>
            </c:strRef>
          </c:cat>
          <c:val>
            <c:numRef>
              <c:f>Sheet1!$O$26:$AL$26</c:f>
              <c:numCache>
                <c:formatCode>General</c:formatCode>
                <c:ptCount val="24"/>
                <c:pt idx="0">
                  <c:v>0.528557286769007</c:v>
                </c:pt>
                <c:pt idx="1">
                  <c:v>0.502748918552011</c:v>
                </c:pt>
                <c:pt idx="2">
                  <c:v>0.483568665513352</c:v>
                </c:pt>
                <c:pt idx="3">
                  <c:v>0.46</c:v>
                </c:pt>
                <c:pt idx="4">
                  <c:v>0.445</c:v>
                </c:pt>
                <c:pt idx="5">
                  <c:v>0.435</c:v>
                </c:pt>
                <c:pt idx="6">
                  <c:v>0.43</c:v>
                </c:pt>
                <c:pt idx="7">
                  <c:v>0.41</c:v>
                </c:pt>
                <c:pt idx="8">
                  <c:v>0.39</c:v>
                </c:pt>
                <c:pt idx="9">
                  <c:v>0.38</c:v>
                </c:pt>
                <c:pt idx="10">
                  <c:v>0.37</c:v>
                </c:pt>
                <c:pt idx="11">
                  <c:v>0.36</c:v>
                </c:pt>
                <c:pt idx="12">
                  <c:v>0.35</c:v>
                </c:pt>
                <c:pt idx="13">
                  <c:v>0.34</c:v>
                </c:pt>
                <c:pt idx="14">
                  <c:v>0.33</c:v>
                </c:pt>
                <c:pt idx="15">
                  <c:v>0.32</c:v>
                </c:pt>
                <c:pt idx="16">
                  <c:v>0.31</c:v>
                </c:pt>
                <c:pt idx="17">
                  <c:v>0.3</c:v>
                </c:pt>
                <c:pt idx="18">
                  <c:v>0.29</c:v>
                </c:pt>
                <c:pt idx="19">
                  <c:v>0.28</c:v>
                </c:pt>
                <c:pt idx="20">
                  <c:v>0.27</c:v>
                </c:pt>
                <c:pt idx="21">
                  <c:v>0.26</c:v>
                </c:pt>
                <c:pt idx="22">
                  <c:v>0.25</c:v>
                </c:pt>
                <c:pt idx="23">
                  <c:v>0.24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3585253"/>
        <c:axId val="16569773"/>
      </c:lineChart>
      <c:catAx>
        <c:axId val="23585253"/>
        <c:scaling>
          <c:orientation val="minMax"/>
        </c:scaling>
        <c:delete val="0"/>
        <c:axPos val="b"/>
        <c:minorGridlines>
          <c:spPr>
            <a:ln w="9360">
              <a:solidFill>
                <a:srgbClr val="000000"/>
              </a:solidFill>
              <a:round/>
            </a:ln>
          </c:spPr>
        </c:minorGridlines>
        <c:numFmt formatCode="[$-409]MMM\-YY" sourceLinked="1"/>
        <c:majorTickMark val="none"/>
        <c:minorTickMark val="none"/>
        <c:tickLblPos val="low"/>
        <c:spPr>
          <a:ln w="19080">
            <a:solidFill>
              <a:srgbClr val="000000"/>
            </a:solidFill>
            <a:round/>
          </a:ln>
        </c:spPr>
        <c:txPr>
          <a:bodyPr rot="-5400000"/>
          <a:lstStyle/>
          <a:p>
            <a:pPr>
              <a:defRPr b="0" lang="es-AR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569773"/>
        <c:crosses val="autoZero"/>
        <c:auto val="1"/>
        <c:lblAlgn val="ctr"/>
        <c:lblOffset val="100"/>
      </c:catAx>
      <c:valAx>
        <c:axId val="16569773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es-AR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58525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A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AR" sz="1400" spc="-1" strike="noStrike">
                <a:solidFill>
                  <a:srgbClr val="595959"/>
                </a:solidFill>
                <a:latin typeface="Calibri"/>
              </a:rPr>
              <a:t>VARIACION DE SALARIOS  INTERANUAL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SITUACION CON PANDEMIA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Sheet1!$O$4:$AL$4</c:f>
              <c:strCache>
                <c:ptCount val="24"/>
                <c:pt idx="0">
                  <c:v>Jan-20</c:v>
                </c:pt>
                <c:pt idx="1">
                  <c:v>Feb-20</c:v>
                </c:pt>
                <c:pt idx="2">
                  <c:v>Mar-20</c:v>
                </c:pt>
                <c:pt idx="3">
                  <c:v>Apr-20</c:v>
                </c:pt>
                <c:pt idx="4">
                  <c:v>May-20</c:v>
                </c:pt>
                <c:pt idx="5">
                  <c:v>Jun-20</c:v>
                </c:pt>
                <c:pt idx="6">
                  <c:v>Jul-20</c:v>
                </c:pt>
                <c:pt idx="7">
                  <c:v>Aug-20</c:v>
                </c:pt>
                <c:pt idx="8">
                  <c:v>Sep-20</c:v>
                </c:pt>
                <c:pt idx="9">
                  <c:v>Oct-20</c:v>
                </c:pt>
                <c:pt idx="10">
                  <c:v>Nov-20</c:v>
                </c:pt>
                <c:pt idx="11">
                  <c:v>Dec-20</c:v>
                </c:pt>
                <c:pt idx="12">
                  <c:v>Jan-21</c:v>
                </c:pt>
                <c:pt idx="13">
                  <c:v>Feb-21</c:v>
                </c:pt>
                <c:pt idx="14">
                  <c:v>Mar-21</c:v>
                </c:pt>
                <c:pt idx="15">
                  <c:v>Apr-21</c:v>
                </c:pt>
                <c:pt idx="16">
                  <c:v>May-21</c:v>
                </c:pt>
                <c:pt idx="17">
                  <c:v>Jun-21</c:v>
                </c:pt>
                <c:pt idx="18">
                  <c:v>Jul-21</c:v>
                </c:pt>
                <c:pt idx="19">
                  <c:v>Aug-21</c:v>
                </c:pt>
                <c:pt idx="20">
                  <c:v>Sep-21</c:v>
                </c:pt>
                <c:pt idx="21">
                  <c:v>Oct-21</c:v>
                </c:pt>
                <c:pt idx="22">
                  <c:v>Nov-21</c:v>
                </c:pt>
                <c:pt idx="23">
                  <c:v>Dec-21</c:v>
                </c:pt>
              </c:strCache>
            </c:strRef>
          </c:cat>
          <c:val>
            <c:numRef>
              <c:f>Sheet1!$O$12:$AL$12</c:f>
              <c:numCache>
                <c:formatCode>General</c:formatCode>
                <c:ptCount val="24"/>
                <c:pt idx="0">
                  <c:v>0.499367164359043</c:v>
                </c:pt>
                <c:pt idx="1">
                  <c:v>0.558642364213346</c:v>
                </c:pt>
                <c:pt idx="2">
                  <c:v>0.488867861032931</c:v>
                </c:pt>
                <c:pt idx="3">
                  <c:v>0.40764492369704</c:v>
                </c:pt>
                <c:pt idx="4">
                  <c:v>0.3766116726889</c:v>
                </c:pt>
                <c:pt idx="5">
                  <c:v>0.427313910447904</c:v>
                </c:pt>
                <c:pt idx="6">
                  <c:v>0.353644927682407</c:v>
                </c:pt>
                <c:pt idx="7">
                  <c:v>0.358287263715836</c:v>
                </c:pt>
                <c:pt idx="8">
                  <c:v>0.356783311095953</c:v>
                </c:pt>
                <c:pt idx="9">
                  <c:v>0.297997321755994</c:v>
                </c:pt>
                <c:pt idx="10">
                  <c:v>0.328560400999863</c:v>
                </c:pt>
                <c:pt idx="11">
                  <c:v>0.34106668058268</c:v>
                </c:pt>
                <c:pt idx="12">
                  <c:v>0.20415622060307</c:v>
                </c:pt>
                <c:pt idx="13">
                  <c:v>0.219338731896895</c:v>
                </c:pt>
                <c:pt idx="14">
                  <c:v>0.209697354525137</c:v>
                </c:pt>
                <c:pt idx="15">
                  <c:v>0.319407016084902</c:v>
                </c:pt>
                <c:pt idx="16">
                  <c:v>0.337790066396025</c:v>
                </c:pt>
                <c:pt idx="17">
                  <c:v>0.339307338414245</c:v>
                </c:pt>
                <c:pt idx="18">
                  <c:v>0.342348303157891</c:v>
                </c:pt>
                <c:pt idx="19">
                  <c:v>0.337896333866603</c:v>
                </c:pt>
                <c:pt idx="20">
                  <c:v>0.332163422046873</c:v>
                </c:pt>
                <c:pt idx="21">
                  <c:v>0.325166003877619</c:v>
                </c:pt>
                <c:pt idx="22">
                  <c:v>0.319487641769563</c:v>
                </c:pt>
                <c:pt idx="23">
                  <c:v>0.321546920427707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Sheet1!$B$17:$B$17</c:f>
              <c:strCache>
                <c:ptCount val="1"/>
                <c:pt idx="0">
                  <c:v>SITUACION HIPOTETICA SIN PANDEMIA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Sheet1!$O$4:$AL$4</c:f>
              <c:strCache>
                <c:ptCount val="24"/>
                <c:pt idx="0">
                  <c:v>Jan-20</c:v>
                </c:pt>
                <c:pt idx="1">
                  <c:v>Feb-20</c:v>
                </c:pt>
                <c:pt idx="2">
                  <c:v>Mar-20</c:v>
                </c:pt>
                <c:pt idx="3">
                  <c:v>Apr-20</c:v>
                </c:pt>
                <c:pt idx="4">
                  <c:v>May-20</c:v>
                </c:pt>
                <c:pt idx="5">
                  <c:v>Jun-20</c:v>
                </c:pt>
                <c:pt idx="6">
                  <c:v>Jul-20</c:v>
                </c:pt>
                <c:pt idx="7">
                  <c:v>Aug-20</c:v>
                </c:pt>
                <c:pt idx="8">
                  <c:v>Sep-20</c:v>
                </c:pt>
                <c:pt idx="9">
                  <c:v>Oct-20</c:v>
                </c:pt>
                <c:pt idx="10">
                  <c:v>Nov-20</c:v>
                </c:pt>
                <c:pt idx="11">
                  <c:v>Dec-20</c:v>
                </c:pt>
                <c:pt idx="12">
                  <c:v>Jan-21</c:v>
                </c:pt>
                <c:pt idx="13">
                  <c:v>Feb-21</c:v>
                </c:pt>
                <c:pt idx="14">
                  <c:v>Mar-21</c:v>
                </c:pt>
                <c:pt idx="15">
                  <c:v>Apr-21</c:v>
                </c:pt>
                <c:pt idx="16">
                  <c:v>May-21</c:v>
                </c:pt>
                <c:pt idx="17">
                  <c:v>Jun-21</c:v>
                </c:pt>
                <c:pt idx="18">
                  <c:v>Jul-21</c:v>
                </c:pt>
                <c:pt idx="19">
                  <c:v>Aug-21</c:v>
                </c:pt>
                <c:pt idx="20">
                  <c:v>Sep-21</c:v>
                </c:pt>
                <c:pt idx="21">
                  <c:v>Oct-21</c:v>
                </c:pt>
                <c:pt idx="22">
                  <c:v>Nov-21</c:v>
                </c:pt>
                <c:pt idx="23">
                  <c:v>Dec-21</c:v>
                </c:pt>
              </c:strCache>
            </c:strRef>
          </c:cat>
          <c:val>
            <c:numRef>
              <c:f>Sheet1!$O$28:$AL$28</c:f>
              <c:numCache>
                <c:formatCode>General</c:formatCode>
                <c:ptCount val="24"/>
                <c:pt idx="0">
                  <c:v>0.499367164359043</c:v>
                </c:pt>
                <c:pt idx="1">
                  <c:v>0.558642364213346</c:v>
                </c:pt>
                <c:pt idx="2">
                  <c:v>0.502911412133886</c:v>
                </c:pt>
                <c:pt idx="3">
                  <c:v>0.4784</c:v>
                </c:pt>
                <c:pt idx="4">
                  <c:v>0.4628</c:v>
                </c:pt>
                <c:pt idx="5">
                  <c:v>0.4524</c:v>
                </c:pt>
                <c:pt idx="6">
                  <c:v>0.4472</c:v>
                </c:pt>
                <c:pt idx="7">
                  <c:v>0.4264</c:v>
                </c:pt>
                <c:pt idx="8">
                  <c:v>0.4056</c:v>
                </c:pt>
                <c:pt idx="9">
                  <c:v>0.3952</c:v>
                </c:pt>
                <c:pt idx="10">
                  <c:v>0.3848</c:v>
                </c:pt>
                <c:pt idx="11">
                  <c:v>0.3744</c:v>
                </c:pt>
                <c:pt idx="12">
                  <c:v>0.364</c:v>
                </c:pt>
                <c:pt idx="13">
                  <c:v>0.3536</c:v>
                </c:pt>
                <c:pt idx="14">
                  <c:v>0.3432</c:v>
                </c:pt>
                <c:pt idx="15">
                  <c:v>0.3328</c:v>
                </c:pt>
                <c:pt idx="16">
                  <c:v>0.3224</c:v>
                </c:pt>
                <c:pt idx="17">
                  <c:v>0.312</c:v>
                </c:pt>
                <c:pt idx="18">
                  <c:v>0.3016</c:v>
                </c:pt>
                <c:pt idx="19">
                  <c:v>0.2912</c:v>
                </c:pt>
                <c:pt idx="20">
                  <c:v>0.2808</c:v>
                </c:pt>
                <c:pt idx="21">
                  <c:v>0.2704</c:v>
                </c:pt>
                <c:pt idx="22">
                  <c:v>0.26</c:v>
                </c:pt>
                <c:pt idx="23">
                  <c:v>0.2496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9315185"/>
        <c:axId val="43756787"/>
      </c:lineChart>
      <c:catAx>
        <c:axId val="49315185"/>
        <c:scaling>
          <c:orientation val="minMax"/>
        </c:scaling>
        <c:delete val="0"/>
        <c:axPos val="b"/>
        <c:minorGridlines>
          <c:spPr>
            <a:ln w="9360">
              <a:solidFill>
                <a:srgbClr val="000000"/>
              </a:solidFill>
              <a:round/>
            </a:ln>
          </c:spPr>
        </c:minorGridlines>
        <c:numFmt formatCode="[$-409]MMM\-YY" sourceLinked="1"/>
        <c:majorTickMark val="none"/>
        <c:minorTickMark val="none"/>
        <c:tickLblPos val="low"/>
        <c:spPr>
          <a:ln w="19080">
            <a:solidFill>
              <a:srgbClr val="000000"/>
            </a:solidFill>
            <a:round/>
          </a:ln>
        </c:spPr>
        <c:txPr>
          <a:bodyPr rot="-5400000"/>
          <a:lstStyle/>
          <a:p>
            <a:pPr>
              <a:defRPr b="0" lang="es-AR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756787"/>
        <c:crosses val="autoZero"/>
        <c:auto val="1"/>
        <c:lblAlgn val="ctr"/>
        <c:lblOffset val="100"/>
      </c:catAx>
      <c:valAx>
        <c:axId val="43756787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es-AR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31518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22.xml"/><Relationship Id="rId2" Type="http://schemas.openxmlformats.org/officeDocument/2006/relationships/chart" Target="../charts/chart123.xml"/><Relationship Id="rId3" Type="http://schemas.openxmlformats.org/officeDocument/2006/relationships/chart" Target="../charts/chart124.xml"/><Relationship Id="rId4" Type="http://schemas.openxmlformats.org/officeDocument/2006/relationships/chart" Target="../charts/chart12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196920</xdr:colOff>
      <xdr:row>32</xdr:row>
      <xdr:rowOff>57600</xdr:rowOff>
    </xdr:from>
    <xdr:to>
      <xdr:col>17</xdr:col>
      <xdr:colOff>19080</xdr:colOff>
      <xdr:row>57</xdr:row>
      <xdr:rowOff>12960</xdr:rowOff>
    </xdr:to>
    <xdr:graphicFrame>
      <xdr:nvGraphicFramePr>
        <xdr:cNvPr id="0" name="Chart 1"/>
        <xdr:cNvGraphicFramePr/>
      </xdr:nvGraphicFramePr>
      <xdr:xfrm>
        <a:off x="454680" y="6509520"/>
        <a:ext cx="4647240" cy="503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44640</xdr:colOff>
      <xdr:row>32</xdr:row>
      <xdr:rowOff>57600</xdr:rowOff>
    </xdr:from>
    <xdr:to>
      <xdr:col>21</xdr:col>
      <xdr:colOff>653760</xdr:colOff>
      <xdr:row>57</xdr:row>
      <xdr:rowOff>12960</xdr:rowOff>
    </xdr:to>
    <xdr:graphicFrame>
      <xdr:nvGraphicFramePr>
        <xdr:cNvPr id="1" name="Chart 3"/>
        <xdr:cNvGraphicFramePr/>
      </xdr:nvGraphicFramePr>
      <xdr:xfrm>
        <a:off x="5127480" y="6509520"/>
        <a:ext cx="4635000" cy="503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190440</xdr:colOff>
      <xdr:row>57</xdr:row>
      <xdr:rowOff>44640</xdr:rowOff>
    </xdr:from>
    <xdr:to>
      <xdr:col>17</xdr:col>
      <xdr:colOff>12600</xdr:colOff>
      <xdr:row>81</xdr:row>
      <xdr:rowOff>203400</xdr:rowOff>
    </xdr:to>
    <xdr:graphicFrame>
      <xdr:nvGraphicFramePr>
        <xdr:cNvPr id="2" name="Chart 4"/>
        <xdr:cNvGraphicFramePr/>
      </xdr:nvGraphicFramePr>
      <xdr:xfrm>
        <a:off x="448200" y="11576520"/>
        <a:ext cx="4647240" cy="503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38520</xdr:colOff>
      <xdr:row>57</xdr:row>
      <xdr:rowOff>51120</xdr:rowOff>
    </xdr:from>
    <xdr:to>
      <xdr:col>21</xdr:col>
      <xdr:colOff>647640</xdr:colOff>
      <xdr:row>82</xdr:row>
      <xdr:rowOff>6120</xdr:rowOff>
    </xdr:to>
    <xdr:graphicFrame>
      <xdr:nvGraphicFramePr>
        <xdr:cNvPr id="3" name="Chart 5"/>
        <xdr:cNvGraphicFramePr/>
      </xdr:nvGraphicFramePr>
      <xdr:xfrm>
        <a:off x="5121360" y="11583000"/>
        <a:ext cx="4635000" cy="503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V33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1" activeCellId="0" sqref="1:1048576"/>
    </sheetView>
  </sheetViews>
  <sheetFormatPr defaultColWidth="10.296875" defaultRowHeight="16" zeroHeight="false" outlineLevelRow="0" outlineLevelCol="0"/>
  <cols>
    <col collapsed="false" customWidth="true" hidden="false" outlineLevel="0" max="1" min="1" style="0" width="3.33"/>
    <col collapsed="false" customWidth="true" hidden="false" outlineLevel="0" max="2" min="2" style="0" width="23.33"/>
    <col collapsed="false" customWidth="true" hidden="true" outlineLevel="0" max="14" min="3" style="0" width="13"/>
    <col collapsed="false" customWidth="true" hidden="false" outlineLevel="0" max="41" min="15" style="0" width="13"/>
  </cols>
  <sheetData>
    <row r="1" customFormat="false" ht="24" hidden="false" customHeight="false" outlineLevel="0" collapsed="false">
      <c r="B1" s="1" t="s">
        <v>0</v>
      </c>
    </row>
    <row r="3" customFormat="false" ht="16" hidden="false" customHeight="true" outlineLevel="0" collapsed="false">
      <c r="C3" s="2" t="s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 t="s">
        <v>2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 t="s">
        <v>3</v>
      </c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 t="s">
        <v>4</v>
      </c>
      <c r="AN3" s="2"/>
      <c r="AO3" s="2"/>
      <c r="AP3" s="2" t="s">
        <v>5</v>
      </c>
      <c r="AQ3" s="2"/>
    </row>
    <row r="4" customFormat="false" ht="16" hidden="false" customHeight="false" outlineLevel="0" collapsed="false">
      <c r="C4" s="3" t="n">
        <v>43466</v>
      </c>
      <c r="D4" s="3" t="n">
        <v>43497</v>
      </c>
      <c r="E4" s="3" t="n">
        <v>43525</v>
      </c>
      <c r="F4" s="3" t="n">
        <v>43556</v>
      </c>
      <c r="G4" s="3" t="n">
        <v>43586</v>
      </c>
      <c r="H4" s="3" t="n">
        <v>43617</v>
      </c>
      <c r="I4" s="3" t="n">
        <v>43647</v>
      </c>
      <c r="J4" s="3" t="n">
        <v>43678</v>
      </c>
      <c r="K4" s="3" t="n">
        <v>43709</v>
      </c>
      <c r="L4" s="3" t="n">
        <v>43739</v>
      </c>
      <c r="M4" s="3" t="n">
        <v>43770</v>
      </c>
      <c r="N4" s="3" t="n">
        <v>43800</v>
      </c>
      <c r="O4" s="3" t="n">
        <v>43831</v>
      </c>
      <c r="P4" s="3" t="n">
        <v>43862</v>
      </c>
      <c r="Q4" s="3" t="n">
        <v>43891</v>
      </c>
      <c r="R4" s="3" t="n">
        <v>43922</v>
      </c>
      <c r="S4" s="3" t="n">
        <v>43952</v>
      </c>
      <c r="T4" s="3" t="n">
        <v>43983</v>
      </c>
      <c r="U4" s="3" t="n">
        <v>44013</v>
      </c>
      <c r="V4" s="3" t="n">
        <v>44044</v>
      </c>
      <c r="W4" s="3" t="n">
        <v>44075</v>
      </c>
      <c r="X4" s="3" t="n">
        <v>44105</v>
      </c>
      <c r="Y4" s="3" t="n">
        <v>44136</v>
      </c>
      <c r="Z4" s="3" t="n">
        <v>44166</v>
      </c>
      <c r="AA4" s="3" t="n">
        <v>44197</v>
      </c>
      <c r="AB4" s="3" t="n">
        <v>44228</v>
      </c>
      <c r="AC4" s="3" t="n">
        <v>44256</v>
      </c>
      <c r="AD4" s="3" t="n">
        <v>44287</v>
      </c>
      <c r="AE4" s="3" t="n">
        <v>44317</v>
      </c>
      <c r="AF4" s="3" t="n">
        <v>44348</v>
      </c>
      <c r="AG4" s="3" t="n">
        <v>44378</v>
      </c>
      <c r="AH4" s="3" t="n">
        <v>44409</v>
      </c>
      <c r="AI4" s="3" t="n">
        <v>44440</v>
      </c>
      <c r="AJ4" s="3" t="n">
        <v>44470</v>
      </c>
      <c r="AK4" s="3" t="n">
        <v>44501</v>
      </c>
      <c r="AL4" s="3" t="n">
        <v>44531</v>
      </c>
      <c r="AM4" s="4" t="n">
        <v>2019</v>
      </c>
      <c r="AN4" s="4" t="n">
        <v>2020</v>
      </c>
      <c r="AO4" s="4" t="n">
        <v>2021</v>
      </c>
      <c r="AP4" s="4" t="n">
        <v>2020</v>
      </c>
      <c r="AQ4" s="4" t="n">
        <v>2021</v>
      </c>
    </row>
    <row r="5" customFormat="false" ht="16" hidden="false" customHeight="false" outlineLevel="0" collapsed="false">
      <c r="B5" s="5" t="s">
        <v>6</v>
      </c>
      <c r="C5" s="6" t="n">
        <v>134.542916497267</v>
      </c>
      <c r="D5" s="6" t="n">
        <v>132.57651689435</v>
      </c>
      <c r="E5" s="6" t="n">
        <v>144.414666610063</v>
      </c>
      <c r="F5" s="6" t="n">
        <v>149.844038404872</v>
      </c>
      <c r="G5" s="6" t="n">
        <v>162.807966863591</v>
      </c>
      <c r="H5" s="6" t="n">
        <v>151.281462692492</v>
      </c>
      <c r="I5" s="6" t="n">
        <v>146.205528703459</v>
      </c>
      <c r="J5" s="6" t="n">
        <v>141.586996475433</v>
      </c>
      <c r="K5" s="6" t="n">
        <v>135.071506709347</v>
      </c>
      <c r="L5" s="6" t="n">
        <v>142.24072437149</v>
      </c>
      <c r="M5" s="6" t="n">
        <v>138.149849601966</v>
      </c>
      <c r="N5" s="7" t="n">
        <v>135.454062989985</v>
      </c>
      <c r="O5" s="6" t="n">
        <v>132.187662127823</v>
      </c>
      <c r="P5" s="6" t="n">
        <v>129.653463513363</v>
      </c>
      <c r="Q5" s="6" t="n">
        <v>128.357841523572</v>
      </c>
      <c r="R5" s="6" t="n">
        <v>111.654410620795</v>
      </c>
      <c r="S5" s="6" t="n">
        <v>130.132255148393</v>
      </c>
      <c r="T5" s="6" t="n">
        <v>133.583642811249</v>
      </c>
      <c r="U5" s="6" t="n">
        <v>126.865341096929</v>
      </c>
      <c r="V5" s="6" t="n">
        <v>121.423044024625</v>
      </c>
      <c r="W5" s="6" t="n">
        <v>115.923637919099</v>
      </c>
      <c r="X5" s="6" t="n">
        <v>126.147826116526</v>
      </c>
      <c r="Y5" s="6" t="n">
        <v>127.010109989618</v>
      </c>
      <c r="Z5" s="7" t="n">
        <v>126.979203336922</v>
      </c>
      <c r="AA5" s="6" t="n">
        <v>130.013920630561</v>
      </c>
      <c r="AB5" s="6" t="n">
        <v>129.594613954717</v>
      </c>
      <c r="AC5" s="6" t="n">
        <v>131.373456631349</v>
      </c>
      <c r="AD5" s="6" t="n">
        <v>117.622826840541</v>
      </c>
      <c r="AE5" s="6" t="n">
        <v>138.754042221528</v>
      </c>
      <c r="AF5" s="6" t="n">
        <v>143.024602170954</v>
      </c>
      <c r="AG5" s="6" t="n">
        <v>137.338532377436</v>
      </c>
      <c r="AH5" s="6" t="n">
        <v>132.912019605543</v>
      </c>
      <c r="AI5" s="6" t="n">
        <v>128.864938563075</v>
      </c>
      <c r="AJ5" s="6" t="n">
        <v>138.684384675166</v>
      </c>
      <c r="AK5" s="6" t="n">
        <v>135.817375276815</v>
      </c>
      <c r="AL5" s="7" t="n">
        <v>132.368161513565</v>
      </c>
      <c r="AM5" s="8" t="n">
        <v>142.848019734526</v>
      </c>
      <c r="AN5" s="8" t="n">
        <v>125.826536519076</v>
      </c>
      <c r="AO5" s="9" t="n">
        <v>133.030739538438</v>
      </c>
      <c r="AP5" s="10" t="n">
        <v>-0.119157992158964</v>
      </c>
      <c r="AQ5" s="11" t="n">
        <v>0.0572550371222316</v>
      </c>
    </row>
    <row r="6" customFormat="false" ht="16" hidden="false" customHeight="false" outlineLevel="0" collapsed="false">
      <c r="B6" s="12" t="s">
        <v>7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  <c r="O6" s="15" t="n">
        <v>-0.01750559918546</v>
      </c>
      <c r="P6" s="15" t="n">
        <v>-0.0220480477950425</v>
      </c>
      <c r="Q6" s="15" t="n">
        <v>-0.111185556587869</v>
      </c>
      <c r="R6" s="15" t="n">
        <v>-0.254862510318168</v>
      </c>
      <c r="S6" s="15" t="n">
        <v>-0.200700938318184</v>
      </c>
      <c r="T6" s="15" t="n">
        <v>-0.116986044200391</v>
      </c>
      <c r="U6" s="15" t="n">
        <v>-0.132280822606625</v>
      </c>
      <c r="V6" s="15" t="n">
        <v>-0.14241387240887</v>
      </c>
      <c r="W6" s="15" t="n">
        <v>-0.141760977253707</v>
      </c>
      <c r="X6" s="15" t="n">
        <v>-0.113138472305122</v>
      </c>
      <c r="Y6" s="15" t="n">
        <v>-0.0806351917460899</v>
      </c>
      <c r="Z6" s="16" t="n">
        <v>-0.062566300825459</v>
      </c>
      <c r="AA6" s="15" t="n">
        <v>-0.016444359952141</v>
      </c>
      <c r="AB6" s="15" t="n">
        <v>-0.000453898855078738</v>
      </c>
      <c r="AC6" s="15" t="n">
        <v>0.0234938128592936</v>
      </c>
      <c r="AD6" s="15" t="n">
        <v>0.0534543703787576</v>
      </c>
      <c r="AE6" s="15" t="n">
        <v>0.0662540356601336</v>
      </c>
      <c r="AF6" s="15" t="n">
        <v>0.0706745164379552</v>
      </c>
      <c r="AG6" s="15" t="n">
        <v>0.0825536051844606</v>
      </c>
      <c r="AH6" s="15" t="n">
        <v>0.094619400075227</v>
      </c>
      <c r="AI6" s="15" t="n">
        <v>0.111636426153283</v>
      </c>
      <c r="AJ6" s="15" t="n">
        <v>0.0993799016961246</v>
      </c>
      <c r="AK6" s="15" t="n">
        <v>0.0693430254325205</v>
      </c>
      <c r="AL6" s="16" t="n">
        <v>0.0424396911858382</v>
      </c>
      <c r="AM6" s="13"/>
      <c r="AN6" s="13"/>
      <c r="AO6" s="14"/>
      <c r="AP6" s="13"/>
      <c r="AQ6" s="14"/>
    </row>
    <row r="7" customFormat="false" ht="16" hidden="false" customHeight="false" outlineLevel="0" collapsed="false">
      <c r="B7" s="17" t="s">
        <v>8</v>
      </c>
      <c r="C7" s="18" t="n">
        <v>6179231</v>
      </c>
      <c r="D7" s="18" t="n">
        <v>6187630</v>
      </c>
      <c r="E7" s="18" t="n">
        <v>6177311</v>
      </c>
      <c r="F7" s="18" t="n">
        <v>6126454</v>
      </c>
      <c r="G7" s="18" t="n">
        <v>6097027</v>
      </c>
      <c r="H7" s="18" t="n">
        <v>6070263</v>
      </c>
      <c r="I7" s="18" t="n">
        <v>6079692</v>
      </c>
      <c r="J7" s="18" t="n">
        <v>6071154</v>
      </c>
      <c r="K7" s="18" t="n">
        <v>6041969</v>
      </c>
      <c r="L7" s="18" t="n">
        <v>6038678</v>
      </c>
      <c r="M7" s="18" t="n">
        <v>6032086</v>
      </c>
      <c r="N7" s="19" t="n">
        <v>6019228</v>
      </c>
      <c r="O7" s="18" t="n">
        <v>6020304</v>
      </c>
      <c r="P7" s="18" t="n">
        <v>6026399</v>
      </c>
      <c r="Q7" s="18" t="n">
        <v>5989437</v>
      </c>
      <c r="R7" s="18" t="n">
        <v>5831474</v>
      </c>
      <c r="S7" s="18" t="n">
        <v>5802399</v>
      </c>
      <c r="T7" s="18" t="n">
        <v>5621321.96335799</v>
      </c>
      <c r="U7" s="18" t="n">
        <v>5637077.3212034</v>
      </c>
      <c r="V7" s="18" t="n">
        <v>5706174.39008737</v>
      </c>
      <c r="W7" s="18" t="n">
        <v>5714067.16862336</v>
      </c>
      <c r="X7" s="18" t="n">
        <v>5715273.3480593</v>
      </c>
      <c r="Y7" s="18" t="n">
        <v>5720912.60518699</v>
      </c>
      <c r="Z7" s="19" t="n">
        <v>5747188.50096194</v>
      </c>
      <c r="AA7" s="18" t="n">
        <v>5818574.58693375</v>
      </c>
      <c r="AB7" s="18" t="n">
        <v>5886306.67733714</v>
      </c>
      <c r="AC7" s="18" t="n">
        <v>5900373.89524271</v>
      </c>
      <c r="AD7" s="18" t="n">
        <v>5816315.30944151</v>
      </c>
      <c r="AE7" s="18" t="n">
        <v>5829457.40626029</v>
      </c>
      <c r="AF7" s="18" t="n">
        <v>5688018.70365694</v>
      </c>
      <c r="AG7" s="18" t="n">
        <v>5751628.27818621</v>
      </c>
      <c r="AH7" s="18" t="n">
        <v>5839821.9450228</v>
      </c>
      <c r="AI7" s="18" t="n">
        <v>5867871.71161945</v>
      </c>
      <c r="AJ7" s="18" t="n">
        <v>5897306.22598896</v>
      </c>
      <c r="AK7" s="18" t="n">
        <v>5914481.89953926</v>
      </c>
      <c r="AL7" s="19" t="n">
        <v>5924749.42470716</v>
      </c>
      <c r="AM7" s="18" t="n">
        <v>6093393.58333333</v>
      </c>
      <c r="AN7" s="18" t="n">
        <v>5794335.6914567</v>
      </c>
      <c r="AO7" s="19" t="n">
        <v>5844575.50532802</v>
      </c>
      <c r="AP7" s="20" t="n">
        <v>-0.0490790374504319</v>
      </c>
      <c r="AQ7" s="21" t="n">
        <v>0.00867050453176099</v>
      </c>
    </row>
    <row r="8" customFormat="false" ht="16" hidden="false" customHeight="false" outlineLevel="0" collapsed="false">
      <c r="B8" s="12" t="s">
        <v>7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4"/>
      <c r="O8" s="15" t="n">
        <v>-0.0257195434189141</v>
      </c>
      <c r="P8" s="15" t="n">
        <v>-0.0260569878935877</v>
      </c>
      <c r="Q8" s="15" t="n">
        <v>-0.0304135569667773</v>
      </c>
      <c r="R8" s="15" t="n">
        <v>-0.0481485701190281</v>
      </c>
      <c r="S8" s="15" t="n">
        <v>-0.0483232237613512</v>
      </c>
      <c r="T8" s="15" t="n">
        <v>-0.0739574276505</v>
      </c>
      <c r="U8" s="15" t="n">
        <v>-0.0728021549112363</v>
      </c>
      <c r="V8" s="15" t="n">
        <v>-0.0601170073947435</v>
      </c>
      <c r="W8" s="15" t="n">
        <v>-0.0542706907924621</v>
      </c>
      <c r="X8" s="15" t="n">
        <v>-0.0535555384706227</v>
      </c>
      <c r="Y8" s="15" t="n">
        <v>-0.0515863657800986</v>
      </c>
      <c r="Z8" s="16" t="n">
        <v>-0.0451950813356897</v>
      </c>
      <c r="AA8" s="15" t="n">
        <v>-0.0335081771728222</v>
      </c>
      <c r="AB8" s="15" t="n">
        <v>-0.0232464399822954</v>
      </c>
      <c r="AC8" s="15" t="n">
        <v>-0.0148700294797809</v>
      </c>
      <c r="AD8" s="15" t="n">
        <v>-0.0025994612268686</v>
      </c>
      <c r="AE8" s="15" t="n">
        <v>0.00466331361567685</v>
      </c>
      <c r="AF8" s="15" t="n">
        <v>0.0118649564521838</v>
      </c>
      <c r="AG8" s="15" t="n">
        <v>0.0203209838105192</v>
      </c>
      <c r="AH8" s="15" t="n">
        <v>0.0234215686025299</v>
      </c>
      <c r="AI8" s="15" t="n">
        <v>0.0269168244714812</v>
      </c>
      <c r="AJ8" s="15" t="n">
        <v>0.0318502487709491</v>
      </c>
      <c r="AK8" s="15" t="n">
        <v>0.0338353874129742</v>
      </c>
      <c r="AL8" s="16" t="n">
        <v>0.0308952670885081</v>
      </c>
      <c r="AM8" s="13"/>
      <c r="AN8" s="13"/>
      <c r="AO8" s="14"/>
      <c r="AP8" s="13"/>
      <c r="AQ8" s="14"/>
    </row>
    <row r="9" customFormat="false" ht="16" hidden="false" customHeight="false" outlineLevel="0" collapsed="false">
      <c r="B9" s="17" t="s">
        <v>9</v>
      </c>
      <c r="C9" s="22" t="n">
        <v>189.6101</v>
      </c>
      <c r="D9" s="22" t="n">
        <v>196.7501</v>
      </c>
      <c r="E9" s="22" t="n">
        <v>205.9571</v>
      </c>
      <c r="F9" s="22" t="n">
        <v>213.0517</v>
      </c>
      <c r="G9" s="22" t="n">
        <v>219.5691</v>
      </c>
      <c r="H9" s="22" t="n">
        <v>225.537</v>
      </c>
      <c r="I9" s="22" t="n">
        <v>230.494</v>
      </c>
      <c r="J9" s="22" t="n">
        <v>239.6077</v>
      </c>
      <c r="K9" s="22" t="n">
        <v>253.7102</v>
      </c>
      <c r="L9" s="22" t="n">
        <v>262.0661</v>
      </c>
      <c r="M9" s="22" t="n">
        <v>273.2158</v>
      </c>
      <c r="N9" s="23" t="n">
        <v>283.4442</v>
      </c>
      <c r="O9" s="22" t="n">
        <v>289.8299</v>
      </c>
      <c r="P9" s="22" t="n">
        <v>295.666</v>
      </c>
      <c r="Q9" s="22" t="n">
        <v>305.5515</v>
      </c>
      <c r="R9" s="22" t="n">
        <v>310.1243</v>
      </c>
      <c r="S9" s="22" t="n">
        <v>314.9087</v>
      </c>
      <c r="T9" s="22" t="n">
        <v>321.9738</v>
      </c>
      <c r="U9" s="22" t="n">
        <v>328.2014</v>
      </c>
      <c r="V9" s="22" t="n">
        <v>337.0632</v>
      </c>
      <c r="W9" s="22" t="n">
        <v>346.5009696</v>
      </c>
      <c r="X9" s="22" t="n">
        <v>356.5494977184</v>
      </c>
      <c r="Y9" s="22" t="n">
        <v>366.532883654515</v>
      </c>
      <c r="Z9" s="23" t="n">
        <v>374.596607094915</v>
      </c>
      <c r="AA9" s="22" t="n">
        <v>382.6317043171</v>
      </c>
      <c r="AB9" s="22" t="n">
        <v>390.839154374702</v>
      </c>
      <c r="AC9" s="22" t="n">
        <v>399.22265423604</v>
      </c>
      <c r="AD9" s="22" t="n">
        <v>407.785980169403</v>
      </c>
      <c r="AE9" s="22" t="n">
        <v>416.532989444036</v>
      </c>
      <c r="AF9" s="22" t="n">
        <v>425.467622067611</v>
      </c>
      <c r="AG9" s="22" t="n">
        <v>434.593902560961</v>
      </c>
      <c r="AH9" s="22" t="n">
        <v>443.915941770894</v>
      </c>
      <c r="AI9" s="22" t="n">
        <v>453.437938721879</v>
      </c>
      <c r="AJ9" s="22" t="n">
        <v>463.164182507464</v>
      </c>
      <c r="AK9" s="22" t="n">
        <v>473.099054222249</v>
      </c>
      <c r="AL9" s="23" t="n">
        <v>483.247028935316</v>
      </c>
      <c r="AM9" s="24" t="n">
        <v>232.751091666667</v>
      </c>
      <c r="AN9" s="24" t="n">
        <v>328.958229838986</v>
      </c>
      <c r="AO9" s="25" t="n">
        <v>431.161512777305</v>
      </c>
      <c r="AP9" s="20" t="n">
        <v>0.413347741930688</v>
      </c>
      <c r="AQ9" s="21" t="n">
        <v>0.310687721624548</v>
      </c>
    </row>
    <row r="10" customFormat="false" ht="16" hidden="false" customHeight="false" outlineLevel="0" collapsed="false">
      <c r="B10" s="12" t="s">
        <v>7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4"/>
      <c r="O10" s="15" t="n">
        <v>0.528557286769007</v>
      </c>
      <c r="P10" s="15" t="n">
        <v>0.502748918552011</v>
      </c>
      <c r="Q10" s="15" t="n">
        <v>0.483568665513352</v>
      </c>
      <c r="R10" s="15" t="n">
        <v>0.455629314387071</v>
      </c>
      <c r="S10" s="15" t="n">
        <v>0.434212282147169</v>
      </c>
      <c r="T10" s="15" t="n">
        <v>0.427587491187699</v>
      </c>
      <c r="U10" s="15" t="n">
        <v>0.423904309873576</v>
      </c>
      <c r="V10" s="15" t="n">
        <v>0.406729416458653</v>
      </c>
      <c r="W10" s="15" t="n">
        <v>0.365735274340567</v>
      </c>
      <c r="X10" s="15" t="n">
        <v>0.360532696592196</v>
      </c>
      <c r="Y10" s="15" t="n">
        <v>0.341550831447212</v>
      </c>
      <c r="Z10" s="16" t="n">
        <v>0.321588542277155</v>
      </c>
      <c r="AA10" s="15" t="n">
        <v>0.320194032144718</v>
      </c>
      <c r="AB10" s="15" t="n">
        <v>0.321894145335285</v>
      </c>
      <c r="AC10" s="15" t="n">
        <v>0.306564210079282</v>
      </c>
      <c r="AD10" s="15" t="n">
        <v>0.314911408649379</v>
      </c>
      <c r="AE10" s="15" t="n">
        <v>0.322710326656699</v>
      </c>
      <c r="AF10" s="15" t="n">
        <v>0.321435539374977</v>
      </c>
      <c r="AG10" s="15" t="n">
        <v>0.32416833859015</v>
      </c>
      <c r="AH10" s="15" t="n">
        <v>0.317010999037847</v>
      </c>
      <c r="AI10" s="15" t="n">
        <v>0.308619537905845</v>
      </c>
      <c r="AJ10" s="15" t="n">
        <v>0.299017907671454</v>
      </c>
      <c r="AK10" s="15" t="n">
        <v>0.290741091236387</v>
      </c>
      <c r="AL10" s="16" t="n">
        <v>0.290046465404509</v>
      </c>
      <c r="AM10" s="13"/>
      <c r="AN10" s="13"/>
      <c r="AO10" s="14"/>
      <c r="AP10" s="13"/>
      <c r="AQ10" s="14"/>
    </row>
    <row r="11" customFormat="false" ht="16" hidden="false" customHeight="false" outlineLevel="0" collapsed="false">
      <c r="B11" s="17" t="s">
        <v>10</v>
      </c>
      <c r="C11" s="18" t="n">
        <v>39454.580717996</v>
      </c>
      <c r="D11" s="18" t="n">
        <v>38365.9160412178</v>
      </c>
      <c r="E11" s="18" t="n">
        <v>41439.2309759366</v>
      </c>
      <c r="F11" s="18" t="n">
        <v>41133.9884265174</v>
      </c>
      <c r="G11" s="18" t="n">
        <v>42462.1001613958</v>
      </c>
      <c r="H11" s="18" t="n">
        <v>41872.5388259135</v>
      </c>
      <c r="I11" s="18" t="n">
        <v>45090.7249955464</v>
      </c>
      <c r="J11" s="18" t="n">
        <v>46149.9527027</v>
      </c>
      <c r="K11" s="18" t="n">
        <v>47494.7395457528</v>
      </c>
      <c r="L11" s="18" t="n">
        <v>51085.4921643873</v>
      </c>
      <c r="M11" s="18" t="n">
        <v>51307.7758865459</v>
      </c>
      <c r="N11" s="19" t="n">
        <v>51947.5435932157</v>
      </c>
      <c r="O11" s="18" t="n">
        <v>59156.9028121166</v>
      </c>
      <c r="P11" s="18" t="n">
        <v>59798.7420836945</v>
      </c>
      <c r="Q11" s="18" t="n">
        <v>61697.5391859923</v>
      </c>
      <c r="R11" s="18" t="n">
        <v>57902.05</v>
      </c>
      <c r="S11" s="18" t="n">
        <v>58453.8227290627</v>
      </c>
      <c r="T11" s="18" t="n">
        <v>59765.2571319963</v>
      </c>
      <c r="U11" s="18" t="n">
        <v>61036.8311757437</v>
      </c>
      <c r="V11" s="18" t="n">
        <v>62684.8929771657</v>
      </c>
      <c r="W11" s="18" t="n">
        <v>64440.0699805263</v>
      </c>
      <c r="X11" s="18" t="n">
        <v>66308.8320099616</v>
      </c>
      <c r="Y11" s="18" t="n">
        <v>68165.4793062405</v>
      </c>
      <c r="Z11" s="19" t="n">
        <v>69665.1198509778</v>
      </c>
      <c r="AA11" s="18" t="n">
        <v>71234.1525128215</v>
      </c>
      <c r="AB11" s="18" t="n">
        <v>72914.9223413615</v>
      </c>
      <c r="AC11" s="18" t="n">
        <v>74635.3499340059</v>
      </c>
      <c r="AD11" s="18" t="n">
        <v>76396.3710156988</v>
      </c>
      <c r="AE11" s="18" t="n">
        <v>78198.9433898142</v>
      </c>
      <c r="AF11" s="18" t="n">
        <v>80044.0474590969</v>
      </c>
      <c r="AG11" s="18" t="n">
        <v>81932.6867588943</v>
      </c>
      <c r="AH11" s="18" t="n">
        <v>83865.8885029704</v>
      </c>
      <c r="AI11" s="18" t="n">
        <v>85844.704142198</v>
      </c>
      <c r="AJ11" s="18" t="n">
        <v>87870.2099364331</v>
      </c>
      <c r="AK11" s="18" t="n">
        <v>89943.5075398833</v>
      </c>
      <c r="AL11" s="19" t="n">
        <v>92065.7246002868</v>
      </c>
      <c r="AM11" s="24" t="n">
        <v>44817.0486697604</v>
      </c>
      <c r="AN11" s="24" t="n">
        <v>62422.9616036232</v>
      </c>
      <c r="AO11" s="25" t="n">
        <v>81245.5423444554</v>
      </c>
      <c r="AP11" s="20" t="n">
        <v>0.392839632604858</v>
      </c>
      <c r="AQ11" s="21" t="n">
        <v>0.301532965711446</v>
      </c>
    </row>
    <row r="12" customFormat="false" ht="16" hidden="false" customHeight="false" outlineLevel="0" collapsed="false">
      <c r="B12" s="1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4"/>
      <c r="O12" s="15" t="n">
        <v>0.499367164359043</v>
      </c>
      <c r="P12" s="15" t="n">
        <v>0.558642364213346</v>
      </c>
      <c r="Q12" s="15" t="n">
        <v>0.488867861032931</v>
      </c>
      <c r="R12" s="15" t="n">
        <v>0.40764492369704</v>
      </c>
      <c r="S12" s="15" t="n">
        <v>0.3766116726889</v>
      </c>
      <c r="T12" s="15" t="n">
        <v>0.427313910447904</v>
      </c>
      <c r="U12" s="15" t="n">
        <v>0.353644927682407</v>
      </c>
      <c r="V12" s="15" t="n">
        <v>0.358287263715836</v>
      </c>
      <c r="W12" s="15" t="n">
        <v>0.356783311095953</v>
      </c>
      <c r="X12" s="15" t="n">
        <v>0.297997321755994</v>
      </c>
      <c r="Y12" s="15" t="n">
        <v>0.328560400999863</v>
      </c>
      <c r="Z12" s="16" t="n">
        <v>0.34106668058268</v>
      </c>
      <c r="AA12" s="15" t="n">
        <v>0.20415622060307</v>
      </c>
      <c r="AB12" s="15" t="n">
        <v>0.219338731896895</v>
      </c>
      <c r="AC12" s="15" t="n">
        <v>0.209697354525137</v>
      </c>
      <c r="AD12" s="15" t="n">
        <v>0.319407016084902</v>
      </c>
      <c r="AE12" s="15" t="n">
        <v>0.337790066396025</v>
      </c>
      <c r="AF12" s="15" t="n">
        <v>0.339307338414245</v>
      </c>
      <c r="AG12" s="15" t="n">
        <v>0.342348303157891</v>
      </c>
      <c r="AH12" s="15" t="n">
        <v>0.337896333866603</v>
      </c>
      <c r="AI12" s="15" t="n">
        <v>0.332163422046873</v>
      </c>
      <c r="AJ12" s="15" t="n">
        <v>0.325166003877619</v>
      </c>
      <c r="AK12" s="15" t="n">
        <v>0.319487641769563</v>
      </c>
      <c r="AL12" s="16" t="n">
        <v>0.321546920427707</v>
      </c>
      <c r="AM12" s="13"/>
      <c r="AN12" s="13"/>
      <c r="AO12" s="14"/>
      <c r="AP12" s="13"/>
      <c r="AQ12" s="14"/>
    </row>
    <row r="13" customFormat="false" ht="15" hidden="false" customHeight="false" outlineLevel="0" collapsed="false">
      <c r="B13" s="1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4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6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6"/>
      <c r="AM13" s="13"/>
      <c r="AN13" s="13"/>
      <c r="AO13" s="14"/>
      <c r="AP13" s="13"/>
      <c r="AQ13" s="14"/>
    </row>
    <row r="14" customFormat="false" ht="15" hidden="false" customHeight="false" outlineLevel="0" collapsed="false">
      <c r="B14" s="1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4"/>
      <c r="O14" s="26" t="n">
        <f aca="false">O11*100/O9</f>
        <v>20410.9040551429</v>
      </c>
      <c r="P14" s="26" t="n">
        <f aca="false">P11*100/P9</f>
        <v>20225.0992957237</v>
      </c>
      <c r="Q14" s="26" t="n">
        <f aca="false">Q11*100/Q9</f>
        <v>20192.1899208455</v>
      </c>
      <c r="R14" s="26" t="n">
        <f aca="false">R11*100/R9</f>
        <v>18670.5943391085</v>
      </c>
      <c r="S14" s="26" t="n">
        <f aca="false">S11*100/S9</f>
        <v>18562.1491972317</v>
      </c>
      <c r="T14" s="26" t="n">
        <f aca="false">T11*100/T9</f>
        <v>18562.1491972317</v>
      </c>
      <c r="U14" s="26" t="n">
        <f aca="false">U11*100/U9</f>
        <v>18597.3707533678</v>
      </c>
      <c r="V14" s="26" t="n">
        <f aca="false">V11*100/V9</f>
        <v>18597.3707533678</v>
      </c>
      <c r="W14" s="26" t="n">
        <f aca="false">W11*100/W9</f>
        <v>18597.3707533678</v>
      </c>
      <c r="X14" s="26" t="n">
        <f aca="false">X11*100/X9</f>
        <v>18597.3707533678</v>
      </c>
      <c r="Y14" s="26" t="n">
        <f aca="false">Y11*100/Y9</f>
        <v>18597.3707533678</v>
      </c>
      <c r="Z14" s="26" t="n">
        <f aca="false">Z11*100/Z9</f>
        <v>18597.3707533678</v>
      </c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6"/>
      <c r="AM14" s="13"/>
      <c r="AN14" s="13"/>
      <c r="AO14" s="14"/>
      <c r="AP14" s="13"/>
      <c r="AQ14" s="14"/>
    </row>
    <row r="15" customFormat="false" ht="15" hidden="false" customHeight="false" outlineLevel="0" collapsed="false"/>
    <row r="16" customFormat="false" ht="15" hidden="false" customHeight="false" outlineLevel="0" collapsed="false">
      <c r="O16" s="0" t="n">
        <v>100</v>
      </c>
      <c r="P16" s="27" t="n">
        <f aca="false">O16*P14/O14</f>
        <v>99.0896789337836</v>
      </c>
      <c r="Q16" s="27" t="n">
        <f aca="false">P16*Q14/P14</f>
        <v>98.9284446504355</v>
      </c>
      <c r="R16" s="27" t="n">
        <f aca="false">Q16*R14/Q14</f>
        <v>91.4736274721949</v>
      </c>
      <c r="S16" s="27" t="n">
        <f aca="false">R16*S14/R14</f>
        <v>90.9423176312202</v>
      </c>
      <c r="T16" s="27" t="n">
        <f aca="false">S16*T14/S14</f>
        <v>90.9423176312202</v>
      </c>
      <c r="U16" s="27" t="n">
        <f aca="false">T16*U14/T14</f>
        <v>91.1148800813744</v>
      </c>
      <c r="V16" s="27" t="n">
        <f aca="false">U16*V14/U14</f>
        <v>91.1148800813744</v>
      </c>
      <c r="W16" s="27" t="n">
        <f aca="false">V16*W14/V14</f>
        <v>91.1148800813744</v>
      </c>
      <c r="X16" s="27" t="n">
        <f aca="false">W16*X14/W14</f>
        <v>91.1148800813744</v>
      </c>
      <c r="Y16" s="27" t="n">
        <f aca="false">X16*Y14/X14</f>
        <v>91.1148800813743</v>
      </c>
      <c r="Z16" s="27" t="n">
        <f aca="false">Y16*Z14/Y14</f>
        <v>91.1148800813744</v>
      </c>
    </row>
    <row r="17" customFormat="false" ht="22.05" hidden="false" customHeight="false" outlineLevel="0" collapsed="false">
      <c r="B17" s="1" t="s">
        <v>11</v>
      </c>
      <c r="X17" s="27" t="n">
        <f aca="false">AVERAGE(O16:Z16)</f>
        <v>93.1721389005917</v>
      </c>
    </row>
    <row r="19" customFormat="false" ht="15" hidden="false" customHeight="true" outlineLevel="0" collapsed="false">
      <c r="C19" s="2" t="s">
        <v>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2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 t="s">
        <v>3</v>
      </c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 t="s">
        <v>4</v>
      </c>
      <c r="AN19" s="2"/>
      <c r="AO19" s="2"/>
      <c r="AP19" s="2" t="s">
        <v>5</v>
      </c>
      <c r="AQ19" s="2"/>
      <c r="AS19" s="0" t="s">
        <v>12</v>
      </c>
      <c r="AV19" s="0" t="s">
        <v>13</v>
      </c>
    </row>
    <row r="20" customFormat="false" ht="15" hidden="false" customHeight="false" outlineLevel="0" collapsed="false">
      <c r="C20" s="3" t="n">
        <v>43466</v>
      </c>
      <c r="D20" s="3" t="n">
        <v>43497</v>
      </c>
      <c r="E20" s="3" t="n">
        <v>43525</v>
      </c>
      <c r="F20" s="3" t="n">
        <v>43556</v>
      </c>
      <c r="G20" s="3" t="n">
        <v>43586</v>
      </c>
      <c r="H20" s="3" t="n">
        <v>43617</v>
      </c>
      <c r="I20" s="3" t="n">
        <v>43647</v>
      </c>
      <c r="J20" s="3" t="n">
        <v>43678</v>
      </c>
      <c r="K20" s="3" t="n">
        <v>43709</v>
      </c>
      <c r="L20" s="3" t="n">
        <v>43739</v>
      </c>
      <c r="M20" s="3" t="n">
        <v>43770</v>
      </c>
      <c r="N20" s="3" t="n">
        <v>43800</v>
      </c>
      <c r="O20" s="3" t="n">
        <v>43831</v>
      </c>
      <c r="P20" s="3" t="n">
        <v>43862</v>
      </c>
      <c r="Q20" s="3" t="n">
        <v>43891</v>
      </c>
      <c r="R20" s="3" t="n">
        <v>43922</v>
      </c>
      <c r="S20" s="3" t="n">
        <v>43952</v>
      </c>
      <c r="T20" s="3" t="n">
        <v>43983</v>
      </c>
      <c r="U20" s="3" t="n">
        <v>44013</v>
      </c>
      <c r="V20" s="3" t="n">
        <v>44044</v>
      </c>
      <c r="W20" s="3" t="n">
        <v>44075</v>
      </c>
      <c r="X20" s="3" t="n">
        <v>44105</v>
      </c>
      <c r="Y20" s="3" t="n">
        <v>44136</v>
      </c>
      <c r="Z20" s="3" t="n">
        <v>44166</v>
      </c>
      <c r="AA20" s="3" t="n">
        <v>44197</v>
      </c>
      <c r="AB20" s="3" t="n">
        <v>44228</v>
      </c>
      <c r="AC20" s="3" t="n">
        <v>44256</v>
      </c>
      <c r="AD20" s="3" t="n">
        <v>44287</v>
      </c>
      <c r="AE20" s="3" t="n">
        <v>44317</v>
      </c>
      <c r="AF20" s="3" t="n">
        <v>44348</v>
      </c>
      <c r="AG20" s="3" t="n">
        <v>44378</v>
      </c>
      <c r="AH20" s="3" t="n">
        <v>44409</v>
      </c>
      <c r="AI20" s="3" t="n">
        <v>44440</v>
      </c>
      <c r="AJ20" s="3" t="n">
        <v>44470</v>
      </c>
      <c r="AK20" s="3" t="n">
        <v>44501</v>
      </c>
      <c r="AL20" s="3" t="n">
        <v>44531</v>
      </c>
      <c r="AM20" s="4" t="n">
        <v>2019</v>
      </c>
      <c r="AN20" s="4" t="n">
        <v>2020</v>
      </c>
      <c r="AO20" s="4" t="n">
        <v>2021</v>
      </c>
      <c r="AP20" s="4" t="n">
        <v>2020</v>
      </c>
      <c r="AQ20" s="4" t="n">
        <v>2021</v>
      </c>
      <c r="AS20" s="4" t="n">
        <v>2020</v>
      </c>
      <c r="AT20" s="4" t="n">
        <v>2021</v>
      </c>
      <c r="AU20" s="4" t="n">
        <v>2020</v>
      </c>
      <c r="AV20" s="4" t="n">
        <v>2021</v>
      </c>
    </row>
    <row r="21" customFormat="false" ht="15" hidden="false" customHeight="false" outlineLevel="0" collapsed="false">
      <c r="B21" s="5" t="s">
        <v>6</v>
      </c>
      <c r="C21" s="6" t="n">
        <v>134.542916497267</v>
      </c>
      <c r="D21" s="6" t="n">
        <v>132.57651689435</v>
      </c>
      <c r="E21" s="6" t="n">
        <v>144.414666610063</v>
      </c>
      <c r="F21" s="6" t="n">
        <v>149.844038404872</v>
      </c>
      <c r="G21" s="6" t="n">
        <v>162.807966863591</v>
      </c>
      <c r="H21" s="6" t="n">
        <v>151.281462692492</v>
      </c>
      <c r="I21" s="6" t="n">
        <v>146.205528703459</v>
      </c>
      <c r="J21" s="6" t="n">
        <v>141.586996475433</v>
      </c>
      <c r="K21" s="6" t="n">
        <v>135.071506709347</v>
      </c>
      <c r="L21" s="6" t="n">
        <v>142.24072437149</v>
      </c>
      <c r="M21" s="6" t="n">
        <v>138.149849601966</v>
      </c>
      <c r="N21" s="7" t="n">
        <v>135.454062989985</v>
      </c>
      <c r="O21" s="6" t="n">
        <v>132.187662127823</v>
      </c>
      <c r="P21" s="6" t="n">
        <v>129.653463513363</v>
      </c>
      <c r="Q21" s="6" t="n">
        <v>141.887409944387</v>
      </c>
      <c r="R21" s="6" t="n">
        <v>147.596377828799</v>
      </c>
      <c r="S21" s="6" t="n">
        <v>161.586907112114</v>
      </c>
      <c r="T21" s="6" t="n">
        <v>152.794277319417</v>
      </c>
      <c r="U21" s="6" t="n">
        <v>149.129639277528</v>
      </c>
      <c r="V21" s="6" t="n">
        <v>145.126671387319</v>
      </c>
      <c r="W21" s="6" t="n">
        <v>139.123651910627</v>
      </c>
      <c r="X21" s="6" t="n">
        <v>147.219149724492</v>
      </c>
      <c r="Y21" s="6" t="n">
        <v>143.675843586044</v>
      </c>
      <c r="Z21" s="7" t="n">
        <v>141.549495824534</v>
      </c>
      <c r="AA21" s="6" t="n">
        <v>137.475168612935</v>
      </c>
      <c r="AB21" s="6" t="n">
        <v>134.19133473633</v>
      </c>
      <c r="AC21" s="6" t="n">
        <v>146.144032242719</v>
      </c>
      <c r="AD21" s="6" t="n">
        <v>151.655278219091</v>
      </c>
      <c r="AE21" s="6" t="n">
        <v>165.626579789917</v>
      </c>
      <c r="AF21" s="6" t="n">
        <v>156.614134252403</v>
      </c>
      <c r="AG21" s="6" t="n">
        <v>152.857880259466</v>
      </c>
      <c r="AH21" s="6" t="n">
        <v>148.754838172002</v>
      </c>
      <c r="AI21" s="6" t="n">
        <v>142.601743208393</v>
      </c>
      <c r="AJ21" s="6" t="n">
        <v>150.899628467605</v>
      </c>
      <c r="AK21" s="6" t="n">
        <v>147.267739675696</v>
      </c>
      <c r="AL21" s="7" t="n">
        <v>145.088233220147</v>
      </c>
      <c r="AM21" s="8" t="n">
        <v>142.848019734526</v>
      </c>
      <c r="AN21" s="8" t="n">
        <v>144.294212463037</v>
      </c>
      <c r="AO21" s="9" t="n">
        <v>148.264715904725</v>
      </c>
      <c r="AP21" s="10" t="n">
        <v>0.0101239956367527</v>
      </c>
      <c r="AQ21" s="11" t="n">
        <v>0.0275167199980741</v>
      </c>
      <c r="AS21" s="10" t="n">
        <f aca="false">AP21+0.005</f>
        <v>0.0151239956367527</v>
      </c>
      <c r="AT21" s="10" t="n">
        <f aca="false">AQ21+0.005</f>
        <v>0.0325167199980741</v>
      </c>
      <c r="AU21" s="10" t="n">
        <v>0.005</v>
      </c>
      <c r="AV21" s="11" t="n">
        <v>0.023</v>
      </c>
    </row>
    <row r="22" customFormat="false" ht="15" hidden="false" customHeight="false" outlineLevel="0" collapsed="false">
      <c r="B22" s="12" t="s">
        <v>7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4"/>
      <c r="O22" s="15" t="n">
        <v>-0.01750559918546</v>
      </c>
      <c r="P22" s="15" t="n">
        <v>-0.0220480477950425</v>
      </c>
      <c r="Q22" s="28" t="n">
        <v>-0.0175</v>
      </c>
      <c r="R22" s="28" t="n">
        <v>-0.015</v>
      </c>
      <c r="S22" s="28" t="n">
        <v>-0.0075</v>
      </c>
      <c r="T22" s="28" t="n">
        <v>0.01</v>
      </c>
      <c r="U22" s="28" t="n">
        <v>0.02</v>
      </c>
      <c r="V22" s="28" t="n">
        <v>0.025</v>
      </c>
      <c r="W22" s="28" t="n">
        <v>0.03</v>
      </c>
      <c r="X22" s="28" t="n">
        <v>0.035</v>
      </c>
      <c r="Y22" s="28" t="n">
        <v>0.04</v>
      </c>
      <c r="Z22" s="29" t="n">
        <v>0.045</v>
      </c>
      <c r="AA22" s="28" t="n">
        <v>0.04</v>
      </c>
      <c r="AB22" s="28" t="n">
        <v>0.035</v>
      </c>
      <c r="AC22" s="28" t="n">
        <v>0.03</v>
      </c>
      <c r="AD22" s="28" t="n">
        <v>0.0275</v>
      </c>
      <c r="AE22" s="28" t="n">
        <v>0.025</v>
      </c>
      <c r="AF22" s="28" t="n">
        <v>0.025</v>
      </c>
      <c r="AG22" s="28" t="n">
        <v>0.025</v>
      </c>
      <c r="AH22" s="28" t="n">
        <v>0.025</v>
      </c>
      <c r="AI22" s="28" t="n">
        <v>0.025</v>
      </c>
      <c r="AJ22" s="28" t="n">
        <v>0.025</v>
      </c>
      <c r="AK22" s="28" t="n">
        <v>0.025</v>
      </c>
      <c r="AL22" s="29" t="n">
        <v>0.025</v>
      </c>
      <c r="AM22" s="13"/>
      <c r="AN22" s="13"/>
      <c r="AO22" s="14"/>
      <c r="AP22" s="13"/>
      <c r="AQ22" s="14"/>
      <c r="AS22" s="13"/>
      <c r="AT22" s="14"/>
      <c r="AU22" s="13"/>
      <c r="AV22" s="14"/>
    </row>
    <row r="23" customFormat="false" ht="15" hidden="false" customHeight="false" outlineLevel="0" collapsed="false">
      <c r="B23" s="17" t="s">
        <v>8</v>
      </c>
      <c r="C23" s="18" t="n">
        <v>6179231</v>
      </c>
      <c r="D23" s="18" t="n">
        <v>6187630</v>
      </c>
      <c r="E23" s="18" t="n">
        <v>6177311</v>
      </c>
      <c r="F23" s="18" t="n">
        <v>6126454</v>
      </c>
      <c r="G23" s="18" t="n">
        <v>6097027</v>
      </c>
      <c r="H23" s="18" t="n">
        <v>6070263</v>
      </c>
      <c r="I23" s="18" t="n">
        <v>6079692</v>
      </c>
      <c r="J23" s="18" t="n">
        <v>6071154</v>
      </c>
      <c r="K23" s="18" t="n">
        <v>6041969</v>
      </c>
      <c r="L23" s="18" t="n">
        <v>6038678</v>
      </c>
      <c r="M23" s="18" t="n">
        <v>6032086</v>
      </c>
      <c r="N23" s="19" t="n">
        <v>6019228</v>
      </c>
      <c r="O23" s="18" t="n">
        <v>6020304</v>
      </c>
      <c r="P23" s="18" t="n">
        <v>6026399</v>
      </c>
      <c r="Q23" s="30" t="n">
        <v>6053764.78</v>
      </c>
      <c r="R23" s="18" t="n">
        <v>6034557.19</v>
      </c>
      <c r="S23" s="18" t="n">
        <v>6066541.865</v>
      </c>
      <c r="T23" s="18" t="n">
        <v>6100614.315</v>
      </c>
      <c r="U23" s="18" t="n">
        <v>6140488.92</v>
      </c>
      <c r="V23" s="18" t="n">
        <v>6147043.425</v>
      </c>
      <c r="W23" s="18" t="n">
        <v>6132598.535</v>
      </c>
      <c r="X23" s="18" t="n">
        <v>6144354.865</v>
      </c>
      <c r="Y23" s="18" t="n">
        <v>6152727.72</v>
      </c>
      <c r="Z23" s="19" t="n">
        <v>6154660.63</v>
      </c>
      <c r="AA23" s="18" t="n">
        <v>6140710.08</v>
      </c>
      <c r="AB23" s="18" t="n">
        <v>6131860.9825</v>
      </c>
      <c r="AC23" s="18" t="n">
        <v>6144571.2517</v>
      </c>
      <c r="AD23" s="18" t="n">
        <v>6117532.3513625</v>
      </c>
      <c r="AE23" s="18" t="n">
        <v>6142373.6383125</v>
      </c>
      <c r="AF23" s="18" t="n">
        <v>6176871.9939375</v>
      </c>
      <c r="AG23" s="18" t="n">
        <v>6217245.0315</v>
      </c>
      <c r="AH23" s="18" t="n">
        <v>6223881.4678125</v>
      </c>
      <c r="AI23" s="18" t="n">
        <v>6209256.0166875</v>
      </c>
      <c r="AJ23" s="18" t="n">
        <v>6221159.3008125</v>
      </c>
      <c r="AK23" s="18" t="n">
        <v>6229636.8165</v>
      </c>
      <c r="AL23" s="19" t="n">
        <v>6231593.887875</v>
      </c>
      <c r="AM23" s="18" t="n">
        <v>6093393.58333333</v>
      </c>
      <c r="AN23" s="18" t="n">
        <v>6097837.93708333</v>
      </c>
      <c r="AO23" s="19" t="n">
        <v>6182224.40158333</v>
      </c>
      <c r="AP23" s="20" t="n">
        <v>0.000729372506341308</v>
      </c>
      <c r="AQ23" s="21" t="n">
        <v>0.0138387515986302</v>
      </c>
      <c r="AS23" s="20" t="n">
        <v>0.000729372506341308</v>
      </c>
      <c r="AT23" s="21" t="n">
        <v>0.0138387515986302</v>
      </c>
      <c r="AU23" s="20" t="n">
        <v>0.000729372506341308</v>
      </c>
      <c r="AV23" s="21" t="n">
        <v>0.0138387515986302</v>
      </c>
    </row>
    <row r="24" customFormat="false" ht="15" hidden="false" customHeight="false" outlineLevel="0" collapsed="false">
      <c r="B24" s="12" t="s">
        <v>7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4"/>
      <c r="O24" s="15" t="n">
        <v>-0.0257195434189141</v>
      </c>
      <c r="P24" s="15" t="n">
        <v>-0.0260569878935877</v>
      </c>
      <c r="Q24" s="28" t="n">
        <v>-0.02</v>
      </c>
      <c r="R24" s="28" t="n">
        <v>-0.015</v>
      </c>
      <c r="S24" s="28" t="n">
        <v>-0.005</v>
      </c>
      <c r="T24" s="28" t="n">
        <v>0.005</v>
      </c>
      <c r="U24" s="28" t="n">
        <v>0.01</v>
      </c>
      <c r="V24" s="28" t="n">
        <v>0.0125</v>
      </c>
      <c r="W24" s="28" t="n">
        <v>0.015</v>
      </c>
      <c r="X24" s="28" t="n">
        <v>0.0175</v>
      </c>
      <c r="Y24" s="28" t="n">
        <v>0.02</v>
      </c>
      <c r="Z24" s="29" t="n">
        <v>0.0225</v>
      </c>
      <c r="AA24" s="28" t="n">
        <v>0.02</v>
      </c>
      <c r="AB24" s="28" t="n">
        <v>0.0175</v>
      </c>
      <c r="AC24" s="28" t="n">
        <v>0.015</v>
      </c>
      <c r="AD24" s="28" t="n">
        <v>0.01375</v>
      </c>
      <c r="AE24" s="28" t="n">
        <v>0.0125</v>
      </c>
      <c r="AF24" s="28" t="n">
        <v>0.0125</v>
      </c>
      <c r="AG24" s="28" t="n">
        <v>0.0125</v>
      </c>
      <c r="AH24" s="28" t="n">
        <v>0.0125</v>
      </c>
      <c r="AI24" s="28" t="n">
        <v>0.0125</v>
      </c>
      <c r="AJ24" s="28" t="n">
        <v>0.0125</v>
      </c>
      <c r="AK24" s="28" t="n">
        <v>0.0125</v>
      </c>
      <c r="AL24" s="29" t="n">
        <v>0.0125</v>
      </c>
      <c r="AM24" s="13"/>
      <c r="AN24" s="13"/>
      <c r="AO24" s="14"/>
      <c r="AP24" s="13"/>
      <c r="AQ24" s="14"/>
      <c r="AS24" s="13"/>
      <c r="AT24" s="14"/>
      <c r="AU24" s="13"/>
      <c r="AV24" s="14"/>
    </row>
    <row r="25" customFormat="false" ht="15" hidden="false" customHeight="false" outlineLevel="0" collapsed="false">
      <c r="B25" s="17" t="s">
        <v>9</v>
      </c>
      <c r="C25" s="22" t="n">
        <v>189.6101</v>
      </c>
      <c r="D25" s="22" t="n">
        <v>196.7501</v>
      </c>
      <c r="E25" s="22" t="n">
        <v>205.9571</v>
      </c>
      <c r="F25" s="22" t="n">
        <v>213.0517</v>
      </c>
      <c r="G25" s="22" t="n">
        <v>219.5691</v>
      </c>
      <c r="H25" s="22" t="n">
        <v>225.537</v>
      </c>
      <c r="I25" s="22" t="n">
        <v>230.494</v>
      </c>
      <c r="J25" s="22" t="n">
        <v>239.6077</v>
      </c>
      <c r="K25" s="22" t="n">
        <v>253.7102</v>
      </c>
      <c r="L25" s="22" t="n">
        <v>262.0661</v>
      </c>
      <c r="M25" s="22" t="n">
        <v>273.2158</v>
      </c>
      <c r="N25" s="23" t="n">
        <v>283.4442</v>
      </c>
      <c r="O25" s="22" t="n">
        <v>289.8299</v>
      </c>
      <c r="P25" s="22" t="n">
        <v>295.666</v>
      </c>
      <c r="Q25" s="6" t="n">
        <v>305.5515</v>
      </c>
      <c r="R25" s="22" t="n">
        <v>311.055482</v>
      </c>
      <c r="S25" s="22" t="n">
        <v>317.2773495</v>
      </c>
      <c r="T25" s="22" t="n">
        <v>323.645595</v>
      </c>
      <c r="U25" s="22" t="n">
        <v>329.60642</v>
      </c>
      <c r="V25" s="22" t="n">
        <v>337.846857</v>
      </c>
      <c r="W25" s="22" t="n">
        <v>352.657178</v>
      </c>
      <c r="X25" s="22" t="n">
        <v>361.651218</v>
      </c>
      <c r="Y25" s="22" t="n">
        <v>374.305646</v>
      </c>
      <c r="Z25" s="23" t="n">
        <v>385.484112</v>
      </c>
      <c r="AA25" s="22" t="n">
        <v>391.270365</v>
      </c>
      <c r="AB25" s="22" t="n">
        <v>396.19244</v>
      </c>
      <c r="AC25" s="22" t="n">
        <v>406.383495</v>
      </c>
      <c r="AD25" s="22" t="n">
        <v>410.59323624</v>
      </c>
      <c r="AE25" s="22" t="n">
        <v>415.633327845</v>
      </c>
      <c r="AF25" s="22" t="n">
        <v>420.7392735</v>
      </c>
      <c r="AG25" s="22" t="n">
        <v>425.1922818</v>
      </c>
      <c r="AH25" s="22" t="n">
        <v>432.44397696</v>
      </c>
      <c r="AI25" s="22" t="n">
        <v>447.87461606</v>
      </c>
      <c r="AJ25" s="22" t="n">
        <v>455.68053468</v>
      </c>
      <c r="AK25" s="22" t="n">
        <v>467.8820575</v>
      </c>
      <c r="AL25" s="23" t="n">
        <v>478.00029888</v>
      </c>
      <c r="AM25" s="24" t="n">
        <v>232.751091666667</v>
      </c>
      <c r="AN25" s="24" t="n">
        <v>332.048104791667</v>
      </c>
      <c r="AO25" s="25" t="n">
        <v>428.990491955417</v>
      </c>
      <c r="AP25" s="20" t="n">
        <v>0.42662318966567</v>
      </c>
      <c r="AQ25" s="21" t="n">
        <v>0.291952839859072</v>
      </c>
      <c r="AS25" s="20" t="n">
        <v>0.42662318966567</v>
      </c>
      <c r="AT25" s="21" t="n">
        <v>0.291952839859072</v>
      </c>
      <c r="AU25" s="20" t="n">
        <v>0.42662318966567</v>
      </c>
      <c r="AV25" s="21" t="n">
        <v>0.291952839859072</v>
      </c>
    </row>
    <row r="26" customFormat="false" ht="15" hidden="false" customHeight="false" outlineLevel="0" collapsed="false">
      <c r="B26" s="12" t="s">
        <v>7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4"/>
      <c r="O26" s="15" t="n">
        <v>0.528557286769007</v>
      </c>
      <c r="P26" s="15" t="n">
        <v>0.502748918552011</v>
      </c>
      <c r="Q26" s="28" t="n">
        <v>0.483568665513352</v>
      </c>
      <c r="R26" s="28" t="n">
        <v>0.46</v>
      </c>
      <c r="S26" s="28" t="n">
        <v>0.445</v>
      </c>
      <c r="T26" s="28" t="n">
        <v>0.435</v>
      </c>
      <c r="U26" s="28" t="n">
        <v>0.43</v>
      </c>
      <c r="V26" s="28" t="n">
        <v>0.41</v>
      </c>
      <c r="W26" s="28" t="n">
        <v>0.39</v>
      </c>
      <c r="X26" s="28" t="n">
        <v>0.38</v>
      </c>
      <c r="Y26" s="28" t="n">
        <v>0.37</v>
      </c>
      <c r="Z26" s="29" t="n">
        <v>0.36</v>
      </c>
      <c r="AA26" s="28" t="n">
        <v>0.35</v>
      </c>
      <c r="AB26" s="28" t="n">
        <v>0.34</v>
      </c>
      <c r="AC26" s="28" t="n">
        <v>0.33</v>
      </c>
      <c r="AD26" s="28" t="n">
        <v>0.32</v>
      </c>
      <c r="AE26" s="28" t="n">
        <v>0.31</v>
      </c>
      <c r="AF26" s="28" t="n">
        <v>0.3</v>
      </c>
      <c r="AG26" s="28" t="n">
        <v>0.29</v>
      </c>
      <c r="AH26" s="28" t="n">
        <v>0.28</v>
      </c>
      <c r="AI26" s="28" t="n">
        <v>0.27</v>
      </c>
      <c r="AJ26" s="28" t="n">
        <v>0.26</v>
      </c>
      <c r="AK26" s="28" t="n">
        <v>0.25</v>
      </c>
      <c r="AL26" s="29" t="n">
        <v>0.24</v>
      </c>
      <c r="AM26" s="13"/>
      <c r="AN26" s="13"/>
      <c r="AO26" s="14"/>
      <c r="AP26" s="13"/>
      <c r="AQ26" s="14"/>
      <c r="AS26" s="13"/>
      <c r="AT26" s="14"/>
      <c r="AU26" s="13"/>
      <c r="AV26" s="14"/>
    </row>
    <row r="27" customFormat="false" ht="15" hidden="false" customHeight="false" outlineLevel="0" collapsed="false">
      <c r="B27" s="17" t="s">
        <v>10</v>
      </c>
      <c r="C27" s="18" t="n">
        <v>39454.580717996</v>
      </c>
      <c r="D27" s="18" t="n">
        <v>38365.9160412178</v>
      </c>
      <c r="E27" s="18" t="n">
        <v>41439.2309759366</v>
      </c>
      <c r="F27" s="18" t="n">
        <v>41133.9884265174</v>
      </c>
      <c r="G27" s="18" t="n">
        <v>42462.1001613958</v>
      </c>
      <c r="H27" s="18" t="n">
        <v>41872.5388259135</v>
      </c>
      <c r="I27" s="18" t="n">
        <v>45090.7249955464</v>
      </c>
      <c r="J27" s="18" t="n">
        <v>46149.9527027</v>
      </c>
      <c r="K27" s="18" t="n">
        <v>47494.7395457528</v>
      </c>
      <c r="L27" s="18" t="n">
        <v>51085.4921643873</v>
      </c>
      <c r="M27" s="18" t="n">
        <v>51307.7758865459</v>
      </c>
      <c r="N27" s="19" t="n">
        <v>51947.5435932157</v>
      </c>
      <c r="O27" s="18" t="n">
        <v>59156.9028121166</v>
      </c>
      <c r="P27" s="18" t="n">
        <v>59798.7420836945</v>
      </c>
      <c r="Q27" s="30" t="n">
        <v>62279.4931437872</v>
      </c>
      <c r="R27" s="18" t="n">
        <v>60812.4884897633</v>
      </c>
      <c r="S27" s="18" t="n">
        <v>62113.5601160897</v>
      </c>
      <c r="T27" s="18" t="n">
        <v>60815.6753907567</v>
      </c>
      <c r="U27" s="18" t="n">
        <v>65255.2972135548</v>
      </c>
      <c r="V27" s="18" t="n">
        <v>65828.2925351313</v>
      </c>
      <c r="W27" s="18" t="n">
        <v>66758.6059055101</v>
      </c>
      <c r="X27" s="18" t="n">
        <v>71274.4786677532</v>
      </c>
      <c r="Y27" s="18" t="n">
        <v>71051.0080476888</v>
      </c>
      <c r="Z27" s="19" t="n">
        <v>71396.7039145156</v>
      </c>
      <c r="AA27" s="18" t="n">
        <v>80690.015435727</v>
      </c>
      <c r="AB27" s="18" t="n">
        <v>80943.5772844888</v>
      </c>
      <c r="AC27" s="18" t="n">
        <v>83653.8151907349</v>
      </c>
      <c r="AD27" s="18" t="n">
        <v>81050.8846591566</v>
      </c>
      <c r="AE27" s="18" t="n">
        <v>82138.9718975171</v>
      </c>
      <c r="AF27" s="18" t="n">
        <v>79790.1661126728</v>
      </c>
      <c r="AG27" s="18" t="n">
        <v>84936.2948531629</v>
      </c>
      <c r="AH27" s="18" t="n">
        <v>84997.4913213616</v>
      </c>
      <c r="AI27" s="18" t="n">
        <v>85504.4224437773</v>
      </c>
      <c r="AJ27" s="18" t="n">
        <v>90547.0976995137</v>
      </c>
      <c r="AK27" s="18" t="n">
        <v>89524.2701400879</v>
      </c>
      <c r="AL27" s="19" t="n">
        <v>89217.3212115788</v>
      </c>
      <c r="AM27" s="31" t="n">
        <v>44817.0486697604</v>
      </c>
      <c r="AN27" s="31" t="n">
        <v>64711.7706933635</v>
      </c>
      <c r="AO27" s="32" t="n">
        <v>84416.1940208149</v>
      </c>
      <c r="AP27" s="20" t="n">
        <v>0.443909686472208</v>
      </c>
      <c r="AQ27" s="21" t="n">
        <v>0.304495196412115</v>
      </c>
      <c r="AS27" s="20" t="n">
        <v>0.443909686472208</v>
      </c>
      <c r="AT27" s="21" t="n">
        <v>0.304495196412115</v>
      </c>
      <c r="AU27" s="20" t="n">
        <v>0.443909686472208</v>
      </c>
      <c r="AV27" s="21" t="n">
        <v>0.304495196412115</v>
      </c>
    </row>
    <row r="28" customFormat="false" ht="15" hidden="false" customHeight="false" outlineLevel="0" collapsed="false"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4"/>
      <c r="O28" s="15" t="n">
        <v>0.499367164359043</v>
      </c>
      <c r="P28" s="15" t="n">
        <v>0.558642364213346</v>
      </c>
      <c r="Q28" s="33" t="n">
        <v>0.502911412133886</v>
      </c>
      <c r="R28" s="33" t="n">
        <v>0.4784</v>
      </c>
      <c r="S28" s="33" t="n">
        <v>0.4628</v>
      </c>
      <c r="T28" s="33" t="n">
        <v>0.4524</v>
      </c>
      <c r="U28" s="33" t="n">
        <v>0.4472</v>
      </c>
      <c r="V28" s="33" t="n">
        <v>0.4264</v>
      </c>
      <c r="W28" s="33" t="n">
        <v>0.4056</v>
      </c>
      <c r="X28" s="33" t="n">
        <v>0.3952</v>
      </c>
      <c r="Y28" s="33" t="n">
        <v>0.3848</v>
      </c>
      <c r="Z28" s="34" t="n">
        <v>0.3744</v>
      </c>
      <c r="AA28" s="33" t="n">
        <v>0.364</v>
      </c>
      <c r="AB28" s="33" t="n">
        <v>0.3536</v>
      </c>
      <c r="AC28" s="33" t="n">
        <v>0.3432</v>
      </c>
      <c r="AD28" s="33" t="n">
        <v>0.3328</v>
      </c>
      <c r="AE28" s="33" t="n">
        <v>0.3224</v>
      </c>
      <c r="AF28" s="33" t="n">
        <v>0.312</v>
      </c>
      <c r="AG28" s="33" t="n">
        <v>0.3016</v>
      </c>
      <c r="AH28" s="33" t="n">
        <v>0.2912</v>
      </c>
      <c r="AI28" s="33" t="n">
        <v>0.2808</v>
      </c>
      <c r="AJ28" s="33" t="n">
        <v>0.2704</v>
      </c>
      <c r="AK28" s="33" t="n">
        <v>0.26</v>
      </c>
      <c r="AL28" s="34" t="n">
        <v>0.2496</v>
      </c>
      <c r="AM28" s="13"/>
      <c r="AN28" s="13"/>
      <c r="AO28" s="14"/>
      <c r="AP28" s="13"/>
      <c r="AQ28" s="14"/>
      <c r="AS28" s="13"/>
      <c r="AT28" s="14"/>
      <c r="AU28" s="13"/>
      <c r="AV28" s="14"/>
    </row>
    <row r="29" customFormat="false" ht="15" hidden="false" customHeight="false" outlineLevel="0" collapsed="false">
      <c r="P29" s="35" t="n">
        <f aca="false">P25/O25-1</f>
        <v>0.0201362937364296</v>
      </c>
      <c r="Q29" s="35" t="n">
        <f aca="false">Q25/P25-1</f>
        <v>0.0334346864367225</v>
      </c>
      <c r="R29" s="35" t="n">
        <f aca="false">R25/Q25-1</f>
        <v>0.0180132710852345</v>
      </c>
      <c r="S29" s="35" t="n">
        <f aca="false">S25/R25-1</f>
        <v>0.0200024364142215</v>
      </c>
      <c r="T29" s="35" t="n">
        <f aca="false">T25/S25-1</f>
        <v>0.0200715415394002</v>
      </c>
      <c r="U29" s="35" t="n">
        <f aca="false">U25/T25-1</f>
        <v>0.0184177541486388</v>
      </c>
      <c r="V29" s="35" t="n">
        <f aca="false">V25/U25-1</f>
        <v>0.0250008388792913</v>
      </c>
      <c r="W29" s="35" t="n">
        <f aca="false">W25/V25-1</f>
        <v>0.0438373798457448</v>
      </c>
      <c r="X29" s="35" t="n">
        <f aca="false">X25/W25-1</f>
        <v>0.0255036351478999</v>
      </c>
      <c r="Y29" s="35" t="n">
        <f aca="false">Y25/X25-1</f>
        <v>0.0349906964781743</v>
      </c>
      <c r="Z29" s="35" t="n">
        <f aca="false">Z25/Y25-1</f>
        <v>0.0298645401677964</v>
      </c>
      <c r="AA29" s="35" t="n">
        <f aca="false">AA25/Z25-1</f>
        <v>0.015010354045409</v>
      </c>
      <c r="AB29" s="35" t="n">
        <f aca="false">AB25/AA25-1</f>
        <v>0.0125797285976412</v>
      </c>
      <c r="AC29" s="35" t="n">
        <f aca="false">AC25/AB25-1</f>
        <v>0.0257224872842094</v>
      </c>
      <c r="AD29" s="35" t="n">
        <f aca="false">AD25/AC25-1</f>
        <v>0.0103590359642929</v>
      </c>
      <c r="AE29" s="35" t="n">
        <f aca="false">AE25/AD25-1</f>
        <v>0.0122751452292653</v>
      </c>
      <c r="AF29" s="35" t="n">
        <f aca="false">AF25/AE25-1</f>
        <v>0.0122847358787939</v>
      </c>
      <c r="AG29" s="35" t="n">
        <f aca="false">AG25/AF25-1</f>
        <v>0.0105837714244186</v>
      </c>
      <c r="AH29" s="35" t="n">
        <f aca="false">AH25/AG25-1</f>
        <v>0.0170550959422426</v>
      </c>
      <c r="AI29" s="35" t="n">
        <f aca="false">AI25/AH25-1</f>
        <v>0.0356824003156999</v>
      </c>
      <c r="AJ29" s="35" t="n">
        <f aca="false">AJ25/AI25-1</f>
        <v>0.0174288033750818</v>
      </c>
      <c r="AK29" s="35" t="n">
        <f aca="false">AK25/AJ25-1</f>
        <v>0.0267764846013634</v>
      </c>
      <c r="AL29" s="35" t="n">
        <f aca="false">AL25/AK25-1</f>
        <v>0.0216256238464538</v>
      </c>
      <c r="AP29" s="0" t="s">
        <v>10</v>
      </c>
    </row>
    <row r="30" customFormat="false" ht="15" hidden="false" customHeight="false" outlineLevel="0" collapsed="false">
      <c r="B30" s="0" t="n">
        <f aca="false">AVERAGE(O30:Z30)</f>
        <v>19530.0943759188</v>
      </c>
      <c r="O30" s="26" t="n">
        <f aca="false">O27*100/O25</f>
        <v>20410.9040551429</v>
      </c>
      <c r="P30" s="26" t="n">
        <f aca="false">P27*100/P25</f>
        <v>20225.0992957237</v>
      </c>
      <c r="Q30" s="26" t="n">
        <f aca="false">Q27*100/Q25</f>
        <v>20382.6501076863</v>
      </c>
      <c r="R30" s="26" t="n">
        <f aca="false">R27*100/R25</f>
        <v>19550.3670595213</v>
      </c>
      <c r="S30" s="26" t="n">
        <f aca="false">S27*100/S25</f>
        <v>19577.0546539093</v>
      </c>
      <c r="T30" s="26" t="n">
        <f aca="false">T27*100/T25</f>
        <v>18790.8243863961</v>
      </c>
      <c r="U30" s="26" t="n">
        <f aca="false">U27*100/U25</f>
        <v>19797.9448378326</v>
      </c>
      <c r="V30" s="26" t="n">
        <f aca="false">V27*100/V25</f>
        <v>19484.6544140357</v>
      </c>
      <c r="W30" s="26" t="n">
        <f aca="false">W27*100/W25</f>
        <v>18930.1707352488</v>
      </c>
      <c r="X30" s="26" t="n">
        <f aca="false">X27*100/X25</f>
        <v>19708.0709590623</v>
      </c>
      <c r="Y30" s="26" t="n">
        <f aca="false">Y27*100/Y25</f>
        <v>18982.082906569</v>
      </c>
      <c r="Z30" s="26" t="n">
        <f aca="false">Z27*100/Z25</f>
        <v>18521.3090998977</v>
      </c>
      <c r="AA30" s="26" t="n">
        <f aca="false">AA27*100/AA25</f>
        <v>20622.5726897888</v>
      </c>
      <c r="AB30" s="26" t="n">
        <f aca="false">AB27*100/AB25</f>
        <v>20430.3689602176</v>
      </c>
      <c r="AC30" s="26" t="n">
        <f aca="false">AC27*100/AC25</f>
        <v>20584.9440786799</v>
      </c>
      <c r="AD30" s="26" t="n">
        <f aca="false">AD27*100/AD25</f>
        <v>19739.9463764621</v>
      </c>
      <c r="AE30" s="26" t="n">
        <f aca="false">AE27*100/AE25</f>
        <v>19762.3641788776</v>
      </c>
      <c r="AF30" s="26" t="n">
        <f aca="false">AF27*100/AF25</f>
        <v>18964.2781499628</v>
      </c>
      <c r="AG30" s="26" t="n">
        <f aca="false">AG27*100/AG25</f>
        <v>19975.9728689325</v>
      </c>
      <c r="AH30" s="26" t="n">
        <f aca="false">AH27*100/AH25</f>
        <v>19655.1451401585</v>
      </c>
      <c r="AI30" s="26" t="n">
        <f aca="false">AI27*100/AI25</f>
        <v>19091.1517147296</v>
      </c>
      <c r="AJ30" s="26" t="n">
        <f aca="false">AJ27*100/AJ25</f>
        <v>19870.7407511054</v>
      </c>
      <c r="AK30" s="26" t="n">
        <f aca="false">AK27*100/AK25</f>
        <v>19133.9395698216</v>
      </c>
      <c r="AL30" s="26" t="n">
        <f aca="false">AL27*100/AL25</f>
        <v>18664.6998800259</v>
      </c>
      <c r="AP30" s="35" t="n">
        <v>0.002</v>
      </c>
      <c r="AQ30" s="35" t="n">
        <v>0.029</v>
      </c>
      <c r="AR30" s="35" t="n">
        <v>0.031</v>
      </c>
      <c r="AS30" s="35" t="n">
        <v>0.019</v>
      </c>
    </row>
    <row r="31" customFormat="false" ht="15" hidden="false" customHeight="false" outlineLevel="0" collapsed="false">
      <c r="B31" s="0" t="n">
        <f aca="false">AVERAGE(AA30:AL30)</f>
        <v>19708.0103632302</v>
      </c>
      <c r="P31" s="35"/>
      <c r="Q31" s="27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</row>
    <row r="32" customFormat="false" ht="15" hidden="false" customHeight="false" outlineLevel="0" collapsed="false">
      <c r="B32" s="35" t="n">
        <f aca="false">B31/B30-1</f>
        <v>0.00910983756078343</v>
      </c>
      <c r="O32" s="0" t="n">
        <v>100</v>
      </c>
      <c r="P32" s="27" t="n">
        <f aca="false">O32*P30/O30</f>
        <v>99.0896789337836</v>
      </c>
      <c r="Q32" s="27" t="n">
        <f aca="false">P32*Q30/P30</f>
        <v>99.8615742478617</v>
      </c>
      <c r="R32" s="27" t="n">
        <f aca="false">Q32*R30/Q30</f>
        <v>95.7839349335204</v>
      </c>
      <c r="S32" s="27" t="n">
        <f aca="false">R32*S30/R30</f>
        <v>95.914686586244</v>
      </c>
      <c r="T32" s="27" t="n">
        <f aca="false">S32*T30/S30</f>
        <v>92.0626755955056</v>
      </c>
      <c r="U32" s="27" t="n">
        <f aca="false">T32*U30/T30</f>
        <v>96.9969031471888</v>
      </c>
      <c r="V32" s="27" t="n">
        <f aca="false">U32*V30/U30</f>
        <v>95.4619862079366</v>
      </c>
      <c r="W32" s="27" t="n">
        <f aca="false">V32*W30/V30</f>
        <v>92.7453810184314</v>
      </c>
      <c r="X32" s="27" t="n">
        <f aca="false">W32*X30/W30</f>
        <v>96.5565802760046</v>
      </c>
      <c r="Y32" s="27" t="n">
        <f aca="false">X32*Y30/X30</f>
        <v>92.9997165009756</v>
      </c>
      <c r="Z32" s="27" t="n">
        <f aca="false">Y32*Z30/Y30</f>
        <v>90.7422280260578</v>
      </c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</row>
    <row r="33" customFormat="false" ht="16" hidden="false" customHeight="false" outlineLevel="0" collapsed="false">
      <c r="X33" s="27" t="n">
        <f aca="false">AVERAGE(O32:Z32)</f>
        <v>95.6846121227925</v>
      </c>
    </row>
  </sheetData>
  <mergeCells count="10">
    <mergeCell ref="C3:N3"/>
    <mergeCell ref="O3:Z3"/>
    <mergeCell ref="AA3:AL3"/>
    <mergeCell ref="AM3:AO3"/>
    <mergeCell ref="AP3:AQ3"/>
    <mergeCell ref="C19:N19"/>
    <mergeCell ref="O19:Z19"/>
    <mergeCell ref="AA19:AL19"/>
    <mergeCell ref="AM19:AO19"/>
    <mergeCell ref="AP19:AQ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261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2020-10-16T23:03:03Z</dcterms:created>
  <dc:creator>Luciano Di Gresia</dc:creator>
  <dc:description/>
  <dc:language>en-US</dc:language>
  <cp:lastModifiedBy>Leonardo Calcagno</cp:lastModifiedBy>
  <dcterms:modified xsi:type="dcterms:W3CDTF">2020-10-19T22:22:41Z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