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esktop\Circuitos_Eletronicos_2\Projeto Final\"/>
    </mc:Choice>
  </mc:AlternateContent>
  <bookViews>
    <workbookView xWindow="0" yWindow="0" windowWidth="20490" windowHeight="7530"/>
  </bookViews>
  <sheets>
    <sheet name="SunPathDaily_-15.9896417_-48.04" sheetId="1" r:id="rId1"/>
    <sheet name="Elevacao" sheetId="2" r:id="rId2"/>
  </sheets>
  <calcPr calcId="162913"/>
</workbook>
</file>

<file path=xl/calcChain.xml><?xml version="1.0" encoding="utf-8"?>
<calcChain xmlns="http://schemas.openxmlformats.org/spreadsheetml/2006/main">
  <c r="C27" i="2" l="1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26" i="2"/>
  <c r="H10" i="2"/>
  <c r="H12" i="2"/>
  <c r="H11" i="2"/>
  <c r="A26" i="2"/>
  <c r="A27" i="2"/>
  <c r="A28" i="2"/>
  <c r="A29" i="2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H6" i="2"/>
  <c r="H5" i="2"/>
  <c r="H4" i="2"/>
  <c r="A5" i="2"/>
  <c r="A6" i="2"/>
  <c r="A7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4" i="2"/>
  <c r="A3" i="2"/>
</calcChain>
</file>

<file path=xl/sharedStrings.xml><?xml version="1.0" encoding="utf-8"?>
<sst xmlns="http://schemas.openxmlformats.org/spreadsheetml/2006/main" count="113" uniqueCount="110">
  <si>
    <t>Data:</t>
  </si>
  <si>
    <t>coordenar:</t>
  </si>
  <si>
    <t>-15.9896417, -48.043921</t>
  </si>
  <si>
    <t>local:</t>
  </si>
  <si>
    <t>DF-480 - Gama, Brasília - DF, Brasil</t>
  </si>
  <si>
    <t>Hora</t>
  </si>
  <si>
    <t>Elevacao</t>
  </si>
  <si>
    <t>Azimute</t>
  </si>
  <si>
    <t>-0.833</t>
  </si>
  <si>
    <t>66.4</t>
  </si>
  <si>
    <t>1.3</t>
  </si>
  <si>
    <t>65.73</t>
  </si>
  <si>
    <t>4.57</t>
  </si>
  <si>
    <t>64.62</t>
  </si>
  <si>
    <t>7.81</t>
  </si>
  <si>
    <t>63.41</t>
  </si>
  <si>
    <t>11.02</t>
  </si>
  <si>
    <t>62.1</t>
  </si>
  <si>
    <t>14.18</t>
  </si>
  <si>
    <t>60.68</t>
  </si>
  <si>
    <t>17.3</t>
  </si>
  <si>
    <t>59.14</t>
  </si>
  <si>
    <t>20.37</t>
  </si>
  <si>
    <t>57.46</t>
  </si>
  <si>
    <t>23.37</t>
  </si>
  <si>
    <t>55.63</t>
  </si>
  <si>
    <t>26.31</t>
  </si>
  <si>
    <t>53.63</t>
  </si>
  <si>
    <t>29.17</t>
  </si>
  <si>
    <t>51.44</t>
  </si>
  <si>
    <t>31.95</t>
  </si>
  <si>
    <t>49.05</t>
  </si>
  <si>
    <t>34.61</t>
  </si>
  <si>
    <t>46.42</t>
  </si>
  <si>
    <t>37.16</t>
  </si>
  <si>
    <t>43.54</t>
  </si>
  <si>
    <t>39.57</t>
  </si>
  <si>
    <t>40.38</t>
  </si>
  <si>
    <t>41.82</t>
  </si>
  <si>
    <t>36.93</t>
  </si>
  <si>
    <t>43.89</t>
  </si>
  <si>
    <t>33.15</t>
  </si>
  <si>
    <t>45.75</t>
  </si>
  <si>
    <t>29.05</t>
  </si>
  <si>
    <t>47.38</t>
  </si>
  <si>
    <t>24.62</t>
  </si>
  <si>
    <t>48.75</t>
  </si>
  <si>
    <t>19.87</t>
  </si>
  <si>
    <t>49.82</t>
  </si>
  <si>
    <t>14.84</t>
  </si>
  <si>
    <t>50.58</t>
  </si>
  <si>
    <t>9.57</t>
  </si>
  <si>
    <t>51.01</t>
  </si>
  <si>
    <t>4.15</t>
  </si>
  <si>
    <t>51.1</t>
  </si>
  <si>
    <t>358.65</t>
  </si>
  <si>
    <t>50.84</t>
  </si>
  <si>
    <t>353.18</t>
  </si>
  <si>
    <t>50.25</t>
  </si>
  <si>
    <t>347.83</t>
  </si>
  <si>
    <t>49.33</t>
  </si>
  <si>
    <t>342.67</t>
  </si>
  <si>
    <t>48.11</t>
  </si>
  <si>
    <t>337.77</t>
  </si>
  <si>
    <t>46.61</t>
  </si>
  <si>
    <t>333.18</t>
  </si>
  <si>
    <t>44.86</t>
  </si>
  <si>
    <t>328.91</t>
  </si>
  <si>
    <t>42.89</t>
  </si>
  <si>
    <t>324.97</t>
  </si>
  <si>
    <t>40.73</t>
  </si>
  <si>
    <t>321.36</t>
  </si>
  <si>
    <t>38.4</t>
  </si>
  <si>
    <t>318.05</t>
  </si>
  <si>
    <t>35.92</t>
  </si>
  <si>
    <t>315.03</t>
  </si>
  <si>
    <t>33.31</t>
  </si>
  <si>
    <t>312.28</t>
  </si>
  <si>
    <t>30.59</t>
  </si>
  <si>
    <t>309.78</t>
  </si>
  <si>
    <t>27.77</t>
  </si>
  <si>
    <t>307.49</t>
  </si>
  <si>
    <t>24.87</t>
  </si>
  <si>
    <t>305.39</t>
  </si>
  <si>
    <t>21.9</t>
  </si>
  <si>
    <t>303.48</t>
  </si>
  <si>
    <t>18.86</t>
  </si>
  <si>
    <t>301.73</t>
  </si>
  <si>
    <t>15.77</t>
  </si>
  <si>
    <t>300.12</t>
  </si>
  <si>
    <t>12.63</t>
  </si>
  <si>
    <t>298.64</t>
  </si>
  <si>
    <t>9.44</t>
  </si>
  <si>
    <t>297.27</t>
  </si>
  <si>
    <t>6.22</t>
  </si>
  <si>
    <t>296.02</t>
  </si>
  <si>
    <t>2.96</t>
  </si>
  <si>
    <t>294.86</t>
  </si>
  <si>
    <t>293.64</t>
  </si>
  <si>
    <t xml:space="preserve">b </t>
  </si>
  <si>
    <t>a</t>
  </si>
  <si>
    <t>rel</t>
  </si>
  <si>
    <t>Real</t>
  </si>
  <si>
    <t>Melhor Reta</t>
  </si>
  <si>
    <t>Reta: Y = 2.41x + 2.61</t>
  </si>
  <si>
    <t>Regressão linear 1</t>
  </si>
  <si>
    <t>Regressão linear 2</t>
  </si>
  <si>
    <t>b</t>
  </si>
  <si>
    <t>Reta: Y = -2.53x + 117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</si>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</sst>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wrapText="1"/>
    </xf>
    <xf numFmtId="21" fontId="18" fillId="0" borderId="0" xfId="0" applyNumberFormat="1" applyFont="1" applyAlignment="1">
      <alignment wrapText="1"/>
    </xf>
    <xf numFmtId="2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2" fontId="18" fillId="33" borderId="0" xfId="0" applyNumberFormat="1" applyFont="1" applyFill="1" applyAlignment="1">
      <alignment horizontal="center" wrapText="1"/>
    </xf>
    <xf numFmtId="0" fontId="0" fillId="34" borderId="0" xfId="0" applyFill="1" applyAlignment="1">
      <alignment horizontal="center"/>
    </xf>
    <xf numFmtId="2" fontId="18" fillId="34" borderId="0" xfId="0" applyNumberFormat="1" applyFont="1" applyFill="1" applyAlignment="1">
      <alignment horizontal="center" wrapText="1"/>
    </xf>
    <xf numFmtId="14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Elevacao!$A$2:$A$25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Elevacao!$B$2:$B$25</c:f>
              <c:numCache>
                <c:formatCode>0.00</c:formatCode>
                <c:ptCount val="24"/>
                <c:pt idx="0">
                  <c:v>0</c:v>
                </c:pt>
                <c:pt idx="1">
                  <c:v>1.3</c:v>
                </c:pt>
                <c:pt idx="2">
                  <c:v>4.57</c:v>
                </c:pt>
                <c:pt idx="3">
                  <c:v>7.81</c:v>
                </c:pt>
                <c:pt idx="4">
                  <c:v>11.02</c:v>
                </c:pt>
                <c:pt idx="5">
                  <c:v>14.18</c:v>
                </c:pt>
                <c:pt idx="6">
                  <c:v>17.3</c:v>
                </c:pt>
                <c:pt idx="7">
                  <c:v>20.37</c:v>
                </c:pt>
                <c:pt idx="8">
                  <c:v>23.37</c:v>
                </c:pt>
                <c:pt idx="9">
                  <c:v>26.31</c:v>
                </c:pt>
                <c:pt idx="10">
                  <c:v>29.17</c:v>
                </c:pt>
                <c:pt idx="11">
                  <c:v>31.95</c:v>
                </c:pt>
                <c:pt idx="12">
                  <c:v>34.61</c:v>
                </c:pt>
                <c:pt idx="13">
                  <c:v>37.159999999999997</c:v>
                </c:pt>
                <c:pt idx="14">
                  <c:v>39.57</c:v>
                </c:pt>
                <c:pt idx="15">
                  <c:v>41.82</c:v>
                </c:pt>
                <c:pt idx="16">
                  <c:v>43.89</c:v>
                </c:pt>
                <c:pt idx="17">
                  <c:v>45.75</c:v>
                </c:pt>
                <c:pt idx="18">
                  <c:v>47.38</c:v>
                </c:pt>
                <c:pt idx="19">
                  <c:v>48.75</c:v>
                </c:pt>
                <c:pt idx="20">
                  <c:v>49.82</c:v>
                </c:pt>
                <c:pt idx="21">
                  <c:v>50.58</c:v>
                </c:pt>
                <c:pt idx="22">
                  <c:v>51.01</c:v>
                </c:pt>
                <c:pt idx="23">
                  <c:v>51.1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F-431A-9031-75C68CC903DC}"/>
            </c:ext>
          </c:extLst>
        </c:ser>
        <c:ser>
          <c:idx val="1"/>
          <c:order val="1"/>
          <c:tx>
            <c:v>Serie2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Elevacao!$A$2:$A$25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Elevacao!$C$2:$C$25</c:f>
              <c:numCache>
                <c:formatCode>General</c:formatCode>
                <c:ptCount val="24"/>
                <c:pt idx="0">
                  <c:v>2.61</c:v>
                </c:pt>
                <c:pt idx="1">
                  <c:v>5.0199999999999996</c:v>
                </c:pt>
                <c:pt idx="2">
                  <c:v>7.43</c:v>
                </c:pt>
                <c:pt idx="3">
                  <c:v>9.84</c:v>
                </c:pt>
                <c:pt idx="4">
                  <c:v>12.25</c:v>
                </c:pt>
                <c:pt idx="5">
                  <c:v>14.66</c:v>
                </c:pt>
                <c:pt idx="6">
                  <c:v>17.07</c:v>
                </c:pt>
                <c:pt idx="7">
                  <c:v>19.48</c:v>
                </c:pt>
                <c:pt idx="8">
                  <c:v>21.89</c:v>
                </c:pt>
                <c:pt idx="9">
                  <c:v>24.3</c:v>
                </c:pt>
                <c:pt idx="10">
                  <c:v>26.71</c:v>
                </c:pt>
                <c:pt idx="11">
                  <c:v>29.12</c:v>
                </c:pt>
                <c:pt idx="12">
                  <c:v>31.53</c:v>
                </c:pt>
                <c:pt idx="13">
                  <c:v>33.940000000000005</c:v>
                </c:pt>
                <c:pt idx="14">
                  <c:v>36.35</c:v>
                </c:pt>
                <c:pt idx="15">
                  <c:v>38.760000000000005</c:v>
                </c:pt>
                <c:pt idx="16">
                  <c:v>41.17</c:v>
                </c:pt>
                <c:pt idx="17">
                  <c:v>43.58</c:v>
                </c:pt>
                <c:pt idx="18">
                  <c:v>45.99</c:v>
                </c:pt>
                <c:pt idx="19">
                  <c:v>48.400000000000006</c:v>
                </c:pt>
                <c:pt idx="20">
                  <c:v>50.81</c:v>
                </c:pt>
                <c:pt idx="21">
                  <c:v>53.22</c:v>
                </c:pt>
                <c:pt idx="22">
                  <c:v>55.63</c:v>
                </c:pt>
                <c:pt idx="23">
                  <c:v>58.040000000000006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0F-431A-9031-75C68CC9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42776"/>
        <c:axId val="351942448"/>
      </c:scatterChart>
      <c:valAx>
        <c:axId val="35194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1942448"/>
        <c:crosses val="autoZero"/>
        <c:crossBetween val="midCat"/>
      </c:valAx>
      <c:valAx>
        <c:axId val="3519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194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Elevacao!$A$26:$A$47</c:f>
              <c:numCache>
                <c:formatCode>General</c:formatCode>
                <c:ptCount val="22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</c:numCache>
            </c:numRef>
          </c:xVal>
          <c:yVal>
            <c:numRef>
              <c:f>Elevacao!$B$26:$B$47</c:f>
              <c:numCache>
                <c:formatCode>0.00</c:formatCode>
                <c:ptCount val="22"/>
                <c:pt idx="0">
                  <c:v>50.84</c:v>
                </c:pt>
                <c:pt idx="1">
                  <c:v>50.25</c:v>
                </c:pt>
                <c:pt idx="2">
                  <c:v>49.33</c:v>
                </c:pt>
                <c:pt idx="3">
                  <c:v>48.11</c:v>
                </c:pt>
                <c:pt idx="4">
                  <c:v>46.61</c:v>
                </c:pt>
                <c:pt idx="5">
                  <c:v>44.86</c:v>
                </c:pt>
                <c:pt idx="6">
                  <c:v>42.89</c:v>
                </c:pt>
                <c:pt idx="7">
                  <c:v>40.729999999999997</c:v>
                </c:pt>
                <c:pt idx="8">
                  <c:v>38.4</c:v>
                </c:pt>
                <c:pt idx="9">
                  <c:v>35.92</c:v>
                </c:pt>
                <c:pt idx="10">
                  <c:v>33.31</c:v>
                </c:pt>
                <c:pt idx="11">
                  <c:v>30.59</c:v>
                </c:pt>
                <c:pt idx="12">
                  <c:v>27.77</c:v>
                </c:pt>
                <c:pt idx="13">
                  <c:v>24.87</c:v>
                </c:pt>
                <c:pt idx="14">
                  <c:v>21.9</c:v>
                </c:pt>
                <c:pt idx="15">
                  <c:v>18.86</c:v>
                </c:pt>
                <c:pt idx="16">
                  <c:v>15.77</c:v>
                </c:pt>
                <c:pt idx="17">
                  <c:v>12.63</c:v>
                </c:pt>
                <c:pt idx="18">
                  <c:v>9.44</c:v>
                </c:pt>
                <c:pt idx="19">
                  <c:v>6.22</c:v>
                </c:pt>
                <c:pt idx="20">
                  <c:v>2.96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41-4D7A-8CCF-B310A813F8B2}"/>
            </c:ext>
          </c:extLst>
        </c:ser>
        <c:ser>
          <c:idx val="1"/>
          <c:order val="1"/>
          <c:tx>
            <c:v>Serie2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Elevacao!$A$26:$A$47</c:f>
              <c:numCache>
                <c:formatCode>General</c:formatCode>
                <c:ptCount val="22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</c:numCache>
            </c:numRef>
          </c:xVal>
          <c:yVal>
            <c:numRef>
              <c:f>Elevacao!$C$26:$C$47</c:f>
              <c:numCache>
                <c:formatCode>General</c:formatCode>
                <c:ptCount val="22"/>
                <c:pt idx="0">
                  <c:v>56.28</c:v>
                </c:pt>
                <c:pt idx="1">
                  <c:v>53.750000000000007</c:v>
                </c:pt>
                <c:pt idx="2">
                  <c:v>51.22</c:v>
                </c:pt>
                <c:pt idx="3">
                  <c:v>48.690000000000012</c:v>
                </c:pt>
                <c:pt idx="4">
                  <c:v>46.160000000000011</c:v>
                </c:pt>
                <c:pt idx="5">
                  <c:v>43.63000000000001</c:v>
                </c:pt>
                <c:pt idx="6">
                  <c:v>41.100000000000009</c:v>
                </c:pt>
                <c:pt idx="7">
                  <c:v>38.570000000000007</c:v>
                </c:pt>
                <c:pt idx="8">
                  <c:v>36.040000000000006</c:v>
                </c:pt>
                <c:pt idx="9">
                  <c:v>33.510000000000005</c:v>
                </c:pt>
                <c:pt idx="10">
                  <c:v>30.980000000000004</c:v>
                </c:pt>
                <c:pt idx="11">
                  <c:v>28.450000000000003</c:v>
                </c:pt>
                <c:pt idx="12">
                  <c:v>25.92</c:v>
                </c:pt>
                <c:pt idx="13">
                  <c:v>23.39</c:v>
                </c:pt>
                <c:pt idx="14">
                  <c:v>20.860000000000014</c:v>
                </c:pt>
                <c:pt idx="15">
                  <c:v>18.330000000000013</c:v>
                </c:pt>
                <c:pt idx="16">
                  <c:v>15.800000000000011</c:v>
                </c:pt>
                <c:pt idx="17">
                  <c:v>13.27000000000001</c:v>
                </c:pt>
                <c:pt idx="18">
                  <c:v>10.740000000000009</c:v>
                </c:pt>
                <c:pt idx="19">
                  <c:v>8.210000000000008</c:v>
                </c:pt>
                <c:pt idx="20">
                  <c:v>5.6800000000000068</c:v>
                </c:pt>
                <c:pt idx="21">
                  <c:v>3.1500000000000057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41-4D7A-8CCF-B310A813F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92320"/>
        <c:axId val="427793632"/>
      </c:scatterChart>
      <c:valAx>
        <c:axId val="42779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793632"/>
        <c:crosses val="autoZero"/>
        <c:crossBetween val="midCat"/>
      </c:valAx>
      <c:valAx>
        <c:axId val="4277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79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15</xdr:row>
      <xdr:rowOff>0</xdr:rowOff>
    </xdr:from>
    <xdr:to>
      <xdr:col>17</xdr:col>
      <xdr:colOff>66674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AF4532-F3C3-406A-B07B-42AA67B39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447676</xdr:colOff>
      <xdr:row>31</xdr:row>
      <xdr:rowOff>66674</xdr:rowOff>
    </xdr:from>
    <xdr:to>
      <xdr:col>17</xdr:col>
      <xdr:colOff>95250</xdr:colOff>
      <xdr:row>48</xdr:row>
      <xdr:rowOff>171449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49610E-1570-4DD3-A7B3-78DD28BF2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showGridLines="0" tabSelected="1" workbookViewId="0">
      <selection activeCell="B1" sqref="B1:C1"/>
    </sheetView>
  </sheetViews>
  <sheetFormatPr defaultRowHeight="15" x14ac:dyDescent="0.25"/>
  <cols>
    <col min="1" max="1" width="9.5703125" bestFit="1" customWidth="1"/>
    <col min="2" max="2" width="15.28515625" customWidth="1"/>
    <col min="3" max="3" width="13.5703125" customWidth="1"/>
  </cols>
  <sheetData>
    <row r="1" spans="1:3" x14ac:dyDescent="0.25">
      <c r="A1" s="1" t="s">
        <v>0</v>
      </c>
      <c r="B1" s="9">
        <v>42894</v>
      </c>
      <c r="C1" s="9"/>
    </row>
    <row r="2" spans="1:3" x14ac:dyDescent="0.25">
      <c r="A2" s="1" t="s">
        <v>1</v>
      </c>
      <c r="B2" s="10" t="s">
        <v>2</v>
      </c>
      <c r="C2" s="10"/>
    </row>
    <row r="3" spans="1:3" x14ac:dyDescent="0.25">
      <c r="A3" s="1" t="s">
        <v>3</v>
      </c>
      <c r="B3" s="10" t="s">
        <v>4</v>
      </c>
      <c r="C3" s="10"/>
    </row>
    <row r="4" spans="1:3" x14ac:dyDescent="0.25">
      <c r="A4" s="1" t="s">
        <v>5</v>
      </c>
      <c r="B4" s="1" t="s">
        <v>6</v>
      </c>
      <c r="C4" s="1" t="s">
        <v>7</v>
      </c>
    </row>
    <row r="5" spans="1:3" x14ac:dyDescent="0.25">
      <c r="A5" s="2">
        <v>0.31615740740740739</v>
      </c>
      <c r="B5" s="1" t="s">
        <v>8</v>
      </c>
      <c r="C5" s="1" t="s">
        <v>9</v>
      </c>
    </row>
    <row r="6" spans="1:3" x14ac:dyDescent="0.25">
      <c r="A6" s="2">
        <v>0.32291666666666669</v>
      </c>
      <c r="B6" s="1" t="s">
        <v>10</v>
      </c>
      <c r="C6" s="1" t="s">
        <v>11</v>
      </c>
    </row>
    <row r="7" spans="1:3" x14ac:dyDescent="0.25">
      <c r="A7" s="2">
        <v>0.33333333333333331</v>
      </c>
      <c r="B7" s="1" t="s">
        <v>12</v>
      </c>
      <c r="C7" s="1" t="s">
        <v>13</v>
      </c>
    </row>
    <row r="8" spans="1:3" x14ac:dyDescent="0.25">
      <c r="A8" s="2">
        <v>0.34375</v>
      </c>
      <c r="B8" s="1" t="s">
        <v>14</v>
      </c>
      <c r="C8" s="1" t="s">
        <v>15</v>
      </c>
    </row>
    <row r="9" spans="1:3" x14ac:dyDescent="0.25">
      <c r="A9" s="2">
        <v>0.35416666666666669</v>
      </c>
      <c r="B9" s="1" t="s">
        <v>16</v>
      </c>
      <c r="C9" s="1" t="s">
        <v>17</v>
      </c>
    </row>
    <row r="10" spans="1:3" x14ac:dyDescent="0.25">
      <c r="A10" s="2">
        <v>0.36458333333333331</v>
      </c>
      <c r="B10" s="1" t="s">
        <v>18</v>
      </c>
      <c r="C10" s="1" t="s">
        <v>19</v>
      </c>
    </row>
    <row r="11" spans="1:3" x14ac:dyDescent="0.25">
      <c r="A11" s="2">
        <v>0.375</v>
      </c>
      <c r="B11" s="1" t="s">
        <v>20</v>
      </c>
      <c r="C11" s="1" t="s">
        <v>21</v>
      </c>
    </row>
    <row r="12" spans="1:3" x14ac:dyDescent="0.25">
      <c r="A12" s="2">
        <v>0.38541666666666669</v>
      </c>
      <c r="B12" s="1" t="s">
        <v>22</v>
      </c>
      <c r="C12" s="1" t="s">
        <v>23</v>
      </c>
    </row>
    <row r="13" spans="1:3" x14ac:dyDescent="0.25">
      <c r="A13" s="2">
        <v>0.39583333333333331</v>
      </c>
      <c r="B13" s="1" t="s">
        <v>24</v>
      </c>
      <c r="C13" s="1" t="s">
        <v>25</v>
      </c>
    </row>
    <row r="14" spans="1:3" x14ac:dyDescent="0.25">
      <c r="A14" s="2">
        <v>0.40625</v>
      </c>
      <c r="B14" s="1" t="s">
        <v>26</v>
      </c>
      <c r="C14" s="1" t="s">
        <v>27</v>
      </c>
    </row>
    <row r="15" spans="1:3" x14ac:dyDescent="0.25">
      <c r="A15" s="2">
        <v>0.41666666666666669</v>
      </c>
      <c r="B15" s="1" t="s">
        <v>28</v>
      </c>
      <c r="C15" s="1" t="s">
        <v>29</v>
      </c>
    </row>
    <row r="16" spans="1:3" x14ac:dyDescent="0.25">
      <c r="A16" s="2">
        <v>0.42708333333333331</v>
      </c>
      <c r="B16" s="1" t="s">
        <v>30</v>
      </c>
      <c r="C16" s="1" t="s">
        <v>31</v>
      </c>
    </row>
    <row r="17" spans="1:3" x14ac:dyDescent="0.25">
      <c r="A17" s="2">
        <v>0.4375</v>
      </c>
      <c r="B17" s="1" t="s">
        <v>32</v>
      </c>
      <c r="C17" s="1" t="s">
        <v>33</v>
      </c>
    </row>
    <row r="18" spans="1:3" x14ac:dyDescent="0.25">
      <c r="A18" s="2">
        <v>0.44791666666666669</v>
      </c>
      <c r="B18" s="1" t="s">
        <v>34</v>
      </c>
      <c r="C18" s="1" t="s">
        <v>35</v>
      </c>
    </row>
    <row r="19" spans="1:3" x14ac:dyDescent="0.25">
      <c r="A19" s="2">
        <v>0.45833333333333331</v>
      </c>
      <c r="B19" s="1" t="s">
        <v>36</v>
      </c>
      <c r="C19" s="1" t="s">
        <v>37</v>
      </c>
    </row>
    <row r="20" spans="1:3" x14ac:dyDescent="0.25">
      <c r="A20" s="2">
        <v>0.46875</v>
      </c>
      <c r="B20" s="1" t="s">
        <v>38</v>
      </c>
      <c r="C20" s="1" t="s">
        <v>39</v>
      </c>
    </row>
    <row r="21" spans="1:3" x14ac:dyDescent="0.25">
      <c r="A21" s="2">
        <v>0.47916666666666669</v>
      </c>
      <c r="B21" s="1" t="s">
        <v>40</v>
      </c>
      <c r="C21" s="1" t="s">
        <v>41</v>
      </c>
    </row>
    <row r="22" spans="1:3" x14ac:dyDescent="0.25">
      <c r="A22" s="2">
        <v>0.48958333333333331</v>
      </c>
      <c r="B22" s="1" t="s">
        <v>42</v>
      </c>
      <c r="C22" s="1" t="s">
        <v>43</v>
      </c>
    </row>
    <row r="23" spans="1:3" x14ac:dyDescent="0.25">
      <c r="A23" s="2">
        <v>0.5</v>
      </c>
      <c r="B23" s="1" t="s">
        <v>44</v>
      </c>
      <c r="C23" s="1" t="s">
        <v>45</v>
      </c>
    </row>
    <row r="24" spans="1:3" x14ac:dyDescent="0.25">
      <c r="A24" s="2">
        <v>0.51041666666666663</v>
      </c>
      <c r="B24" s="1" t="s">
        <v>46</v>
      </c>
      <c r="C24" s="1" t="s">
        <v>47</v>
      </c>
    </row>
    <row r="25" spans="1:3" x14ac:dyDescent="0.25">
      <c r="A25" s="2">
        <v>0.52083333333333337</v>
      </c>
      <c r="B25" s="1" t="s">
        <v>48</v>
      </c>
      <c r="C25" s="1" t="s">
        <v>49</v>
      </c>
    </row>
    <row r="26" spans="1:3" x14ac:dyDescent="0.25">
      <c r="A26" s="2">
        <v>0.53125</v>
      </c>
      <c r="B26" s="1" t="s">
        <v>50</v>
      </c>
      <c r="C26" s="1" t="s">
        <v>51</v>
      </c>
    </row>
    <row r="27" spans="1:3" x14ac:dyDescent="0.25">
      <c r="A27" s="2">
        <v>0.54166666666666663</v>
      </c>
      <c r="B27" s="1" t="s">
        <v>52</v>
      </c>
      <c r="C27" s="1" t="s">
        <v>53</v>
      </c>
    </row>
    <row r="28" spans="1:3" x14ac:dyDescent="0.25">
      <c r="A28" s="2">
        <v>0.55208333333333337</v>
      </c>
      <c r="B28" s="1" t="s">
        <v>54</v>
      </c>
      <c r="C28" s="1" t="s">
        <v>55</v>
      </c>
    </row>
    <row r="29" spans="1:3" x14ac:dyDescent="0.25">
      <c r="A29" s="2">
        <v>0.5625</v>
      </c>
      <c r="B29" s="1" t="s">
        <v>56</v>
      </c>
      <c r="C29" s="1" t="s">
        <v>57</v>
      </c>
    </row>
    <row r="30" spans="1:3" x14ac:dyDescent="0.25">
      <c r="A30" s="2">
        <v>0.57291666666666663</v>
      </c>
      <c r="B30" s="1" t="s">
        <v>58</v>
      </c>
      <c r="C30" s="1" t="s">
        <v>59</v>
      </c>
    </row>
    <row r="31" spans="1:3" x14ac:dyDescent="0.25">
      <c r="A31" s="2">
        <v>0.58333333333333337</v>
      </c>
      <c r="B31" s="1" t="s">
        <v>60</v>
      </c>
      <c r="C31" s="1" t="s">
        <v>61</v>
      </c>
    </row>
    <row r="32" spans="1:3" x14ac:dyDescent="0.25">
      <c r="A32" s="2">
        <v>0.59375</v>
      </c>
      <c r="B32" s="1" t="s">
        <v>62</v>
      </c>
      <c r="C32" s="1" t="s">
        <v>63</v>
      </c>
    </row>
    <row r="33" spans="1:3" x14ac:dyDescent="0.25">
      <c r="A33" s="2">
        <v>0.60416666666666663</v>
      </c>
      <c r="B33" s="1" t="s">
        <v>64</v>
      </c>
      <c r="C33" s="1" t="s">
        <v>65</v>
      </c>
    </row>
    <row r="34" spans="1:3" x14ac:dyDescent="0.25">
      <c r="A34" s="2">
        <v>0.61458333333333337</v>
      </c>
      <c r="B34" s="1" t="s">
        <v>66</v>
      </c>
      <c r="C34" s="1" t="s">
        <v>67</v>
      </c>
    </row>
    <row r="35" spans="1:3" x14ac:dyDescent="0.25">
      <c r="A35" s="2">
        <v>0.625</v>
      </c>
      <c r="B35" s="1" t="s">
        <v>68</v>
      </c>
      <c r="C35" s="1" t="s">
        <v>69</v>
      </c>
    </row>
    <row r="36" spans="1:3" x14ac:dyDescent="0.25">
      <c r="A36" s="2">
        <v>0.63541666666666663</v>
      </c>
      <c r="B36" s="1" t="s">
        <v>70</v>
      </c>
      <c r="C36" s="1" t="s">
        <v>71</v>
      </c>
    </row>
    <row r="37" spans="1:3" x14ac:dyDescent="0.25">
      <c r="A37" s="2">
        <v>0.64583333333333337</v>
      </c>
      <c r="B37" s="1" t="s">
        <v>72</v>
      </c>
      <c r="C37" s="1" t="s">
        <v>73</v>
      </c>
    </row>
    <row r="38" spans="1:3" x14ac:dyDescent="0.25">
      <c r="A38" s="2">
        <v>0.65625</v>
      </c>
      <c r="B38" s="1" t="s">
        <v>74</v>
      </c>
      <c r="C38" s="1" t="s">
        <v>75</v>
      </c>
    </row>
    <row r="39" spans="1:3" x14ac:dyDescent="0.25">
      <c r="A39" s="2">
        <v>0.66666666666666663</v>
      </c>
      <c r="B39" s="1" t="s">
        <v>76</v>
      </c>
      <c r="C39" s="1" t="s">
        <v>77</v>
      </c>
    </row>
    <row r="40" spans="1:3" x14ac:dyDescent="0.25">
      <c r="A40" s="2">
        <v>0.67708333333333337</v>
      </c>
      <c r="B40" s="1" t="s">
        <v>78</v>
      </c>
      <c r="C40" s="1" t="s">
        <v>79</v>
      </c>
    </row>
    <row r="41" spans="1:3" x14ac:dyDescent="0.25">
      <c r="A41" s="2">
        <v>0.6875</v>
      </c>
      <c r="B41" s="1" t="s">
        <v>80</v>
      </c>
      <c r="C41" s="1" t="s">
        <v>81</v>
      </c>
    </row>
    <row r="42" spans="1:3" x14ac:dyDescent="0.25">
      <c r="A42" s="2">
        <v>0.69791666666666663</v>
      </c>
      <c r="B42" s="1" t="s">
        <v>82</v>
      </c>
      <c r="C42" s="1" t="s">
        <v>83</v>
      </c>
    </row>
    <row r="43" spans="1:3" x14ac:dyDescent="0.25">
      <c r="A43" s="2">
        <v>0.70833333333333337</v>
      </c>
      <c r="B43" s="1" t="s">
        <v>84</v>
      </c>
      <c r="C43" s="1" t="s">
        <v>85</v>
      </c>
    </row>
    <row r="44" spans="1:3" x14ac:dyDescent="0.25">
      <c r="A44" s="2">
        <v>0.71875</v>
      </c>
      <c r="B44" s="1" t="s">
        <v>86</v>
      </c>
      <c r="C44" s="1" t="s">
        <v>87</v>
      </c>
    </row>
    <row r="45" spans="1:3" x14ac:dyDescent="0.25">
      <c r="A45" s="2">
        <v>0.72916666666666663</v>
      </c>
      <c r="B45" s="1" t="s">
        <v>88</v>
      </c>
      <c r="C45" s="1" t="s">
        <v>89</v>
      </c>
    </row>
    <row r="46" spans="1:3" x14ac:dyDescent="0.25">
      <c r="A46" s="2">
        <v>0.73958333333333337</v>
      </c>
      <c r="B46" s="1" t="s">
        <v>90</v>
      </c>
      <c r="C46" s="1" t="s">
        <v>91</v>
      </c>
    </row>
    <row r="47" spans="1:3" x14ac:dyDescent="0.25">
      <c r="A47" s="2">
        <v>0.75</v>
      </c>
      <c r="B47" s="1" t="s">
        <v>92</v>
      </c>
      <c r="C47" s="1" t="s">
        <v>93</v>
      </c>
    </row>
    <row r="48" spans="1:3" x14ac:dyDescent="0.25">
      <c r="A48" s="2">
        <v>0.76041666666666663</v>
      </c>
      <c r="B48" s="1" t="s">
        <v>94</v>
      </c>
      <c r="C48" s="1" t="s">
        <v>95</v>
      </c>
    </row>
    <row r="49" spans="1:3" x14ac:dyDescent="0.25">
      <c r="A49" s="2">
        <v>0.77083333333333337</v>
      </c>
      <c r="B49" s="1" t="s">
        <v>96</v>
      </c>
      <c r="C49" s="1" t="s">
        <v>97</v>
      </c>
    </row>
    <row r="50" spans="1:3" x14ac:dyDescent="0.25">
      <c r="A50" s="2">
        <v>0.78287037037037033</v>
      </c>
      <c r="B50" s="1" t="s">
        <v>8</v>
      </c>
      <c r="C50" s="1" t="s">
        <v>98</v>
      </c>
    </row>
  </sheetData>
  <mergeCells count="3">
    <mergeCell ref="B1:C1"/>
    <mergeCell ref="B2:C2"/>
    <mergeCell ref="B3:C3"/>
  </mergeCells>
  <pageMargins left="0.78740157499999996" right="0.78740157499999996" top="0.984251969" bottom="0.984251969" header="0.4921259845" footer="0.4921259845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B1" sqref="B1"/>
    </sheetView>
  </sheetViews>
  <sheetFormatPr defaultRowHeight="15" x14ac:dyDescent="0.25"/>
  <cols>
    <col min="2" max="2" width="9.140625" style="3"/>
  </cols>
  <sheetData>
    <row r="1" spans="1:9" x14ac:dyDescent="0.25">
      <c r="A1" t="s">
        <v>109</v>
      </c>
      <c r="B1" s="3" t="s">
        <v>102</v>
      </c>
      <c r="C1" s="11" t="s">
        <v>103</v>
      </c>
      <c r="D1" s="11"/>
    </row>
    <row r="2" spans="1:9" x14ac:dyDescent="0.25">
      <c r="A2" s="5">
        <v>0</v>
      </c>
      <c r="B2" s="6">
        <v>0</v>
      </c>
      <c r="C2" s="5">
        <f>2.41*A2+2.61</f>
        <v>2.61</v>
      </c>
      <c r="D2" s="4"/>
    </row>
    <row r="3" spans="1:9" x14ac:dyDescent="0.25">
      <c r="A3" s="5">
        <f>A2+1</f>
        <v>1</v>
      </c>
      <c r="B3" s="6">
        <v>1.3</v>
      </c>
      <c r="C3" s="5">
        <f t="shared" ref="C3:C25" si="0">2.41*A3+2.61</f>
        <v>5.0199999999999996</v>
      </c>
      <c r="D3" s="4"/>
      <c r="G3" t="s">
        <v>105</v>
      </c>
    </row>
    <row r="4" spans="1:9" x14ac:dyDescent="0.25">
      <c r="A4" s="5">
        <f>A3+1</f>
        <v>2</v>
      </c>
      <c r="B4" s="6">
        <v>4.57</v>
      </c>
      <c r="C4" s="5">
        <f t="shared" si="0"/>
        <v>7.43</v>
      </c>
      <c r="D4" s="4"/>
      <c r="G4" t="s">
        <v>99</v>
      </c>
      <c r="H4">
        <f>INTERCEPT(B2:B25,A2:A25)</f>
        <v>2.6071000000000026</v>
      </c>
    </row>
    <row r="5" spans="1:9" x14ac:dyDescent="0.25">
      <c r="A5" s="5">
        <f t="shared" ref="A5:A47" si="1">A4+1</f>
        <v>3</v>
      </c>
      <c r="B5" s="6">
        <v>7.81</v>
      </c>
      <c r="C5" s="5">
        <f t="shared" si="0"/>
        <v>9.84</v>
      </c>
      <c r="D5" s="4"/>
      <c r="G5" t="s">
        <v>100</v>
      </c>
      <c r="H5">
        <f>SLOPE(B2:B25,A2:A25)</f>
        <v>2.4138391304347828</v>
      </c>
    </row>
    <row r="6" spans="1:9" x14ac:dyDescent="0.25">
      <c r="A6" s="5">
        <f t="shared" si="1"/>
        <v>4</v>
      </c>
      <c r="B6" s="6">
        <v>11.02</v>
      </c>
      <c r="C6" s="5">
        <f t="shared" si="0"/>
        <v>12.25</v>
      </c>
      <c r="D6" s="4"/>
      <c r="G6" t="s">
        <v>101</v>
      </c>
      <c r="H6">
        <f>RSQ(B2:B25,A2:A25)</f>
        <v>0.97285278578131207</v>
      </c>
    </row>
    <row r="7" spans="1:9" x14ac:dyDescent="0.25">
      <c r="A7" s="5">
        <f t="shared" si="1"/>
        <v>5</v>
      </c>
      <c r="B7" s="6">
        <v>14.18</v>
      </c>
      <c r="C7" s="5">
        <f t="shared" si="0"/>
        <v>14.66</v>
      </c>
      <c r="D7" s="4"/>
      <c r="G7" s="11" t="s">
        <v>104</v>
      </c>
      <c r="H7" s="11"/>
      <c r="I7" s="11"/>
    </row>
    <row r="8" spans="1:9" x14ac:dyDescent="0.25">
      <c r="A8" s="5">
        <f t="shared" si="1"/>
        <v>6</v>
      </c>
      <c r="B8" s="6">
        <v>17.3</v>
      </c>
      <c r="C8" s="5">
        <f t="shared" si="0"/>
        <v>17.07</v>
      </c>
      <c r="D8" s="4"/>
    </row>
    <row r="9" spans="1:9" x14ac:dyDescent="0.25">
      <c r="A9" s="5">
        <f t="shared" si="1"/>
        <v>7</v>
      </c>
      <c r="B9" s="6">
        <v>20.37</v>
      </c>
      <c r="C9" s="5">
        <f t="shared" si="0"/>
        <v>19.48</v>
      </c>
      <c r="D9" s="4"/>
      <c r="G9" t="s">
        <v>106</v>
      </c>
    </row>
    <row r="10" spans="1:9" x14ac:dyDescent="0.25">
      <c r="A10" s="5">
        <f t="shared" si="1"/>
        <v>8</v>
      </c>
      <c r="B10" s="6">
        <v>23.37</v>
      </c>
      <c r="C10" s="5">
        <f t="shared" si="0"/>
        <v>21.89</v>
      </c>
      <c r="D10" s="4"/>
      <c r="G10" t="s">
        <v>107</v>
      </c>
      <c r="H10">
        <f>INTERCEPT(B26:B47,A26:A47)</f>
        <v>116.99298701298702</v>
      </c>
    </row>
    <row r="11" spans="1:9" x14ac:dyDescent="0.25">
      <c r="A11" s="5">
        <f t="shared" si="1"/>
        <v>9</v>
      </c>
      <c r="B11" s="6">
        <v>26.31</v>
      </c>
      <c r="C11" s="5">
        <f t="shared" si="0"/>
        <v>24.3</v>
      </c>
      <c r="D11" s="4"/>
      <c r="G11" t="s">
        <v>100</v>
      </c>
      <c r="H11">
        <f>SLOPE(B26:B47,A26:A47)</f>
        <v>-2.5317334839073968</v>
      </c>
    </row>
    <row r="12" spans="1:9" x14ac:dyDescent="0.25">
      <c r="A12" s="5">
        <f t="shared" si="1"/>
        <v>10</v>
      </c>
      <c r="B12" s="6">
        <v>29.17</v>
      </c>
      <c r="C12" s="5">
        <f t="shared" si="0"/>
        <v>26.71</v>
      </c>
      <c r="D12" s="4"/>
      <c r="G12" t="s">
        <v>101</v>
      </c>
      <c r="H12">
        <f>RSQ(B26:B47,A26:A47)</f>
        <v>0.98150023984791779</v>
      </c>
    </row>
    <row r="13" spans="1:9" x14ac:dyDescent="0.25">
      <c r="A13" s="5">
        <f t="shared" si="1"/>
        <v>11</v>
      </c>
      <c r="B13" s="6">
        <v>31.95</v>
      </c>
      <c r="C13" s="5">
        <f t="shared" si="0"/>
        <v>29.12</v>
      </c>
      <c r="D13" s="4"/>
      <c r="G13" s="11" t="s">
        <v>108</v>
      </c>
      <c r="H13" s="11"/>
      <c r="I13" s="11"/>
    </row>
    <row r="14" spans="1:9" x14ac:dyDescent="0.25">
      <c r="A14" s="5">
        <f t="shared" si="1"/>
        <v>12</v>
      </c>
      <c r="B14" s="6">
        <v>34.61</v>
      </c>
      <c r="C14" s="5">
        <f t="shared" si="0"/>
        <v>31.53</v>
      </c>
      <c r="D14" s="4"/>
    </row>
    <row r="15" spans="1:9" x14ac:dyDescent="0.25">
      <c r="A15" s="5">
        <f t="shared" si="1"/>
        <v>13</v>
      </c>
      <c r="B15" s="6">
        <v>37.159999999999997</v>
      </c>
      <c r="C15" s="5">
        <f t="shared" si="0"/>
        <v>33.940000000000005</v>
      </c>
      <c r="D15" s="4"/>
    </row>
    <row r="16" spans="1:9" x14ac:dyDescent="0.25">
      <c r="A16" s="5">
        <f t="shared" si="1"/>
        <v>14</v>
      </c>
      <c r="B16" s="6">
        <v>39.57</v>
      </c>
      <c r="C16" s="5">
        <f t="shared" si="0"/>
        <v>36.35</v>
      </c>
      <c r="D16" s="4"/>
    </row>
    <row r="17" spans="1:4" x14ac:dyDescent="0.25">
      <c r="A17" s="5">
        <f t="shared" si="1"/>
        <v>15</v>
      </c>
      <c r="B17" s="6">
        <v>41.82</v>
      </c>
      <c r="C17" s="5">
        <f t="shared" si="0"/>
        <v>38.760000000000005</v>
      </c>
      <c r="D17" s="4"/>
    </row>
    <row r="18" spans="1:4" x14ac:dyDescent="0.25">
      <c r="A18" s="5">
        <f t="shared" si="1"/>
        <v>16</v>
      </c>
      <c r="B18" s="6">
        <v>43.89</v>
      </c>
      <c r="C18" s="5">
        <f t="shared" si="0"/>
        <v>41.17</v>
      </c>
      <c r="D18" s="4"/>
    </row>
    <row r="19" spans="1:4" x14ac:dyDescent="0.25">
      <c r="A19" s="5">
        <f t="shared" si="1"/>
        <v>17</v>
      </c>
      <c r="B19" s="6">
        <v>45.75</v>
      </c>
      <c r="C19" s="5">
        <f t="shared" si="0"/>
        <v>43.58</v>
      </c>
      <c r="D19" s="4"/>
    </row>
    <row r="20" spans="1:4" x14ac:dyDescent="0.25">
      <c r="A20" s="5">
        <f t="shared" si="1"/>
        <v>18</v>
      </c>
      <c r="B20" s="6">
        <v>47.38</v>
      </c>
      <c r="C20" s="5">
        <f t="shared" si="0"/>
        <v>45.99</v>
      </c>
      <c r="D20" s="4"/>
    </row>
    <row r="21" spans="1:4" x14ac:dyDescent="0.25">
      <c r="A21" s="5">
        <f t="shared" si="1"/>
        <v>19</v>
      </c>
      <c r="B21" s="6">
        <v>48.75</v>
      </c>
      <c r="C21" s="5">
        <f t="shared" si="0"/>
        <v>48.400000000000006</v>
      </c>
      <c r="D21" s="4"/>
    </row>
    <row r="22" spans="1:4" x14ac:dyDescent="0.25">
      <c r="A22" s="5">
        <f t="shared" si="1"/>
        <v>20</v>
      </c>
      <c r="B22" s="6">
        <v>49.82</v>
      </c>
      <c r="C22" s="5">
        <f t="shared" si="0"/>
        <v>50.81</v>
      </c>
      <c r="D22" s="4"/>
    </row>
    <row r="23" spans="1:4" x14ac:dyDescent="0.25">
      <c r="A23" s="5">
        <f t="shared" si="1"/>
        <v>21</v>
      </c>
      <c r="B23" s="6">
        <v>50.58</v>
      </c>
      <c r="C23" s="5">
        <f t="shared" si="0"/>
        <v>53.22</v>
      </c>
      <c r="D23" s="4"/>
    </row>
    <row r="24" spans="1:4" x14ac:dyDescent="0.25">
      <c r="A24" s="5">
        <f t="shared" si="1"/>
        <v>22</v>
      </c>
      <c r="B24" s="6">
        <v>51.01</v>
      </c>
      <c r="C24" s="5">
        <f t="shared" si="0"/>
        <v>55.63</v>
      </c>
      <c r="D24" s="4"/>
    </row>
    <row r="25" spans="1:4" x14ac:dyDescent="0.25">
      <c r="A25" s="5">
        <f t="shared" si="1"/>
        <v>23</v>
      </c>
      <c r="B25" s="6">
        <v>51.1</v>
      </c>
      <c r="C25" s="5">
        <f t="shared" si="0"/>
        <v>58.040000000000006</v>
      </c>
      <c r="D25" s="4"/>
    </row>
    <row r="26" spans="1:4" x14ac:dyDescent="0.25">
      <c r="A26" s="7">
        <f t="shared" si="1"/>
        <v>24</v>
      </c>
      <c r="B26" s="8">
        <v>50.84</v>
      </c>
      <c r="C26" s="7">
        <f>-2.53*A26+117</f>
        <v>56.28</v>
      </c>
      <c r="D26" s="4"/>
    </row>
    <row r="27" spans="1:4" x14ac:dyDescent="0.25">
      <c r="A27" s="7">
        <f t="shared" si="1"/>
        <v>25</v>
      </c>
      <c r="B27" s="8">
        <v>50.25</v>
      </c>
      <c r="C27" s="7">
        <f t="shared" ref="C27:C47" si="2">-2.53*A27+117</f>
        <v>53.750000000000007</v>
      </c>
      <c r="D27" s="4"/>
    </row>
    <row r="28" spans="1:4" x14ac:dyDescent="0.25">
      <c r="A28" s="7">
        <f t="shared" si="1"/>
        <v>26</v>
      </c>
      <c r="B28" s="8">
        <v>49.33</v>
      </c>
      <c r="C28" s="7">
        <f t="shared" si="2"/>
        <v>51.22</v>
      </c>
      <c r="D28" s="4"/>
    </row>
    <row r="29" spans="1:4" x14ac:dyDescent="0.25">
      <c r="A29" s="7">
        <f t="shared" si="1"/>
        <v>27</v>
      </c>
      <c r="B29" s="8">
        <v>48.11</v>
      </c>
      <c r="C29" s="7">
        <f t="shared" si="2"/>
        <v>48.690000000000012</v>
      </c>
      <c r="D29" s="4"/>
    </row>
    <row r="30" spans="1:4" x14ac:dyDescent="0.25">
      <c r="A30" s="7">
        <f t="shared" si="1"/>
        <v>28</v>
      </c>
      <c r="B30" s="8">
        <v>46.61</v>
      </c>
      <c r="C30" s="7">
        <f t="shared" si="2"/>
        <v>46.160000000000011</v>
      </c>
      <c r="D30" s="4"/>
    </row>
    <row r="31" spans="1:4" x14ac:dyDescent="0.25">
      <c r="A31" s="7">
        <f t="shared" si="1"/>
        <v>29</v>
      </c>
      <c r="B31" s="8">
        <v>44.86</v>
      </c>
      <c r="C31" s="7">
        <f t="shared" si="2"/>
        <v>43.63000000000001</v>
      </c>
      <c r="D31" s="4"/>
    </row>
    <row r="32" spans="1:4" x14ac:dyDescent="0.25">
      <c r="A32" s="7">
        <f t="shared" si="1"/>
        <v>30</v>
      </c>
      <c r="B32" s="8">
        <v>42.89</v>
      </c>
      <c r="C32" s="7">
        <f t="shared" si="2"/>
        <v>41.100000000000009</v>
      </c>
      <c r="D32" s="4"/>
    </row>
    <row r="33" spans="1:4" x14ac:dyDescent="0.25">
      <c r="A33" s="7">
        <f t="shared" si="1"/>
        <v>31</v>
      </c>
      <c r="B33" s="8">
        <v>40.729999999999997</v>
      </c>
      <c r="C33" s="7">
        <f t="shared" si="2"/>
        <v>38.570000000000007</v>
      </c>
      <c r="D33" s="4"/>
    </row>
    <row r="34" spans="1:4" x14ac:dyDescent="0.25">
      <c r="A34" s="7">
        <f t="shared" si="1"/>
        <v>32</v>
      </c>
      <c r="B34" s="8">
        <v>38.4</v>
      </c>
      <c r="C34" s="7">
        <f t="shared" si="2"/>
        <v>36.040000000000006</v>
      </c>
      <c r="D34" s="4"/>
    </row>
    <row r="35" spans="1:4" x14ac:dyDescent="0.25">
      <c r="A35" s="7">
        <f t="shared" si="1"/>
        <v>33</v>
      </c>
      <c r="B35" s="8">
        <v>35.92</v>
      </c>
      <c r="C35" s="7">
        <f t="shared" si="2"/>
        <v>33.510000000000005</v>
      </c>
      <c r="D35" s="4"/>
    </row>
    <row r="36" spans="1:4" x14ac:dyDescent="0.25">
      <c r="A36" s="7">
        <f t="shared" si="1"/>
        <v>34</v>
      </c>
      <c r="B36" s="8">
        <v>33.31</v>
      </c>
      <c r="C36" s="7">
        <f t="shared" si="2"/>
        <v>30.980000000000004</v>
      </c>
      <c r="D36" s="4"/>
    </row>
    <row r="37" spans="1:4" x14ac:dyDescent="0.25">
      <c r="A37" s="7">
        <f t="shared" si="1"/>
        <v>35</v>
      </c>
      <c r="B37" s="8">
        <v>30.59</v>
      </c>
      <c r="C37" s="7">
        <f t="shared" si="2"/>
        <v>28.450000000000003</v>
      </c>
      <c r="D37" s="4"/>
    </row>
    <row r="38" spans="1:4" x14ac:dyDescent="0.25">
      <c r="A38" s="7">
        <f t="shared" si="1"/>
        <v>36</v>
      </c>
      <c r="B38" s="8">
        <v>27.77</v>
      </c>
      <c r="C38" s="7">
        <f t="shared" si="2"/>
        <v>25.92</v>
      </c>
      <c r="D38" s="4"/>
    </row>
    <row r="39" spans="1:4" x14ac:dyDescent="0.25">
      <c r="A39" s="7">
        <f t="shared" si="1"/>
        <v>37</v>
      </c>
      <c r="B39" s="8">
        <v>24.87</v>
      </c>
      <c r="C39" s="7">
        <f t="shared" si="2"/>
        <v>23.39</v>
      </c>
      <c r="D39" s="4"/>
    </row>
    <row r="40" spans="1:4" x14ac:dyDescent="0.25">
      <c r="A40" s="7">
        <f t="shared" si="1"/>
        <v>38</v>
      </c>
      <c r="B40" s="8">
        <v>21.9</v>
      </c>
      <c r="C40" s="7">
        <f t="shared" si="2"/>
        <v>20.860000000000014</v>
      </c>
      <c r="D40" s="4"/>
    </row>
    <row r="41" spans="1:4" x14ac:dyDescent="0.25">
      <c r="A41" s="7">
        <f t="shared" si="1"/>
        <v>39</v>
      </c>
      <c r="B41" s="8">
        <v>18.86</v>
      </c>
      <c r="C41" s="7">
        <f t="shared" si="2"/>
        <v>18.330000000000013</v>
      </c>
      <c r="D41" s="4"/>
    </row>
    <row r="42" spans="1:4" x14ac:dyDescent="0.25">
      <c r="A42" s="7">
        <f t="shared" si="1"/>
        <v>40</v>
      </c>
      <c r="B42" s="8">
        <v>15.77</v>
      </c>
      <c r="C42" s="7">
        <f t="shared" si="2"/>
        <v>15.800000000000011</v>
      </c>
      <c r="D42" s="4"/>
    </row>
    <row r="43" spans="1:4" x14ac:dyDescent="0.25">
      <c r="A43" s="7">
        <f t="shared" si="1"/>
        <v>41</v>
      </c>
      <c r="B43" s="8">
        <v>12.63</v>
      </c>
      <c r="C43" s="7">
        <f t="shared" si="2"/>
        <v>13.27000000000001</v>
      </c>
      <c r="D43" s="4"/>
    </row>
    <row r="44" spans="1:4" x14ac:dyDescent="0.25">
      <c r="A44" s="7">
        <f t="shared" si="1"/>
        <v>42</v>
      </c>
      <c r="B44" s="8">
        <v>9.44</v>
      </c>
      <c r="C44" s="7">
        <f t="shared" si="2"/>
        <v>10.740000000000009</v>
      </c>
      <c r="D44" s="4"/>
    </row>
    <row r="45" spans="1:4" x14ac:dyDescent="0.25">
      <c r="A45" s="7">
        <f t="shared" si="1"/>
        <v>43</v>
      </c>
      <c r="B45" s="8">
        <v>6.22</v>
      </c>
      <c r="C45" s="7">
        <f t="shared" si="2"/>
        <v>8.210000000000008</v>
      </c>
      <c r="D45" s="4"/>
    </row>
    <row r="46" spans="1:4" x14ac:dyDescent="0.25">
      <c r="A46" s="7">
        <f t="shared" si="1"/>
        <v>44</v>
      </c>
      <c r="B46" s="8">
        <v>2.96</v>
      </c>
      <c r="C46" s="7">
        <f t="shared" si="2"/>
        <v>5.6800000000000068</v>
      </c>
      <c r="D46" s="4"/>
    </row>
    <row r="47" spans="1:4" x14ac:dyDescent="0.25">
      <c r="A47" s="7">
        <f t="shared" si="1"/>
        <v>45</v>
      </c>
      <c r="B47" s="8">
        <v>0</v>
      </c>
      <c r="C47" s="7">
        <f t="shared" si="2"/>
        <v>3.1500000000000057</v>
      </c>
      <c r="D47" s="4"/>
    </row>
  </sheetData>
  <mergeCells count="3">
    <mergeCell ref="G7:I7"/>
    <mergeCell ref="G13:I13"/>
    <mergeCell ref="C1:D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SunPathDaily_-15.9896417_-48.04</vt:lpstr>
      <vt:lpstr>Elevacao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Sun Time Table</dc:title>
  <dc:creator>Leonardo</dc:creator>
  <cp:lastModifiedBy>Leonardo</cp:lastModifiedBy>
  <dcterms:created xsi:type="dcterms:W3CDTF">2017-06-08T23:41:13Z</dcterms:created>
  <dcterms:modified xsi:type="dcterms:W3CDTF">2017-06-29T03:15:26Z</dcterms:modified>
</cp:coreProperties>
</file>