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F:\Downloads\"/>
    </mc:Choice>
  </mc:AlternateContent>
  <xr:revisionPtr revIDLastSave="0" documentId="8_{5FE91F2E-67DD-4267-BCF4-B6E5B493DAD5}" xr6:coauthVersionLast="47" xr6:coauthVersionMax="47" xr10:uidLastSave="{00000000-0000-0000-0000-000000000000}"/>
  <bookViews>
    <workbookView xWindow="-120" yWindow="-120" windowWidth="38640" windowHeight="15840" activeTab="6" xr2:uid="{00000000-000D-0000-FFFF-FFFF00000000}"/>
  </bookViews>
  <sheets>
    <sheet name="TotalSales" sheetId="18" r:id="rId1"/>
    <sheet name="CountryBarChart" sheetId="19" r:id="rId2"/>
    <sheet name="Top5Customers"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_Kg">#N/A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M4" i="17"/>
  <c r="M28" i="17"/>
  <c r="M35" i="17"/>
  <c r="M70" i="17"/>
  <c r="M107" i="17"/>
  <c r="M140" i="17"/>
  <c r="M167" i="17"/>
  <c r="M197" i="17"/>
  <c r="M270" i="17"/>
  <c r="M292" i="17"/>
  <c r="M313" i="17"/>
  <c r="M374" i="17"/>
  <c r="M414" i="17"/>
  <c r="M436" i="17"/>
  <c r="M518" i="17"/>
  <c r="L3" i="17"/>
  <c r="M3" i="17" s="1"/>
  <c r="L4" i="17"/>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L29" i="17"/>
  <c r="M29" i="17" s="1"/>
  <c r="L30" i="17"/>
  <c r="M30" i="17" s="1"/>
  <c r="L31" i="17"/>
  <c r="M31" i="17" s="1"/>
  <c r="L32" i="17"/>
  <c r="M32" i="17" s="1"/>
  <c r="L33" i="17"/>
  <c r="M33" i="17" s="1"/>
  <c r="L34" i="17"/>
  <c r="M34" i="17" s="1"/>
  <c r="L35" i="17"/>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<sst xmlns="http://schemas.openxmlformats.org/spreadsheetml/2006/main" count="11132" uniqueCount="6222">
  <si>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</si>
  <si>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</si>
  <si>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</si>
  <si>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</si>
  <si>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</si>
  <si>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</si>
  <si>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</si>
  <si>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</si>
  <si>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</si>
  <si>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</si>
  <si>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</si>
  <si>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</si>
  <si>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</si>
  <si>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</si>
  <si>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</si>
  <si>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</si>
  <si>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</si>
  <si>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</si>
  <si>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</si>
  <si>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</si>
  <si>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</si>
  <si>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</si>
  <si>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</si>
  <si>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</si>
  <si>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</si>
  <si>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</si>
  <si>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</si>
  <si>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</si>
  <si>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</si>
  <si>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</si>
  <si>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</si>
  <si>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</si>
  <si>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</si>
  <si>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</si>
  <si>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</si>
  <si>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</si>
  <si>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</si>
  <si>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</si>
  <si>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</si>
  <si>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</si>
  <si>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</si>
  <si>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</si>
  <si>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</si>
  <si>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</si>
  <si>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</si>
  <si>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</si>
  <si>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</si>
  <si>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</si>
  <si>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</si>
  <si>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</si>
  <si>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</si>
  <si>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</si>
  <si>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</si>
  <si>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</si>
  <si>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</si>
  <si>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</si>
  <si>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</si>
  <si>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</si>
  <si>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</si>
  <si>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</si>
  <si>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</si>
  <si>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</si>
  <si>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</si>
  <si>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</si>
  <si>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</si>
  <si>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</si>
  <si>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</si>
  <si>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</si>
  <si>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</si>
  <si>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</si>
  <si>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</si>
  <si>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</si>
  <si>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</si>
  <si>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</si>
  <si>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</si>
  <si>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</si>
  <si>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</si>
  <si>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</si>
  <si>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</si>
  <si>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</si>
  <si>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</si>
  <si>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</si>
  <si>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</si>
  <si>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</si>
  <si>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</si>
  <si>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</si>
  <si>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</si>
  <si>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</si>
  <si>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</si>
  <si>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</si>
  <si>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</si>
  <si>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</si>
  <si>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</si>
  <si>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</si>
  <si>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</si>
  <si>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</si>
  <si>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</si>
  <si>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</si>
  <si>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</si>
  <si>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</si>
  <si>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</si>
  <si>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</si>
  <si>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</si>
  <si>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</si>
  <si>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</si>
  <si>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</si>
  <si>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</si>
  <si>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</si>
  <si>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</si>
  <si>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</si>
  <si>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</si>
  <si>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</si>
  <si>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</si>
  <si>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</si>
  <si>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</si>
  <si>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</si>
  <si>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</si>
  <si>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</si>
  <si>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</si>
  <si>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</si>
  <si>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</si>
  <si>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</si>
  <si>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</si>
  <si>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</si>
  <si>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</si>
  <si>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</si>
  <si>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</si>
  <si>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</si>
  <si>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</si>
  <si>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</si>
  <si>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</si>
  <si>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</si>
  <si>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</si>
  <si>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</si>
  <si>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</si>
  <si>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</si>
  <si>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</si>
  <si>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</si>
  <si>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</si>
  <si>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</si>
  <si>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</si>
  <si>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</si>
  <si>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</si>
  <si>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</si>
  <si>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</si>
  <si>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</si>
  <si>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</si>
  <si>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</si>
  <si>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</si>
  <si>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</si>
  <si>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</si>
  <si>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</si>
  <si>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</si>
  <si>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</si>
  <si>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</si>
  <si>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</si>
  <si>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</si>
  <si>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</si>
  <si>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</si>
  <si>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</si>
  <si>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</si>
  <si>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</si>
  <si>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</si>
  <si>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</si>
  <si>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</si>
  <si>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</si>
  <si>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</si>
  <si>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</si>
  <si>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</si>
  <si>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</si>
  <si>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</si>
  <si>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</si>
  <si>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</si>
  <si>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</si>
  <si>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</si>
  <si>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</si>
  <si>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</si>
  <si>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</si>
  <si>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</si>
  <si>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</si>
  <si>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</si>
  <si>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</si>
  <si>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</si>
  <si>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</si>
  <si>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</si>
  <si>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</si>
  <si>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</si>
  <si>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</si>
  <si>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</si>
  <si>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</si>
  <si>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</si>
  <si>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</si>
  <si>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</si>
  <si>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</si>
  <si>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</si>
  <si>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</si>
  <si>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</si>
  <si>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</si>
  <si>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</si>
  <si>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</si>
  <si>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</si>
  <si>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</si>
  <si>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</si>
  <si>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</si>
  <si>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</si>
  <si>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</si>
  <si>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</si>
  <si>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</si>
  <si>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</si>
  <si>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</si>
  <si>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</si>
  <si>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</si>
  <si>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</si>
  <si>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</si>
  <si>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</si>
  <si>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</si>
  <si>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</si>
  <si>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</si>
  <si>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</si>
  <si>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</si>
  <si>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</si>
  <si>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</si>
  <si>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</si>
  <si>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</si>
  <si>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</si>
  <si>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</si>
  <si>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</si>
  <si>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</si>
  <si>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</si>
  <si>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</si>
  <si>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</si>
  <si>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</si>
  <si>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</si>
  <si>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</si>
  <si>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</si>
  <si>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</si>
  <si>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</si>
  <si>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</si>
  <si>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</si>
  <si>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</si>
  <si>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</si>
  <si>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</si>
  <si>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</si>
  <si>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</si>
  <si>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</si>
  <si>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</si>
  <si>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</si>
  <si>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</si>
  <si>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</si>
  <si>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</si>
  <si>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</si>
  <si>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</si>
  <si>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</si>
  <si>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</si>
  <si>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</si>
  <si>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</si>
  <si>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</si>
  <si>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</si>
  <si>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</si>
  <si>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</si>
  <si>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</si>
  <si>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</si>
  <si>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</si>
  <si>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</si>
  <si>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</si>
  <si>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</si>
  <si>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</si>
  <si>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</si>
  <si>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</si>
  <si>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</si>
  <si>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</si>
  <si>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</si>
  <si>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</si>
  <si>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</si>
  <si>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</si>
  <si>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</si>
  <si>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</si>
  <si>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</si>
  <si>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</si>
  <si>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</si>
  <si>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</si>
  <si>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</si>
  <si>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</si>
  <si>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</si>
  <si>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</si>
  <si>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</si>
  <si>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</si>
  <si>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</si>
  <si>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</si>
  <si>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</si>
  <si>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</si>
  <si>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</si>
  <si>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</si>
  <si>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</si>
  <si>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</si>
  <si>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</si>
  <si>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</si>
  <si>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</si>
  <si>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</si>
  <si>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</si>
  <si>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</si>
  <si>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</si>
  <si>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</si>
  <si>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</si>
  <si>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</si>
  <si>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</si>
  <si>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</si>
  <si>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</si>
  <si>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</si>
  <si>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</si>
  <si>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</si>
  <si>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</si>
  <si>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</si>
  <si>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</si>
  <si>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</si>
  <si>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</si>
  <si>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</si>
  <si>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</si>
  <si>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</si>
  <si>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</si>
  <si>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</si>
  <si>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</si>
  <si>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</si>
  <si>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</si>
  <si>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</si>
  <si>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</si>
  <si>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</si>
  <si>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</si>
  <si>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</si>
  <si>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</si>
  <si>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</si>
  <si>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</si>
  <si>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</si>
  <si>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</si>
  <si>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</si>
  <si>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</si>
  <si>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</si>
  <si>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</si>
  <si>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</si>
  <si>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</si>
  <si>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</si>
  <si>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</si>
  <si>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</si>
  <si>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</si>
  <si>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</si>
  <si>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</si>
  <si>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</si>
  <si>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</si>
  <si>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</si>
  <si>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</si>
  <si>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</si>
  <si>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</si>
  <si>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</si>
  <si>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</si>
  <si>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</si>
  <si>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</si>
  <si>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</si>
  <si>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</si>
  <si>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</si>
  <si>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</si>
  <si>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</si>
  <si>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</si>
  <si>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</si>
  <si>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</si>
  <si>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</si>
  <si>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</si>
  <si>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</si>
  <si>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</si>
  <si>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</si>
  <si>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</si>
  <si>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</si>
  <si>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</si>
  <si>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</si>
  <si>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</si>
  <si>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</si>
  <si>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</si>
  <si>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</si>
  <si>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</si>
  <si>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</si>
  <si>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</si>
  <si>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</si>
  <si>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</si>
  <si>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</si>
  <si>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</si>
  <si>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</si>
  <si>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</si>
  <si>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</si>
  <si>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</si>
  <si>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</si>
  <si>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</si>
  <si>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</si>
  <si>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</si>
  <si>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</si>
  <si>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</si>
  <si>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</si>
  <si>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</si>
  <si>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</si>
  <si>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</si>
  <si>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</si>
  <si>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</si>
  <si>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</si>
  <si>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</si>
  <si>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</si>
  <si>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</si>
  <si>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</si>
  <si>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</si>
  <si>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</si>
  <si>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</si>
  <si>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</si>
  <si>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</si>
  <si>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</si>
  <si>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</si>
  <si>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</si>
  <si>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</si>
  <si>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</si>
  <si>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</si>
  <si>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</si>
  <si>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</si>
  <si>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</si>
  <si>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</si>
  <si>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</si>
  <si>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</si>
  <si>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</si>
  <si>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</si>
  <si>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</si>
  <si>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</si>
  <si>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</si>
  <si>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</si>
  <si>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</si>
  <si>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</si>
  <si>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</si>
  <si>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</si>
  <si>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</si>
  <si>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</si>
  <si>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</si>
  <si>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</si>
  <si>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</si>
  <si>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</si>
  <si>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</si>
  <si>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</si>
  <si>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</si>
  <si>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</si>
  <si>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</si>
  <si>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</si>
  <si>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</si>
  <si>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</si>
  <si>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</si>
  <si>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</si>
  <si>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</si>
  <si>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</si>
  <si>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</si>
  <si>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</si>
  <si>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</si>
  <si>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</si>
  <si>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</si>
  <si>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</si>
  <si>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</si>
  <si>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</si>
  <si>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</si>
  <si>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</si>
  <si>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</si>
  <si>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</si>
  <si>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</si>
  <si>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</si>
  <si>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</si>
  <si>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</si>
  <si>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</si>
  <si>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</si>
  <si>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</si>
  <si>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</si>
  <si>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</si>
  <si>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</si>
  <si>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</si>
  <si>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</si>
  <si>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</si>
  <si>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</si>
  <si>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</si>
  <si>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</si>
  <si>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</si>
  <si>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</si>
  <si>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</si>
  <si>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</si>
  <si>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</si>
  <si>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</si>
  <si>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</si>
  <si>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</si>
  <si>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</si>
  <si>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</si>
  <si>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</si>
  <si>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</si>
  <si>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</si>
  <si>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</si>
  <si>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</si>
  <si>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</si>
  <si>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</si>
  <si>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</si>
  <si>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</si>
  <si>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</si>
  <si>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</si>
  <si>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</si>
  <si>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</si>
  <si>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</si>
  <si>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</si>
  <si>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</si>
  <si>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</si>
  <si>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</si>
  <si>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</si>
  <si>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</si>
  <si>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</si>
  <si>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</si>
  <si>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</si>
  <si>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</si>
  <si>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</si>
  <si>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</si>
  <si>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</si>
  <si>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</si>
  <si>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</si>
  <si>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</si>
  <si>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</si>
  <si>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</si>
  <si>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</si>
  <si>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</si>
  <si>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</si>
  <si>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</si>
  <si>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</si>
  <si>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</si>
  <si>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</si>
  <si>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</si>
  <si>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</si>
  <si>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</si>
  <si>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</si>
  <si>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</si>
  <si>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</si>
  <si>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</si>
  <si>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</si>
  <si>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</si>
  <si>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</si>
  <si>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</si>
  <si>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</si>
  <si>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</si>
  <si>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</si>
  <si>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</si>
  <si>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</si>
  <si>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</si>
  <si>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</si>
  <si>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</si>
  <si>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</si>
  <si>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</si>
  <si>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</si>
  <si>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</si>
  <si>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</si>
  <si>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</si>
  <si>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</si>
  <si>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</si>
  <si>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</si>
  <si>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</si>
  <si>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</si>
  <si>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</si>
  <si>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</si>
  <si>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</si>
  <si>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</si>
  <si>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</si>
  <si>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</si>
  <si>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</si>
  <si>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</si>
  <si>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</si>
  <si>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</si>
  <si>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</si>
  <si>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</si>
  <si>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</si>
  <si>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</si>
  <si>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</si>
  <si>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</si>
  <si>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</si>
  <si>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</si>
  <si>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</si>
  <si>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</si>
  <si>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</si>
  <si>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</si>
  <si>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</si>
  <si>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</si>
  <si>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</si>
  <si>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</si>
  <si>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</si>
  <si>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</si>
  <si>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</si>
  <si>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</si>
  <si>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</si>
  <si>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</si>
  <si>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</si>
  <si>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</si>
  <si>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</si>
  <si>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</si>
  <si>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</si>
  <si>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</si>
  <si>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</si>
  <si>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</si>
  <si>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</si>
  <si>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</si>
  <si>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</si>
  <si>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</si>
  <si>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</si>
  <si>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</si>
  <si>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</si>
  <si>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</si>
  <si>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</si>
  <si>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</si>
  <si>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</si>
  <si>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</si>
  <si>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</si>
  <si>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</si>
  <si>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</si>
  <si>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</si>
  <si>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</si>
  <si>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</si>
  <si>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</si>
  <si>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</si>
  <si>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</si>
  <si>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</si>
  <si>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</si>
  <si>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</si>
  <si>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</si>
  <si>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</si>
  <si>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</si>
  <si>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</si>
  <si>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</si>
  <si>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</si>
  <si>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</si>
  <si>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</si>
  <si>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</si>
  <si>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</si>
  <si>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</si>
  <si>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</si>
  <si>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</si>
  <si>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</si>
  <si>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</si>
  <si>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</si>
  <si>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</si>
  <si>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</si>
  <si>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</si>
  <si>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</si>
  <si>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</si>
  <si>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</si>
  <si>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</si>
  <si>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</si>
  <si>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</si>
  <si>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</si>
  <si>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</si>
  <si>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</si>
  <si>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</si>
  <si>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</si>
  <si>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</si>
  <si>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</si>
  <si>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</si>
  <si>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</si>
  <si>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</si>
  <si>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</si>
  <si>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</si>
  <si>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</si>
  <si>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</si>
  <si>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</si>
  <si>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</si>
  <si>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</si>
  <si>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</si>
  <si>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</si>
  <si>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</si>
  <si>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</si>
  <si>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</si>
  <si>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</si>
  <si>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</si>
  <si>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</si>
  <si>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</si>
  <si>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</si>
  <si>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</si>
  <si>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</si>
  <si>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</si>
  <si>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</si>
  <si>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</si>
  <si>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</si>
  <si>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</si>
  <si>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</si>
  <si>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</si>
  <si>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</si>
  <si>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</si>
  <si>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</si>
  <si>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</si>
  <si>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</si>
  <si>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</si>
  <si>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</si>
  <si>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</si>
  <si>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</si>
  <si>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</si>
  <si>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</si>
  <si>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</si>
  <si>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</si>
  <si>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</si>
  <si>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</si>
  <si>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</si>
  <si>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</si>
  <si>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</si>
  <si>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</si>
  <si>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</si>
  <si>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</si>
  <si>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</si>
  <si>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</si>
  <si>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</si>
  <si>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</si>
  <si>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</si>
  <si>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</si>
  <si>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</si>
  <si>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</si>
  <si>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</si>
  <si>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</si>
  <si>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</si>
  <si>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</si>
  <si>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</si>
  <si>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</si>
  <si>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</si>
  <si>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</si>
  <si>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</si>
  <si>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</si>
  <si>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</si>
  <si>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</si>
  <si>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</si>
  <si>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</si>
  <si>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</si>
  <si>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</si>
  <si>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</si>
  <si>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</si>
  <si>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</si>
  <si>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</si>
  <si>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</si>
  <si>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</si>
  <si>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</si>
  <si>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</si>
  <si>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</si>
  <si>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</si>
  <si>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</si>
  <si>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</si>
  <si>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</si>
  <si>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</si>
  <si>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</si>
  <si>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</si>
  <si>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</si>
  <si>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</si>
  <si>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</si>
  <si>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</si>
  <si>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</si>
  <si>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</si>
  <si>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</si>
  <si>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</si>
  <si>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</si>
  <si>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</si>
  <si>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</si>
  <si>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</si>
  <si>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</si>
  <si>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</si>
  <si>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</si>
  <si>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</si>
  <si>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</si>
  <si>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</si>
  <si>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</si>
  <si>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</si>
  <si>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</si>
  <si>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</si>
  <si>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</si>
  <si>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</si>
  <si>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</si>
  <si>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</si>
  <si>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</si>
  <si>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</si>
  <si>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</si>
  <si>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</si>
  <si>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</si>
  <si>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</si>
  <si>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</si>
  <si>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</si>
  <si>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</si>
  <si>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</si>
  <si>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</si>
  <si>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</si>
  <si>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</si>
  <si>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</si>
  <si>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</si>
  <si>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</si>
  <si>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</si>
  <si>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</si>
  <si>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</si>
  <si>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</si>
  <si>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</si>
  <si>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</si>
  <si>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</si>
  <si>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</si>
  <si>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</si>
  <si>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</si>
  <si>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</si>
  <si>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</si>
  <si>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</si>
  <si>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</si>
  <si>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</si>
  <si>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</si>
  <si>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</si>
  <si>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</si>
  <si>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</si>
  <si>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</si>
  <si>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</si>
  <si>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</si>
  <si>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</si>
  <si>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</si>
  <si>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</si>
  <si>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</si>
  <si>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</si>
  <si>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</si>
  <si>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</si>
  <si>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</si>
  <si>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</si>
  <si>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</si>
  <si>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</si>
  <si>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</si>
  <si>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</si>
  <si>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</si>
  <si>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</si>
  <si>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</si>
  <si>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</si>
  <si>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</si>
  <si>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</si>
  <si>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</si>
  <si>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</si>
  <si>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</si>
  <si>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</si>
  <si>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</si>
  <si>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</si>
  <si>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</si>
  <si>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</si>
  <si>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</si>
  <si>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</si>
  <si>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</si>
  <si>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</si>
  <si>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</si>
  <si>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</si>
  <si>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</si>
  <si>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</si>
  <si>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</si>
  <si>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</si>
  <si>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</si>
  <si>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</si>
  <si>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</si>
  <si>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</si>
  <si>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</si>
  <si>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</si>
  <si>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</si>
  <si>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</si>
  <si>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</si>
  <si>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</si>
  <si>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</si>
  <si>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</si>
  <si>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</si>
  <si>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</si>
  <si>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</si>
  <si>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</si>
  <si>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</si>
  <si>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</si>
  <si>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</si>
  <si>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</si>
  <si>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</si>
  <si>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</si>
  <si>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</si>
  <si>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</si>
  <si>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</si>
  <si>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</si>
  <si>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</si>
  <si>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</si>
  <si>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</si>
  <si>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</si>
  <si>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</si>
  <si>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</si>
  <si>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</si>
  <si>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</si>
  <si>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</si>
  <si>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</si>
  <si>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</si>
  <si>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</si>
  <si>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</si>
  <si>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</si>
  <si>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</si>
  <si>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</si>
  <si>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</si>
  <si>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</si>
  <si>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</si>
  <si>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</si>
  <si>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</si>
  <si>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</si>
  <si>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</si>
  <si>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</si>
  <si>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</si>
  <si>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</si>
  <si>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</si>
  <si>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</si>
  <si>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</si>
  <si>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</si>
  <si>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</si>
  <si>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</si>
  <si>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</si>
  <si>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</si>
  <si>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</si>
  <si>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</si>
  <si>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</si>
  <si>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</si>
  <si>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</si>
  <si>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</si>
  <si>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</si>
  <si>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</si>
  <si>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</si>
  <si>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</si>
  <si>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</si>
  <si>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</si>
  <si>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</si>
  <si>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</si>
  <si>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</si>
  <si>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</si>
  <si>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</si>
  <si>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</si>
  <si>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</si>
  <si>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</si>
  <si>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</si>
  <si>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</si>
  <si>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</si>
  <si>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</si>
  <si>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</si>
  <si>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</si>
  <si>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</si>
  <si>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</si>
  <si>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</si>
  <si>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</si>
  <si>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</si>
  <si>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</si>
  <si>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</si>
  <si>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</si>
  <si>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</si>
  <si>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</si>
  <si>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</si>
  <si>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</si>
  <si>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</si>
  <si>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</si>
  <si>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</si>
  <si>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</si>
  <si>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</si>
  <si>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</si>
  <si>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</si>
  <si>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</si>
  <si>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</si>
  <si>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</si>
  <si>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</si>
  <si>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</si>
  <si>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</si>
  <si>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</si>
  <si>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</si>
  <si>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</si>
  <si>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</si>
  <si>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</si>
  <si>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</si>
  <si>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</si>
  <si>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</si>
  <si>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</si>
  <si>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</si>
  <si>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</si>
  <si>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</si>
  <si>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</si>
  <si>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</si>
  <si>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</si>
  <si>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</si>
  <si>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</si>
  <si>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</si>
  <si>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</si>
  <si>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</si>
  <si>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</si>
  <si>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</si>
  <si>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</si>
  <si>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</si>
  <si>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</si>
  <si>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</si>
  <si>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</si>
  <si>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</si>
  <si>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</si>
  <si>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</si>
  <si>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</si>
  <si>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</si>
  <si>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</si>
  <si>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</si>
  <si>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</si>
  <si>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</si>
  <si>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</si>
  <si>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</si>
  <si>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</si>
  <si>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</si>
  <si>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</si>
  <si>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</si>
  <si>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</si>
  <si>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</si>
  <si>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</si>
  <si>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</si>
  <si>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</si>
  <si>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</si>
  <si>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</si>
  <si>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</si>
  <si>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</si>
  <si>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</si>
  <si>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</si>
  <si>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</si>
  <si>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</si>
  <si>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</si>
  <si>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</si>
  <si>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</si>
  <si>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</si>
  <si>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</si>
  <si>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</si>
  <si>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</si>
  <si>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</si>
  <si>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</si>
  <si>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</si>
  <si>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</si>
  <si>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</si>
  <si>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</si>
  <si>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</si>
  <si>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</si>
  <si>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</si>
  <si>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</si>
  <si>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</si>
  <si>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</si>
  <si>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</si>
  <si>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</si>
  <si>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</si>
  <si>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</si>
  <si>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</si>
  <si>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</si>
  <si>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</si>
  <si>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</si>
  <si>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</si>
  <si>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</si>
  <si>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</si>
  <si>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</si>
  <si>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</si>
  <si>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</si>
  <si>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</si>
  <si>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</si>
  <si>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</si>
  <si>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</si>
  <si>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</si>
  <si>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</si>
  <si>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</si>
  <si>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</si>
  <si>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</si>
  <si>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</si>
  <si>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</si>
  <si>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</si>
  <si>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</si>
  <si>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</si>
  <si>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</si>
  <si>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</si>
  <si>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</si>
  <si>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</si>
  <si>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</si>
  <si>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</si>
  <si>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</si>
  <si>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</si>
  <si>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</si>
  <si>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</si>
  <si>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</si>
  <si>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</si>
  <si>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</si>
  <si>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</si>
  <si>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</si>
  <si>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</si>
  <si>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</si>
  <si>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</si>
  <si>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</si>
  <si>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</si>
  <si>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</si>
  <si>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</si>
  <si>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</si>
  <si>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</si>
  <si>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</si>
  <si>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</si>
  <si>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</si>
  <si>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</si>
  <si>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</si>
  <si>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</si>
  <si>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</si>
  <si>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</si>
  <si>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</si>
  <si>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</si>
  <si>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</si>
  <si>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</si>
  <si>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</si>
  <si>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</si>
  <si>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</si>
  <si>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</si>
  <si>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</si>
  <si>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</si>
  <si>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</si>
  <si>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</si>
  <si>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</si>
  <si>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</si>
  <si>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</si>
  <si>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</si>
  <si>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</si>
  <si>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</si>
  <si>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</si>
  <si>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</si>
  <si>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</si>
  <si>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</si>
  <si>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</si>
  <si>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</si>
  <si>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</si>
  <si>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</si>
  <si>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</si>
  <si>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</si>
  <si>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</si>
  <si>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</si>
  <si>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</si>
  <si>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</si>
  <si>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</si>
  <si>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</si>
  <si>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</si>
  <si>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</si>
  <si>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</si>
  <si>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</si>
  <si>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</si>
  <si>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</si>
  <si>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</si>
  <si>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</si>
  <si>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</si>
  <si>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</si>
  <si>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</si>
  <si>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</si>
  <si>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</si>
  <si>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</si>
  <si>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</si>
  <si>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</si>
  <si>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</si>
  <si>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</si>
  <si>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</si>
  <si>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</si>
  <si>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</si>
  <si>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</si>
  <si>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</si>
  <si>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</si>
  <si>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</si>
  <si>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</si>
  <si>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</si>
  <si>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</si>
  <si>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</si>
  <si>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</si>
  <si>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</si>
  <si>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</si>
  <si>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</si>
  <si>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</si>
  <si>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</si>
  <si>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</si>
  <si>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</si>
  <si>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</si>
  <si>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</si>
  <si>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</si>
  <si>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</si>
  <si>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</si>
  <si>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</si>
  <si>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</si>
  <si>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</si>
  <si>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</si>
  <si>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</si>
  <si>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</si>
  <si>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</si>
  <si>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</si>
  <si>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</si>
  <si>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</si>
  <si>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</si>
  <si>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</si>
  <si>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</si>
  <si>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</si>
  <si>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</si>
  <si>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</si>
  <si>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</si>
  <si>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</si>
  <si>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</si>
  <si>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</si>
  <si>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</si>
  <si>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</si>
  <si>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</si>
  <si>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</si>
  <si>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</si>
  <si>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</si>
  <si>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</si>
  <si>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</si>
  <si>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</si>
  <si>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</si>
  <si>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</si>
  <si>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</si>
  <si>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</si>
  <si>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</si>
  <si>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</si>
  <si>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</si>
  <si>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</si>
  <si>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</si>
  <si>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</si>
  <si>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</si>
  <si>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</si>
  <si>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</si>
  <si>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</si>
  <si>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</si>
  <si>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</si>
  <si>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</si>
  <si>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</si>
  <si>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</si>
  <si>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</si>
  <si>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</si>
  <si>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</si>
  <si>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</si>
  <si>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</si>
  <si>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</si>
  <si>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</si>
  <si>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</si>
  <si>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</si>
  <si>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</si>
  <si>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</si>
  <si>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</si>
  <si>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</si>
  <si>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</si>
  <si>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</si>
  <si>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</si>
  <si>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</si>
  <si>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</si>
  <si>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</si>
  <si>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</si>
  <si>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</si>
  <si>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</si>
  <si>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</si>
  <si>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</si>
  <si>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</si>
  <si>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</si>
  <si>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</si>
  <si>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</si>
  <si>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</si>
  <si>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</si>
  <si>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</si>
  <si>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</si>
  <si>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</si>
  <si>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</si>
  <si>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</si>
  <si>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</si>
  <si>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</si>
  <si>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</si>
  <si>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</si>
  <si>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</si>
  <si>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</si>
  <si>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</si>
  <si>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</si>
  <si>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</si>
  <si>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</si>
  <si>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</si>
  <si>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</si>
  <si>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</si>
  <si>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</si>
  <si>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</si>
  <si>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</si>
  <si>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</si>
  <si>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</si>
  <si>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</si>
  <si>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</si>
  <si>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</si>
  <si>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</si>
  <si>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</si>
  <si>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</si>
  <si>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</si>
  <si>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</si>
  <si>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</si>
  <si>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</si>
  <si>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</si>
  <si>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</si>
  <si>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</si>
  <si>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</si>
  <si>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</si>
  <si>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</si>
  <si>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</si>
  <si>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</si>
  <si>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</si>
  <si>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</si>
  <si>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</si>
  <si>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</si>
  <si>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</si>
  <si>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</si>
  <si>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</si>
  <si>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</si>
  <si>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</si>
  <si>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</si>
  <si>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</si>
  <si>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</si>
  <si>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</si>
  <si>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</si>
  <si>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</si>
  <si>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</si>
  <si>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</si>
  <si>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</si>
  <si>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</si>
  <si>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</si>
  <si>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</si>
  <si>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</si>
  <si>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</si>
  <si>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</si>
  <si>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</si>
  <si>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</si>
  <si>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</si>
  <si>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</si>
  <si>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</si>
  <si>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</si>
  <si>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</si>
  <si>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</si>
  <si>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</si>
  <si>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</si>
  <si>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</si>
  <si>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</si>
  <si>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</si>
  <si>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</si>
  <si>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</si>
  <si>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</si>
  <si>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</si>
  <si>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</si>
  <si>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</si>
  <si>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</si>
  <si>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</si>
  <si>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</si>
  <si>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</si>
  <si>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</si>
  <si>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</si>
  <si>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</si>
  <si>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</si>
  <si>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</si>
  <si>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</si>
  <si>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</si>
  <si>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</si>
  <si>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</si>
  <si>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</si>
  <si>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</si>
  <si>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</si>
  <si>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</si>
  <si>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</si>
  <si>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</si>
  <si>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</si>
  <si>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</si>
  <si>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</si>
  <si>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</si>
  <si>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</si>
  <si>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</si>
  <si>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</si>
  <si>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</si>
  <si>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</si>
  <si>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</si>
  <si>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</si>
  <si>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</si>
  <si>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</si>
  <si>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</si>
  <si>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</si>
  <si>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</si>
  <si>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</si>
  <si>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</si>
  <si>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</si>
  <si>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</si>
  <si>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</si>
  <si>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</si>
  <si>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</si>
  <si>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</si>
  <si>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</si>
  <si>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</si>
  <si>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</si>
  <si>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</si>
  <si>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</si>
  <si>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</si>
  <si>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</si>
  <si>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</si>
  <si>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</si>
  <si>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</si>
  <si>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</si>
  <si>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</si>
  <si>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</si>
  <si>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</si>
  <si>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</si>
  <si>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</si>
  <si>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</si>
  <si>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</si>
  <si>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</si>
  <si>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</si>
  <si>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</si>
  <si>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</si>
  <si>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</si>
  <si>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</si>
  <si>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</si>
  <si>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</si>
  <si>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</si>
  <si>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</si>
  <si>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</si>
  <si>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</si>
  <si>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</si>
  <si>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</si>
  <si>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</si>
  <si>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</si>
  <si>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</si>
  <si>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</si>
  <si>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</si>
  <si>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</si>
  <si>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</si>
  <si>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</si>
  <si>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</si>
  <si>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</si>
  <si>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</si>
  <si>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</si>
  <si>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</si>
  <si>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</si>
  <si>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</si>
  <si>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</si>
  <si>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</si>
  <si>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</si>
  <si>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</si>
  <si>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</si>
  <si>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</si>
  <si>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</si>
  <si>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</si>
  <si>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</si>
  <si>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</si>
  <si>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</si>
  <si>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</si>
  <si>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</si>
  <si>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</si>
  <si>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</si>
  <si>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</si>
  <si>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</si>
  <si>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</si>
  <si>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</si>
  <si>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</si>
  <si>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</si>
  <si>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</si>
  <si>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</si>
  <si>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</si>
  <si>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</si>
  <si>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</si>
  <si>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</si>
  <si>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</si>
  <si>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</si>
  <si>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</si>
  <si>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</si>
  <si>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</si>
  <si>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</si>
  <si>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</si>
  <si>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</si>
  <si>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</si>
  <si>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</si>
  <si>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</si>
  <si>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</si>
  <si>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</si>
  <si>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</si>
  <si>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</si>
  <si>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</si>
  <si>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</si>
  <si>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</si>
  <si>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</si>
  <si>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</si>
  <si>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</si>
  <si>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</si>
  <si>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</si>
  <si>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</si>
  <si>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</si>
  <si>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</si>
  <si>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</si>
  <si>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</si>
  <si>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</si>
  <si>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</si>
  <si>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</si>
  <si>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</si>
  <si>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</si>
  <si>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</si>
  <si>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</si>
  <si>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</si>
  <si>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</si>
  <si>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</si>
  <si>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</si>
  <si>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</si>
  <si>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</si>
  <si>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</si>
  <si>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</si>
  <si>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</si>
  <si>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</si>
  <si>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</si>
  <si>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</si>
  <si>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</si>
  <si>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</si>
  <si>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</si>
  <si>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</si>
  <si>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</si>
  <si>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</si>
  <si>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</si>
  <si>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</si>
  <si>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</si>
  <si>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</si>
  <si>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</si>
  <si>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</si>
  <si>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</si>
  <si>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</si>
  <si>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</si>
  <si>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</si>
  <si>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</si>
  <si>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</si>
  <si>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</si>
  <si>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</si>
  <si>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</si>
  <si>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</si>
  <si>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</si>
  <si>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</si>
  <si>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</si>
  <si>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</si>
  <si>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</si>
  <si>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</si>
  <si>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</si>
  <si>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</si>
  <si>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</si>
  <si>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</si>
  <si>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</si>
  <si>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</si>
  <si>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</si>
  <si>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</si>
  <si>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</si>
  <si>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</si>
  <si>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</si>
  <si>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</si>
  <si>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</si>
  <si>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</si>
  <si>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</si>
  <si>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</si>
  <si>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</si>
  <si>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</si>
  <si>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</si>
  <si>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</si>
  <si>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</si>
  <si>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</si>
  <si>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</si>
  <si>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</si>
  <si>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</si>
  <si>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</si>
  <si>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</si>
  <si>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</si>
  <si>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</si>
  <si>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</si>
  <si>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</si>
  <si>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</si>
  <si>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</si>
  <si>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</si>
  <si>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</si>
  <si>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</si>
  <si>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</si>
  <si>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</si>
  <si>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</si>
  <si>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</si>
  <si>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</si>
  <si>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</si>
  <si>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</si>
  <si>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</si>
  <si>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</si>
  <si>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</si>
  <si>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</si>
  <si>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</si>
  <si>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</si>
  <si>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</si>
  <si>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</si>
  <si>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</si>
  <si>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</si>
  <si>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</si>
  <si>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</si>
  <si>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</si>
  <si>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</si>
  <si>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</si>
  <si>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</si>
  <si>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</si>
  <si>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</si>
  <si>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</si>
  <si>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</si>
  <si>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</si>
  <si>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</si>
  <si>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</si>
  <si>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</si>
  <si>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</si>
  <si>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</si>
  <si>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</si>
  <si>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</si>
  <si>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</si>
  <si>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</si>
  <si>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</si>
  <si>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</si>
  <si>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</si>
  <si>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</si>
  <si>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</si>
  <si>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</si>
  <si>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</si>
  <si>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</si>
  <si>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</si>
  <si>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</si>
  <si>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</si>
  <si>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</si>
  <si>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</si>
  <si>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</si>
  <si>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</si>
  <si>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</si>
  <si>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</si>
  <si>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</si>
  <si>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</si>
  <si>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</si>
  <si>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</si>
  <si>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</si>
  <si>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</si>
  <si>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</si>
  <si>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</si>
  <si>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</si>
  <si>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</si>
  <si>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</si>
  <si>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</si>
  <si>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</si>
  <si>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</si>
  <si>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</si>
  <si>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</si>
  <si>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</si>
  <si>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</si>
  <si>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</si>
  <si>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</si>
  <si>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</si>
  <si>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</si>
  <si>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</si>
  <si>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</si>
  <si>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</si>
  <si>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</si>
  <si>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</si>
  <si>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</si>
  <si>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</si>
  <si>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</si>
  <si>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</si>
  <si>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</si>
  <si>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</si>
  <si>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</si>
  <si>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</si>
  <si>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</si>
  <si>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</si>
  <si>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</si>
  <si>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</si>
  <si>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</si>
  <si>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</si>
  <si>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</si>
  <si>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</si>
  <si>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</si>
  <si>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</si>
  <si>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</si>
  <si>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</si>
  <si>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</si>
  <si>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</si>
  <si>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</si>
  <si>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</si>
  <si>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</si>
  <si>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</si>
  <si>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</si>
  <si>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</si>
  <si>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</si>
  <si>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</si>
  <si>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</si>
  <si>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</si>
  <si>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</si>
  <si>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</si>
  <si>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</si>
  <si>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</si>
  <si>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</si>
  <si>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</si>
  <si>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</si>
  <si>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</si>
  <si>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</si>
  <si>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</si>
  <si>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</si>
  <si>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</si>
  <si>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</si>
  <si>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</si>
  <si>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</si>
  <si>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</si>
  <si>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</si>
  <si>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</si>
  <si>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</si>
  <si>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</si>
  <si>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</si>
  <si>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</si>
  <si>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</si>
  <si>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</si>
  <si>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</si>
  <si>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</si>
  <si>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</si>
  <si>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</si>
  <si>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</si>
  <si>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</si>
  <si>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</si>
  <si>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</si>
  <si>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</si>
  <si>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</si>
  <si>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</si>
  <si>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</si>
  <si>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</si>
  <si>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</si>
  <si>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</si>
  <si>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</si>
  <si>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</si>
  <si>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</si>
  <si>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</si>
  <si>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</si>
  <si>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</si>
  <si>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</si>
  <si>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</si>
  <si>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</si>
  <si>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</si>
  <si>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</si>
  <si>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</si>
  <si>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</si>
  <si>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</si>
  <si>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</si>
  <si>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</si>
  <si>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</si>
  <si>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</si>
  <si>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</si>
  <si>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</si>
  <si>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</si>
  <si>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</si>
  <si>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</si>
  <si>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</si>
  <si>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</si>
  <si>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</si>
  <si>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</si>
  <si>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</si>
  <si>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</si>
  <si>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</si>
  <si>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</si>
  <si>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</si>
  <si>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</si>
  <si>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</si>
  <si>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</si>
  <si>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</si>
  <si>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</si>
  <si>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</si>
  <si>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</si>
  <si>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</si>
  <si>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</si>
  <si>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</si>
  <si>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</si>
  <si>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</si>
  <si>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</si>
  <si>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</si>
  <si>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</si>
  <si>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</si>
  <si>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</si>
  <si>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</si>
  <si>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</si>
  <si>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</si>
  <si>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</si>
  <si>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</si>
  <si>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</si>
  <si>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</si>
  <si>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</si>
  <si>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</si>
  <si>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</si>
  <si>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</si>
  <si>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</si>
  <si>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</si>
  <si>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</si>
  <si>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</si>
  <si>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</si>
  <si>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</si>
  <si>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</si>
  <si>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</si>
  <si>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</si>
  <si>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</si>
  <si>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</si>
  <si>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</si>
  <si>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</si>
  <si>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</si>
  <si>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</si>
  <si>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</si>
  <si>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</si>
  <si>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</si>
  <si>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</si>
  <si>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</si>
  <si>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</si>
  <si>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</si>
  <si>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</si>
  <si>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</si>
  <si>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</si>
  <si>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</si>
  <si>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</si>
  <si>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</si>
  <si>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</si>
  <si>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</si>
  <si>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</si>
  <si>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</si>
  <si>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</si>
  <si>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</si>
  <si>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</si>
  <si>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</si>
  <si>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</si>
  <si>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</si>
  <si>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</si>
  <si>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</si>
  <si>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</si>
  <si>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</si>
  <si>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</si>
  <si>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</si>
  <si>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</si>
  <si>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</si>
  <si>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</si>
  <si>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</si>
  <si>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</si>
  <si>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</si>
  <si>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</si>
  <si>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</si>
  <si>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</si>
  <si>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</si>
  <si>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</si>
  <si>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</si>
  <si>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</si>
  <si>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</si>
  <si>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</si>
  <si>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</si>
  <si>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</si>
  <si>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</si>
  <si>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</si>
  <si>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</si>
  <si>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</si>
  <si>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</si>
  <si>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</si>
  <si>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</si>
  <si>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</si>
  <si>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</si>
  <si>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</si>
  <si>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</si>
  <si>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</si>
  <si>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</si>
  <si>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</si>
  <si>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</si>
  <si>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</si>
  <si>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</si>
  <si>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</si>
  <si>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</si>
  <si>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</si>
  <si>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</si>
  <si>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</si>
  <si>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</si>
  <si>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</si>
  <si>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</si>
  <si>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</si>
  <si>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</si>
  <si>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</si>
  <si>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</si>
  <si>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</si>
  <si>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</si>
  <si>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</si>
  <si>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</si>
  <si>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</si>
  <si>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</si>
  <si>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</si>
  <si>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</si>
  <si>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</si>
  <si>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</si>
  <si>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</si>
  <si>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</si>
  <si>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</si>
  <si>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</si>
  <si>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</si>
  <si>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</si>
  <si>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</si>
  <si>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</si>
  <si>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</si>
  <si>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</si>
  <si>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</si>
  <si>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</si>
  <si>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</si>
  <si>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</si>
  <si>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</si>
  <si>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</si>
  <si>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</si>
  <si>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</si>
  <si>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</si>
  <si>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</si>
  <si>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</si>
  <si>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</si>
  <si>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</si>
  <si>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</si>
  <si>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</si>
  <si>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</si>
  <si>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</si>
  <si>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</si>
  <si>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</si>
  <si>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</si>
  <si>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</si>
  <si>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</si>
  <si>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</si>
  <si>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</si>
  <si>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</si>
  <si>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</si>
  <si>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</si>
  <si>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</si>
  <si>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</si>
  <si>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</si>
  <si>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</si>
  <si>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</si>
  <si>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</si>
  <si>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</si>
  <si>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</si>
  <si>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</si>
  <si>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</si>
  <si>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</si>
  <si>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</si>
  <si>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</si>
  <si>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</si>
  <si>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</si>
  <si>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</si>
  <si>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</si>
  <si>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</si>
  <si>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</si>
  <si>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</si>
  <si>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</si>
  <si>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</si>
  <si>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</si>
  <si>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</si>
  <si>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</si>
  <si>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</si>
  <si>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</si>
  <si>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</si>
  <si>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</si>
  <si>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</si>
  <si>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</si>
  <si>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</si>
  <si>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</si>
  <si>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</si>
  <si>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</si>
  <si>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</si>
  <si>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</si>
  <si>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</si>
  <si>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</si>
  <si>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</si>
  <si>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</si>
  <si>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</si>
  <si>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</si>
  <si>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</si>
  <si>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</si>
  <si>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</si>
  <si>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</si>
  <si>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</si>
  <si>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</si>
  <si>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</si>
  <si>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</si>
  <si>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</si>
  <si>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</si>
  <si>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</si>
  <si>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</si>
  <si>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</si>
  <si>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</si>
  <si>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</si>
  <si>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</si>
  <si>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</si>
  <si>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</si>
  <si>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</si>
  <si>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</si>
  <si>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</si>
  <si>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</si>
  <si>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</si>
  <si>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</si>
  <si>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</si>
  <si>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</si>
  <si>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</si>
  <si>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</si>
  <si>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</si>
  <si>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</si>
  <si>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</si>
  <si>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</si>
  <si>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</si>
  <si>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</si>
  <si>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</si>
  <si>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</si>
  <si>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</si>
  <si>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</si>
  <si>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</si>
  <si>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</si>
  <si>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</si>
  <si>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</si>
  <si>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</si>
  <si>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</si>
  <si>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</si>
  <si>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</si>
  <si>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</si>
  <si>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</si>
  <si>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</si>
  <si>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</si>
  <si>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</si>
  <si>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</si>
  <si>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</si>
  <si>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</si>
  <si>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</si>
  <si>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</si>
  <si>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</si>
  <si>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</si>
  <si>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</si>
  <si>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</si>
  <si>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</si>
  <si>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</si>
  <si>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</si>
  <si>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</si>
  <si>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</si>
  <si>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</si>
  <si>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</si>
  <si>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</si>
  <si>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</si>
  <si>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</si>
  <si>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</si>
  <si>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</si>
  <si>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</si>
  <si>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</si>
  <si>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</si>
  <si>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</si>
  <si>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</si>
  <si>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</si>
  <si>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</si>
  <si>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</si>
  <si>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</si>
  <si>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</si>
  <si>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</si>
  <si>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</si>
  <si>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</si>
  <si>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</si>
  <si>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</si>
  <si>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</si>
  <si>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</si>
  <si>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</si>
  <si>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</si>
  <si>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</si>
  <si>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</si>
  <si>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</si>
  <si>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</si>
  <si>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</si>
  <si>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</si>
  <si>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</si>
  <si>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</si>
  <si>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</si>
  <si>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</si>
  <si>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</si>
  <si>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</si>
  <si>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</si>
  <si>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</si>
  <si>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</si>
  <si>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</si>
  <si>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</si>
  <si>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</si>
  <si>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</si>
  <si>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</si>
  <si>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</si>
  <si>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</si>
  <si>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</si>
  <si>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</si>
  <si>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</si>
  <si>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</si>
  <si>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</si>
  <si>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</si>
  <si>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</si>
  <si>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</si>
  <si>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</si>
  <si>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</si>
  <si>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</si>
  <si>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</si>
  <si>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</si>
  <si>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</si>
  <si>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</si>
  <si>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</si>
  <si>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</si>
  <si>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</si>
  <si>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</si>
  <si>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</si>
  <si>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</si>
  <si>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</si>
  <si>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</si>
  <si>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</si>
  <si>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</si>
  <si>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</si>
  <si>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</si>
  <si>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</si>
  <si>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</si>
  <si>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</si>
  <si>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</si>
  <si>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</si>
  <si>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</si>
  <si>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</si>
  <si>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</si>
  <si>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</si>
  <si>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</si>
  <si>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</si>
  <si>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</si>
  <si>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</si>
  <si>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</si>
  <si>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</si>
  <si>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</si>
  <si>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</si>
  <si>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</si>
  <si>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</si>
  <si>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</si>
  <si>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</si>
  <si>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</si>
  <si>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</si>
  <si>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</si>
  <si>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</si>
  <si>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</si>
  <si>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</si>
  <si>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</si>
  <si>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</si>
  <si>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</si>
  <si>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</si>
  <si>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</si>
  <si>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</si>
  <si>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</si>
  <si>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</si>
  <si>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</si>
  <si>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</si>
  <si>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</si>
  <si>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</si>
  <si>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</si>
  <si>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</si>
  <si>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</si>
  <si>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</si>
  <si>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</si>
  <si>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</si>
  <si>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</si>
  <si>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</si>
  <si>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</si>
  <si>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</si>
  <si>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</si>
  <si>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</si>
  <si>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</si>
  <si>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</si>
  <si>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</si>
  <si>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</si>
  <si>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</si>
  <si>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</si>
  <si>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</si>
  <si>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</si>
  <si>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</si>
  <si>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</si>
  <si>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</si>
  <si>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</si>
  <si>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</si>
  <si>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</si>
  <si>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</si>
  <si>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</si>
  <si>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</si>
  <si>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</si>
  <si>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</si>
  <si>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</si>
  <si>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</si>
  <si>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</si>
  <si>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</si>
  <si>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</si>
  <si>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</si>
  <si>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</si>
  <si>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</si>
  <si>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</si>
  <si>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</si>
  <si>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</si>
  <si>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</si>
  <si>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</si>
  <si>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</si>
  <si>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</si>
  <si>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</si>
  <si>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</si>
  <si>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</si>
  <si>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</si>
  <si>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</si>
  <si>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</si>
  <si>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</si>
  <si>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</si>
  <si>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</si>
  <si>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</si>
  <si>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</si>
  <si>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</si>
  <si>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</si>
  <si>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</si>
  <si>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</si>
  <si>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</si>
  <si>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</si>
  <si>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</si>
  <si>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</si>
  <si>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</si>
  <si>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</si>
  <si>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</si>
  <si>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</si>
  <si>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</si>
  <si>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</si>
  <si>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</si>
  <si>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</si>
  <si>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</si>
  <si>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</si>
  <si>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</si>
  <si>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</si>
  <si>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</si>
  <si>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</si>
  <si>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</si>
  <si>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</si>
  <si>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</si>
  <si>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</si>
  <si>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</si>
  <si>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</si>
  <si>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</si>
  <si>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</si>
  <si>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</si>
  <si>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</si>
  <si>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</si>
  <si>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</si>
  <si>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</si>
  <si>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</si>
  <si>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</si>
  <si>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</si>
  <si>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</si>
  <si>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</si>
  <si>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</si>
  <si>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</si>
  <si>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</si>
  <si>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</si>
  <si>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</si>
  <si>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</si>
  <si>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</si>
  <si>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</si>
  <si>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</si>
  <si>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</si>
  <si>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</si>
  <si>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</si>
  <si>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</si>
  <si>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</si>
  <si>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</si>
  <si>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</si>
  <si>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</si>
  <si>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</si>
  <si>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</si>
  <si>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</si>
  <si>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</si>
  <si>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</si>
  <si>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</si>
  <si>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</si>
  <si>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</si>
  <si>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</si>
  <si>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</si>
  <si>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</si>
  <si>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</si>
  <si>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</si>
  <si>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</si>
  <si>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</si>
  <si>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</si>
  <si>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</si>
  <si>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</si>
  <si>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</si>
  <si>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</si>
  <si>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</si>
  <si>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</si>
  <si>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</si>
  <si>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</si>
  <si>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</si>
  <si>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</si>
  <si>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</si>
  <si>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</si>
  <si>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</si>
  <si>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</si>
  <si>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</si>
  <si>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</si>
  <si>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</si>
  <si>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</si>
  <si>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</si>
  <si>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</si>
  <si>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</si>
  <si>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</si>
  <si>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</si>
  <si>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</si>
  <si>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</si>
  <si>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</si>
  <si>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</si>
  <si>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</si>
  <si>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</si>
  <si>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</si>
  <si>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</si>
  <si>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</si>
  <si>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</si>
  <si>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</si>
  <si>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</si>
  <si>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</si>
  <si>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</si>
  <si>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</si>
  <si>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</si>
  <si>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</si>
  <si>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</si>
  <si>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</si>
  <si>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</si>
  <si>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</si>
  <si>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</si>
  <si>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</si>
  <si>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</si>
  <si>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</si>
  <si>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</si>
  <si>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</si>
  <si>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</si>
  <si>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</si>
  <si>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</si>
  <si>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</si>
  <si>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</si>
  <si>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</si>
  <si>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</si>
  <si>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</si>
  <si>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</si>
  <si>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</si>
  <si>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</si>
  <si>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</si>
  <si>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</si>
  <si>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</si>
  <si>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</si>
  <si>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</si>
  <si>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</si>
  <si>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</si>
  <si>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</si>
  <si>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</si>
  <si>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</si>
  <si>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</si>
  <si>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</si>
  <si>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</si>
  <si>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</si>
  <si>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</si>
  <si>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</si>
  <si>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</si>
  <si>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</si>
  <si>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</si>
  <si>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</si>
  <si>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</si>
  <si>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</si>
  <si>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</si>
  <si>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</si>
  <si>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</si>
  <si>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</si>
  <si>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</si>
  <si>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</si>
  <si>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</si>
  <si>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</si>
  <si>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</si>
  <si>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</si>
  <si>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</si>
  <si>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</si>
  <si>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</si>
  <si>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</si>
  <si>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</si>
  <si>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</si>
  <si>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</si>
  <si>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</si>
  <si>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</si>
  <si>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</si>
  <si>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</si>
  <si>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</si>
  <si>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</si>
  <si>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</si>
  <si>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</si>
  <si>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</si>
  <si>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</si>
  <si>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</si>
  <si>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</si>
  <si>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</si>
  <si>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</si>
  <si>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</si>
  <si>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</si>
  <si>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</si>
  <si>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</si>
  <si>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</si>
  <si>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</si>
  <si>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</si>
  <si>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</si>
  <si>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</si>
  <si>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</si>
  <si>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</si>
  <si>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</si>
  <si>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</si>
  <si>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</si>
  <si>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</si>
  <si>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</si>
  <si>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</si>
  <si>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</si>
  <si>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</si>
  <si>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</si>
  <si>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</si>
  <si>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</si>
  <si>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</si>
  <si>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</si>
  <si>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</si>
  <si>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</si>
  <si>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</si>
  <si>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</si>
  <si>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</si>
  <si>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</si>
  <si>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</si>
  <si>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</si>
  <si>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</si>
  <si>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</si>
  <si>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</si>
  <si>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</si>
  <si>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</si>
  <si>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</si>
  <si>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</si>
  <si>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</si>
  <si>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</si>
  <si>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</si>
  <si>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</si>
  <si>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</si>
  <si>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</si>
  <si>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</si>
  <si>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</si>
  <si>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</si>
  <si>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</si>
  <si>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</si>
  <si>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</si>
  <si>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</si>
  <si>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</si>
  <si>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</si>
  <si>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</si>
  <si>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</si>
  <si>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</si>
  <si>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</si>
  <si>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</si>
  <si>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</si>
  <si>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</si>
  <si>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</si>
  <si>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</si>
  <si>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</si>
  <si>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</si>
  <si>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</si>
  <si>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</si>
  <si>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</si>
  <si>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</si>
  <si>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</si>
  <si>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</si>
  <si>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</si>
  <si>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</si>
  <si>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</si>
  <si>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</si>
  <si>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</si>
  <si>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</si>
  <si>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</si>
  <si>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</si>
  <si>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</si>
  <si>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</si>
  <si>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</si>
  <si>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</si>
  <si>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</si>
  <si>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</si>
  <si>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</si>
  <si>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</si>
  <si>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</si>
  <si>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</si>
  <si>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</si>
  <si>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</si>
  <si>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</si>
  <si>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</si>
  <si>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</si>
  <si>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</si>
  <si>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</si>
  <si>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</si>
  <si>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</si>
  <si>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</si>
  <si>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</si>
  <si>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</si>
  <si>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</si>
  <si>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</si>
  <si>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</si>
  <si>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</si>
  <si>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</si>
  <si>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</si>
  <si>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</si>
  <si>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</si>
  <si>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</si>
  <si>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</si>
  <si>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</si>
  <si>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</si>
  <si>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</si>
  <si>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</si>
  <si>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</si>
  <si>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</si>
  <si>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</si>
  <si>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</si>
  <si>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</si>
  <si>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</si>
  <si>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</si>
  <si>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</si>
  <si>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</si>
  <si>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</si>
  <si>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</si>
  <si>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</si>
  <si>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</si>
  <si>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</si>
  <si>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</si>
  <si>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</si>
  <si>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</si>
  <si>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</si>
  <si>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</si>
  <si>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</si>
  <si>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</si>
  <si>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</si>
  <si>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</si>
  <si>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</si>
  <si>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</si>
  <si>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</si>
  <si>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</si>
  <si>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</si>
  <si>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</si>
  <si>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</si>
  <si>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</si>
  <si>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</si>
  <si>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</si>
  <si>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</si>
  <si>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</si>
  <si>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</si>
  <si>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</si>
  <si>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</si>
  <si>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</si>
  <si>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</si>
  <si>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</si>
  <si>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</si>
  <si>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</si>
  <si>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</si>
  <si>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</si>
  <si>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</si>
  <si>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</si>
  <si>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</si>
  <si>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</si>
  <si>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</si>
  <si>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</si>
  <si>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</si>
  <si>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</si>
  <si>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</si>
  <si>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</si>
  <si>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</si>
  <si>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</si>
  <si>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</si>
  <si>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</si>
  <si>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</si>
  <si>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</si>
  <si>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</si>
  <si>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</si>
  <si>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</si>
  <si>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</si>
  <si>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</si>
  <si>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</si>
  <si>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</si>
  <si>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</si>
  <si>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</si>
  <si>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</si>
  <si>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</si>
  <si>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</si>
  <si>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</si>
  <si>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</si>
  <si>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</si>
  <si>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</si>
  <si>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</si>
  <si>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</si>
  <si>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</si>
  <si>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</si>
  <si>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</si>
  <si>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</si>
  <si>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</si>
  <si>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</si>
  <si>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</si>
  <si>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</si>
  <si>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</si>
  <si>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</si>
  <si>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</si>
  <si>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</si>
  <si>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</si>
  <si>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</si>
  <si>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</si>
  <si>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</si>
  <si>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</si>
  <si>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</si>
  <si>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</si>
  <si>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</si>
  <si>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</si>
  <si>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</si>
  <si>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</si>
  <si>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</si>
  <si>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</si>
  <si>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</si>
  <si>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</si>
  <si>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</si>
  <si>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</si>
  <si>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</si>
  <si>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</si>
  <si>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</si>
  <si>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</si>
  <si>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</si>
  <si>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</si>
  <si>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</si>
  <si>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</si>
  <si>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</si>
  <si>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</si>
  <si>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</si>
  <si>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</si>
  <si>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</si>
  <si>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</si>
  <si>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</si>
  <si>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</si>
  <si>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</si>
  <si>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</si>
  <si>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</si>
  <si>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</si>
  <si>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</si>
  <si>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</si>
  <si>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</si>
  <si>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</si>
  <si>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</si>
  <si>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</si>
  <si>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</si>
  <si>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</si>
  <si>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</si>
  <si>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</si>
  <si>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</si>
  <si>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</si>
  <si>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</si>
  <si>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</si>
  <si>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</si>
  <si>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</si>
  <si>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</si>
  <si>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</si>
  <si>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</si>
  <si>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</si>
  <si>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</si>
  <si>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</si>
  <si>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</si>
  <si>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</si>
  <si>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</si>
  <si>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</si>
  <si>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</si>
  <si>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</si>
  <si>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</si>
  <si>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</si>
  <si>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</si>
  <si>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</si>
  <si>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</si>
  <si>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</si>
  <si>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</si>
  <si>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</si>
  <si>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</si>
  <si>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</si>
  <si>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</si>
  <si>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</si>
  <si>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</si>
  <si>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</si>
  <si>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</si>
  <si>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</si>
  <si>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</si>
  <si>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</si>
  <si>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</si>
  <si>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</si>
  <si>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</si>
  <si>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</si>
  <si>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</si>
  <si>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</si>
  <si>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</si>
  <si>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</si>
  <si>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</si>
  <si>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</si>
  <si>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</si>
  <si>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</si>
  <si>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</si>
  <si>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</si>
  <si>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</si>
  <si>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</si>
  <si>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</si>
  <si>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</si>
  <si>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</si>
  <si>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</si>
  <si>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</si>
  <si>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</si>
  <si>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</si>
  <si>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</si>
  <si>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</si>
  <si>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</si>
  <si>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</si>
  <si>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</si>
  <si>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</si>
  <si>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</si>
  <si>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</si>
  <si>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</si>
  <si>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</si>
  <si>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</si>
  <si>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</si>
  <si>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</si>
  <si>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</si>
  <si>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</si>
  <si>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</si>
  <si>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</si>
  <si>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</si>
  <si>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</si>
  <si>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</si>
  <si>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</si>
  <si>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</si>
  <si>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</si>
  <si>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</si>
  <si>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</si>
  <si>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</si>
  <si>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</si>
  <si>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</si>
  <si>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</si>
  <si>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</si>
  <si>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</si>
  <si>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</si>
  <si>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</si>
  <si>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</si>
  <si>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</si>
  <si>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</si>
  <si>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</si>
  <si>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</si>
  <si>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</si>
  <si>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</si>
  <si>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</si>
  <si>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</si>
  <si>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</si>
  <si>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</si>
  <si>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</si>
  <si>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</si>
  <si>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</si>
  <si>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</si>
  <si>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</si>
  <si>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</si>
  <si>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</si>
  <si>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</si>
  <si>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</si>
  <si>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</si>
  <si>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</si>
  <si>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</si>
  <si>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</si>
  <si>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</si>
  <si>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</si>
  <si>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</si>
  <si>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</si>
  <si>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</si>
  <si>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</si>
  <si>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</si>
  <si>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</si>
  <si>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</si>
  <si>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</si>
  <si>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</si>
  <si>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</si>
  <si>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</si>
  <si>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</si>
  <si>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</si>
  <si>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</si>
  <si>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</si>
  <si>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</si>
  <si>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</si>
  <si>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</si>
  <si>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</si>
  <si>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</si>
  <si>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</si>
  <si>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</si>
  <si>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</si>
  <si>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</si>
  <si>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</si>
  <si>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</si>
  <si>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</si>
  <si>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</si>
  <si>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</si>
  <si>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</si>
  <si>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</si>
  <si>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</si>
  <si>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</si>
  <si>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</si>
  <si>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</si>
  <si>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</si>
  <si>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</si>
  <si>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</si>
  <si>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</si>
  <si>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</si>
  <si>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</si>
  <si>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</si>
  <si>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</si>
  <si>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</si>
  <si>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</si>
  <si>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</si>
  <si>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</si>
  <si>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</si>
  <si>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</si>
  <si>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</si>
  <si>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</si>
  <si>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</si>
  <si>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</si>
  <si>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</si>
  <si>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</si>
  <si>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</si>
  <si>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</si>
  <si>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</si>
  <si>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</si>
  <si>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</si>
  <si>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</si>
  <si>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</si>
  <si>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</si>
  <si>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</si>
  <si>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</si>
  <si>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</si>
  <si>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</si>
  <si>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</si>
  <si>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</si>
  <si>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</si>
  <si>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</si>
  <si>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</si>
  <si>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</si>
  <si>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</si>
  <si>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</si>
  <si>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</si>
  <si>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</si>
  <si>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</si>
  <si>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</si>
  <si>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</si>
  <si>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</si>
  <si>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</si>
  <si>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</si>
  <si>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</si>
  <si>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</si>
  <si>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</si>
  <si>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</si>
  <si>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</si>
  <si>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</si>
  <si>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</si>
  <si>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</si>
  <si>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</si>
  <si>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</si>
  <si>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</si>
  <si>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</si>
  <si>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</si>
  <si>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</si>
  <si>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</si>
  <si>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</si>
  <si>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</si>
  <si>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</si>
  <si>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</si>
  <si>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</si>
  <si>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</si>
  <si>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</si>
  <si>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</si>
  <si>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</si>
  <si>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</si>
  <si>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</si>
  <si>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</si>
  <si>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</si>
  <si>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</si>
  <si>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</si>
  <si>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</si>
  <si>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</si>
  <si>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</si>
  <si>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</si>
  <si>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</si>
  <si>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</si>
  <si>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</si>
  <si>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</si>
  <si>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</si>
  <si>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</si>
  <si>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</si>
  <si>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</si>
  <si>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</si>
  <si>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</si>
  <si>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</si>
  <si>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</si>
  <si>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</si>
  <si>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</si>
  <si>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</si>
  <si>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</si>
  <si>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</si>
  <si>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</si>
  <si>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</si>
  <si>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</si>
  <si>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</si>
  <si>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</si>
  <si>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</si>
  <si>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</si>
  <si>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</si>
  <si>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</si>
  <si>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</si>
  <si>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</si>
  <si>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</si>
  <si>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</si>
  <si>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</si>
  <si>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</si>
  <si>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</si>
  <si>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</si>
  <si>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</si>
  <si>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</si>
  <si>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</si>
  <si>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</si>
  <si>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</si>
  <si>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</si>
  <si>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</si>
  <si>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</si>
  <si>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</si>
  <si>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</si>
  <si>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</si>
  <si>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</si>
  <si>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</si>
  <si>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</si>
  <si>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</si>
  <si>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</si>
  <si>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</si>
  <si>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</si>
  <si>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</si>
  <si>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</si>
  <si>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</si>
  <si>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</si>
  <si>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</si>
  <si>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</si>
  <si>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</si>
  <si>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</si>
  <si>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</si>
  <si>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</si>
  <si>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</si>
  <si>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</si>
  <si>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</si>
  <si>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</si>
  <si>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</si>
  <si>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</si>
  <si>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</si>
  <si>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</si>
  <si>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</si>
  <si>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</si>
  <si>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</si>
  <si>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</si>
  <si>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</si>
  <si>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</si>
  <si>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</si>
  <si>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</si>
  <si>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</si>
  <si>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</si>
  <si>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</si>
  <si>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</si>
  <si>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</si>
  <si>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</si>
  <si>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</si>
  <si>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</si>
  <si>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</si>
  <si>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</si>
  <si>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</si>
  <si>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</si>
  <si>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</si>
  <si>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</si>
  <si>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</si>
  <si>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</si>
  <si>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</si>
  <si>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</si>
  <si>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</si>
  <si>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</si>
  <si>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</si>
  <si>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</si>
  <si>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</si>
  <si>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</si>
  <si>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</si>
  <si>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</si>
  <si>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</si>
  <si>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</si>
  <si>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</si>
  <si>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</si>
  <si>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</si>
  <si>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</si>
  <si>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</si>
  <si>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</si>
  <si>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</si>
  <si>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</si>
  <si>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</si>
  <si>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</si>
  <si>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</si>
  <si>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</si>
  <si>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</si>
  <si>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</si>
  <si>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</si>
  <si>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</si>
  <si>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</si>
  <si>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</si>
  <si>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</si>
  <si>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</si>
  <si>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</si>
  <si>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</si>
  <si>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</si>
  <si>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</si>
  <si>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</si>
  <si>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</si>
  <si>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</si>
  <si>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</si>
  <si>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</si>
  <si>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</si>
  <si>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</si>
  <si>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</si>
  <si>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</si>
  <si>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</si>
  <si>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</si>
  <si>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</si>
  <si>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</si>
  <si>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</si>
  <si>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</si>
  <si>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</si>
  <si>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</si>
  <si>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</si>
  <si>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</si>
  <si>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</si>
  <si>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</si>
  <si>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</si>
  <si>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</si>
  <si>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</si>
  <si>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</si>
  <si>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</si>
  <si>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</si>
  <si>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</si>
  <si>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</si>
  <si>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</si>
  <si>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</si>
  <si>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</si>
  <si>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</si>
  <si>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</si>
  <si>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</si>
  <si>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</si>
  <si>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</si>
  <si>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</si>
  <si>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</si>
  <si>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</si>
  <si>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</si>
  <si>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</si>
  <si>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</si>
  <si>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</si>
  <si>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</si>
  <si>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</si>
  <si>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</si>
  <si>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</si>
  <si>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</si>
  <si>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</si>
  <si>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</si>
  <si>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</si>
  <si>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</si>
  <si>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</si>
  <si>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</si>
  <si>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</si>
  <si>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</si>
  <si>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</si>
  <si>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</si>
  <si>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</si>
  <si>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</si>
  <si>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</si>
  <si>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</si>
  <si>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</si>
  <si>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</si>
  <si>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</si>
  <si>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</si>
  <si>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</si>
  <si>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</si>
  <si>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</si>
  <si>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</si>
  <si>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</si>
  <si>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</si>
  <si>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</si>
  <si>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</si>
  <si>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</si>
  <si>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</si>
  <si>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</si>
  <si>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</si>
  <si>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</si>
  <si>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</si>
  <si>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</si>
  <si>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</si>
  <si>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</si>
  <si>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</si>
  <si>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</si>
  <si>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</si>
  <si>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</si>
  <si>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</si>
  <si>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</si>
  <si>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</si>
  <si>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</si>
  <si>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</si>
  <si>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</si>
  <si>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</si>
  <si>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</si>
  <si>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</si>
  <si>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</si>
  <si>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</si>
  <si>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</si>
  <si>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</si>
  <si>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</si>
  <si>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</si>
  <si>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</si>
  <si>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</si>
  <si>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</si>
  <si>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</si>
  <si>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</si>
  <si>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</si>
  <si>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</si>
  <si>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</si>
  <si>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</si>
  <si>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</si>
  <si>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</si>
  <si>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</si>
  <si>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</si>
  <si>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</si>
  <si>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</si>
  <si>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</si>
  <si>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</si>
  <si>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</si>
  <si>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</si>
  <si>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</si>
  <si>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</si>
  <si>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</si>
  <si>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</si>
  <si>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</si>
  <si>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</si>
  <si>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</si>
  <si>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</si>
  <si>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</si>
  <si>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</si>
  <si>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</si>
  <si>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</si>
  <si>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</si>
  <si>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</si>
  <si>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</si>
  <si>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</si>
  <si>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</si>
  <si>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</si>
  <si>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</si>
  <si>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</si>
  <si>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</si>
  <si>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</si>
  <si>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</si>
  <si>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</si>
  <si>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</si>
  <si>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</si>
  <si>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</si>
  <si>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</si>
  <si>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</si>
  <si>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</si>
  <si>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</si>
  <si>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</si>
  <si>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</si>
  <si>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</si>
  <si>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</si>
  <si>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</si>
  <si>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</si>
  <si>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</si>
  <si>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</si>
  <si>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</si>
  <si>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</si>
  <si>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</si>
  <si>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</si>
  <si>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</si>
  <si>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</si>
  <si>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</si>
  <si>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</si>
  <si>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</si>
  <si>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</si>
  <si>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</si>
  <si>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</si>
  <si>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</si>
  <si>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</si>
  <si>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</si>
  <si>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</si>
  <si>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</si>
  <si>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</si>
  <si>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</si>
  <si>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</si>
  <si>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</si>
  <si>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</si>
  <si>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</si>
  <si>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</si>
  <si>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</si>
  <si>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</si>
  <si>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</si>
  <si>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</si>
  <si>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</si>
  <si>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</si>
  <si>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</si>
  <si>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</si>
  <si>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</si>
  <si>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</si>
  <si>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</si>
  <si>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</si>
  <si>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</si>
  <si>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</si>
  <si>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</si>
  <si>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</si>
  <si>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</si>
  <si>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</si>
  <si>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</si>
  <si>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</si>
  <si>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</si>
  <si>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</si>
  <si>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</si>
  <si>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</si>
  <si>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</si>
  <si>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</si>
  <si>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</si>
  <si>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</si>
  <si>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</si>
  <si>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</si>
  <si>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</si>
  <si>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</si>
  <si>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</si>
  <si>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</si>
  <si>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</si>
  <si>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</si>
  <si>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</si>
  <si>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</si>
  <si>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</si>
  <si>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</si>
  <si>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</si>
  <si>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</si>
  <si>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</si>
  <si>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</si>
  <si>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</si>
  <si>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</si>
  <si>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</si>
  <si>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</si>
  <si>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</si>
  <si>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</si>
  <si>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</si>
  <si>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</si>
  <si>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</si>
  <si>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</si>
  <si>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</si>
  <si>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</si>
  <si>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</si>
  <si>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</si>
  <si>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</si>
  <si>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</si>
  <si>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</si>
  <si>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</si>
  <si>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</si>
  <si>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</si>
  <si>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</si>
  <si>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</si>
  <si>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</si>
  <si>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</si>
  <si>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</si>
  <si>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</si>
  <si>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</si>
  <si>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</si>
  <si>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</si>
  <si>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</si>
  <si>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</si>
  <si>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</si>
  <si>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</si>
  <si>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</si>
  <si>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</si>
  <si>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</si>
  <si>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</si>
  <si>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</si>
  <si>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</si>
  <si>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</si>
  <si>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</si>
  <si>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</si>
  <si>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</si>
  <si>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</si>
  <si>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</si>
  <si>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</si>
  <si>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</si>
  <si>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</si>
  <si>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</si>
  <si>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</si>
  <si>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</si>
  <si>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</si>
  <si>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</si>
  <si>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</si>
  <si>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</si>
  <si>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</si>
  <si>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</si>
  <si>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</si>
  <si>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</si>
  <si>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</si>
  <si>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</si>
  <si>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</si>
  <si>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</si>
  <si>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</si>
  <si>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</si>
  <si>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</si>
  <si>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</si>
  <si>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</si>
  <si>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</si>
  <si>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</si>
  <si>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</si>
  <si>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</si>
  <si>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</si>
  <si>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</si>
  <si>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</si>
  <si>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</si>
  <si>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</si>
  <si>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</si>
  <si>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</si>
  <si>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</si>
  <si>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</si>
  <si>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</si>
  <si>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</si>
  <si>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</si>
  <si>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</si>
  <si>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</si>
  <si>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</si>
  <si>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</si>
  <si>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</si>
  <si>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</si>
  <si>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</si>
  <si>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</si>
  <si>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</si>
  <si>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</si>
  <si>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</si>
  <si>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</si>
  <si>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</si>
  <si>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</si>
  <si>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</si>
  <si>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</si>
  <si>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</si>
  <si>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</si>
  <si>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</si>
  <si>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</si>
  <si>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</si>
  <si>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</si>
  <si>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</si>
  <si>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</si>
  <si>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</si>
  <si>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</si>
  <si>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</si>
  <si>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</si>
  <si>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</si>
  <si>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</si>
  <si>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</si>
  <si>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</si>
  <si>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</si>
  <si>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</si>
  <si>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</si>
  <si>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</si>
  <si>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</si>
  <si>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</si>
  <si>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</si>
  <si>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</si>
  <si>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</si>
  <si>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</si>
  <si>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</si>
  <si>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</si>
  <si>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</si>
  <si>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</si>
  <si>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</si>
  <si>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</si>
  <si>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</si>
  <si>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</si>
  <si>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</si>
  <si>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</si>
  <si>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</si>
  <si>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</si>
  <si>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</si>
  <si>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</si>
  <si>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</si>
  <si>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</si>
  <si>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</si>
  <si>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</si>
  <si>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</si>
  <si>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</si>
  <si>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</si>
  <si>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</si>
  <si>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</si>
  <si>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</si>
  <si>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</si>
  <si>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</si>
  <si>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</si>
  <si>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</si>
  <si>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</si>
  <si>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</si>
  <si>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</si>
  <si>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</si>
  <si>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</si>
  <si>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</si>
  <si>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</si>
  <si>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</si>
  <si>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</si>
  <si>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</si>
  <si>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</si>
  <si>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</si>
  <si>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</si>
  <si>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</si>
  <si>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</si>
  <si>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</si>
  <si>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</si>
  <si>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</si>
  <si>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</si>
  <si>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</si>
  <si>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</si>
  <si>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</si>
  <si>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</si>
  <si>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</si>
  <si>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</si>
  <si>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</si>
  <si>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</si>
  <si>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</si>
  <si>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</si>
  <si>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</si>
  <si>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</si>
  <si>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</si>
  <si>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</si>
  <si>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</si>
  <si>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</si>
  <si>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</si>
  <si>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</si>
  <si>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</si>
  <si>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</si>
  <si>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</si>
  <si>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</si>
  <si>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</si>
  <si>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</si>
  <si>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</si>
  <si>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</si>
  <si>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</si>
  <si>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</si>
  <si>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</si>
  <si>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</si>
  <si>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</si>
  <si>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</si>
  <si>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</si>
  <si>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</si>
  <si>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</si>
  <si>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</si>
  <si>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</si>
  <si>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</si>
  <si>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</si>
  <si>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</si>
  <si>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</si>
  <si>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</si>
  <si>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</si>
  <si>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</si>
  <si>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</si>
  <si>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</si>
  <si>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</si>
  <si>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</si>
  <si>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</si>
  <si>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</si>
  <si>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</si>
  <si>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</si>
  <si>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</si>
  <si>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</si>
  <si>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</si>
  <si>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</si>
  <si>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</si>
  <si>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</si>
  <si>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</si>
  <si>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</si>
  <si>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</si>
  <si>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</si>
  <si>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</si>
  <si>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</si>
  <si>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</si>
  <si>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</si>
  <si>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</si>
  <si>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</si>
  <si>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</si>
  <si>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</si>
  <si>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</si>
  <si>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</si>
  <si>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</si>
  <si>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</si>
  <si>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</si>
  <si>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</si>
  <si>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</si>
  <si>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</si>
  <si>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</si>
  <si>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</si>
  <si>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</si>
  <si>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</si>
  <si>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</si>
  <si>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</si>
  <si>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</si>
  <si>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</si>
  <si>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</si>
  <si>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</si>
  <si>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</si>
  <si>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</si>
  <si>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</si>
  <si>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</si>
  <si>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</si>
  <si>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</si>
  <si>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</si>
  <si>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</si>
  <si>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</si>
  <si>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</si>
  <si>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</si>
  <si>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</si>
  <si>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</si>
  <si>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</si>
  <si>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</si>
  <si>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</si>
  <si>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</si>
  <si>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</si>
  <si>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</si>
  <si>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</si>
  <si>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</si>
  <si>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</si>
  <si>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</si>
  <si>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</si>
  <si>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</si>
  <si>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</si>
  <si>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</si>
  <si>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</si>
  <si>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</si>
  <si>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</si>
  <si>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</si>
  <si>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</si>
  <si>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</si>
  <si>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</si>
  <si>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</si>
  <si>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</si>
  <si>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</si>
  <si>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</si>
  <si>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</si>
  <si>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</si>
  <si>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</si>
  <si>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</si>
  <si>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</si>
  <si>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</si>
  <si>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</si>
  <si>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</si>
  <si>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</si>
  <si>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</si>
  <si>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</si>
  <si>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</si>
  <si>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</si>
  <si>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</si>
  <si>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</si>
  <si>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</si>
  <si>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</si>
  <si>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</si>
  <si>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</si>
  <si>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</si>
  <si>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</si>
  <si>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</si>
  <si>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</si>
  <si>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</si>
  <si>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</si>
  <si>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</si>
  <si>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</si>
  <si>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</si>
  <si>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</si>
  <si>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</si>
  <si>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</si>
  <si>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</si>
  <si>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</si>
  <si>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</si>
  <si>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</si>
  <si>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</si>
  <si>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</si>
  <si>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</si>
  <si>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</si>
  <si>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</si>
  <si>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</si>
  <si>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</si>
  <si>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</si>
  <si>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</si>
  <si>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</si>
  <si>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</si>
  <si>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</si>
  <si>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</si>
  <si>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</si>
  <si>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</si>
  <si>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</si>
  <si>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</si>
  <si>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</si>
  <si>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</si>
  <si>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</si>
  <si>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</si>
  <si>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</si>
  <si>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</si>
  <si>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</si>
  <si>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</si>
  <si>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</si>
  <si>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</si>
  <si>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</si>
  <si>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</si>
  <si>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</si>
  <si>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</si>
  <si>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</si>
  <si>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</si>
  <si>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</si>
  <si>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</si>
  <si>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</si>
  <si>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</si>
  <si>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</si>
  <si>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</si>
  <si>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</si>
  <si>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</si>
  <si>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</si>
  <si>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</si>
  <si>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</si>
  <si>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</si>
  <si>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</si>
  <si>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</si>
  <si>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</si>
  <si>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</si>
  <si>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</si>
  <si>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</si>
  <si>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</si>
  <si>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</si>
  <si>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</si>
  <si>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</si>
  <si>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</si>
  <si>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</si>
  <si>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</si>
  <si>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</si>
  <si>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</si>
  <si>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</si>
  <si>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</si>
  <si>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</si>
  <si>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</si>
  <si>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</si>
  <si>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</si>
  <si>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</si>
  <si>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</si>
  <si>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</si>
  <si>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</si>
  <si>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</si>
  <si>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</si>
  <si>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</si>
  <si>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</si>
  <si>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</si>
  <si>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</si>
  <si>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</si>
  <si>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</si>
  <si>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</si>
  <si>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</si>
  <si>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</si>
  <si>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</si>
  <si>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</si>
  <si>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</si>
  <si>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</si>
  <si>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</si>
  <si>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</si>
  <si>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</si>
  <si>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</si>
  <si>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</si>
  <si>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</si>
  <si>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</si>
  <si>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</si>
  <si>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</si>
  <si>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</si>
  <si>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</si>
  <si>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</si>
  <si>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</si>
  <si>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</si>
  <si>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</si>
  <si>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</si>
  <si>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</si>
  <si>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</si>
  <si>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</si>
  <si>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</si>
  <si>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</si>
  <si>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</si>
  <si>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</si>
  <si>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</si>
  <si>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</si>
  <si>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</si>
  <si>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</si>
  <si>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</si>
  <si>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</si>
  <si>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</si>
  <si>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</si>
  <si>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</si>
  <si>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</si>
  <si>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</si>
  <si>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</si>
  <si>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</si>
  <si>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</si>
  <si>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</si>
  <si>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</si>
  <si>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</si>
  <si>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</si>
  <si>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</si>
  <si>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</si>
  <si>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</si>
  <si>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</si>
  <si>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</si>
  <si>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</si>
  <si>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</si>
  <si>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</si>
  <si>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</si>
  <si>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</si>
  <si>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</si>
  <si>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</si>
  <si>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</si>
  <si>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</si>
  <si>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</si>
  <si>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</si>
  <si>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</si>
  <si>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</si>
  <si>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</si>
  <si>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</si>
  <si>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</si>
  <si>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</si>
  <si>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</si>
  <si>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</si>
  <si>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</si>
  <si>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</si>
  <si>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</si>
  <si>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</si>
  <si>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</si>
  <si>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</si>
  <si>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</si>
  <si>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</si>
  <si>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</si>
  <si>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</si>
  <si>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</si>
  <si>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</si>
  <si>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</si>
  <si>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</si>
  <si>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</si>
  <si>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</si>
  <si>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</si>
  <si>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</si>
  <si>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</si>
  <si>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</si>
  <si>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</si>
  <si>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</si>
  <si>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</si>
  <si>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</si>
  <si>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</si>
  <si>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</si>
  <si>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</si>
  <si>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</si>
  <si>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</si>
  <si>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</si>
  <si>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</si>
  <si>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</si>
  <si>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</si>
  <si>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</si>
  <si>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</si>
  <si>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</si>
  <si>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</si>
  <si>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</si>
  <si>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</si>
  <si>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</si>
  <si>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</si>
  <si>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</si>
  <si>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</si>
  <si>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</si>
  <si>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</si>
  <si>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</si>
  <si>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</si>
  <si>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</si>
  <si>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</si>
  <si>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</si>
  <si>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</si>
  <si>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</si>
  <si>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</si>
  <si>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</si>
  <si>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</si>
  <si>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</si>
  <si>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</si>
  <si>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</si>
  <si>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</si>
  <si>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</si>
  <si>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</si>
  <si>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</si>
  <si>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</si>
  <si>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</si>
  <si>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</si>
  <si>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</si>
  <si>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</si>
  <si>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</si>
  <si>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</si>
  <si>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</si>
  <si>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</si>
  <si>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</si>
  <si>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</si>
  <si>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</si>
  <si>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</si>
  <si>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</si>
  <si>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</si>
  <si>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</si>
  <si>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</si>
  <si>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</si>
  <si>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</si>
  <si>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</si>
  <si>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</si>
  <si>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</si>
  <si>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</si>
  <si>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</si>
  <si>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</si>
  <si>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</si>
  <si>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</si>
  <si>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</si>
  <si>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</si>
  <si>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</si>
  <si>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</si>
  <si>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</si>
  <si>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</si>
  <si>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</si>
  <si>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</si>
  <si>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</si>
  <si>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</si>
  <si>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</si>
  <si>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</si>
  <si>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</si>
  <si>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</si>
  <si>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</si>
  <si>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</si>
  <si>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</si>
  <si>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</si>
  <si>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</si>
  <si>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</si>
  <si>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</si>
  <si>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</si>
  <si>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</si>
  <si>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</si>
  <si>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</si>
  <si>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</si>
  <si>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</si>
  <si>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</si>
  <si>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</si>
  <si>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</si>
  <si>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</si>
  <si>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</si>
  <si>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</si>
  <si>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</si>
  <si>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</si>
  <si>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</si>
  <si>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</si>
  <si>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</si>
  <si>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</si>
  <si>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</si>
  <si>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</si>
  <si>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</si>
  <si>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</si>
  <si>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</si>
  <si>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</si>
  <si>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</si>
  <si>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</si>
  <si>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</si>
  <si>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</si>
  <si>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</si>
  <si>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</si>
  <si>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</si>
  <si>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</si>
  <si>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</si>
  <si>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</si>
  <si>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</si>
  <si>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</si>
  <si>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</si>
  <si>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</si>
  <si>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</si>
  <si>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</si>
  <si>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</si>
  <si>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</si>
  <si>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</si>
  <si>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</si>
  <si>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</si>
  <si>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</si>
  <si>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</si>
  <si>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</si>
  <si>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</si>
  <si>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</si>
  <si>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</si>
  <si>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</si>
  <si>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</si>
  <si>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</si>
  <si>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</si>
  <si>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</si>
  <si>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</si>
  <si>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</si>
  <si>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</si>
  <si>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</si>
  <si>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</si>
  <si>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</si>
  <si>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</si>
  <si>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</si>
  <si>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</si>
  <si>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</si>
  <si>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</si>
  <si>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</si>
  <si>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</si>
  <si>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</si>
  <si>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</si>
  <si>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</si>
  <si>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</si>
  <si>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</si>
  <si>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</si>
  <si>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</si>
  <si>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</si>
  <si>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</si>
  <si>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</si>
  <si>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</si>
  <si>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</si>
  <si>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</si>
  <si>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</si>
  <si>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</si>
  <si>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</si>
  <si>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</si>
  <si>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</si>
  <si>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</si>
  <si>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</si>
  <si>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</si>
  <si>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</si>
  <si>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</si>
  <si>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</si>
  <si>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</si>
  <si>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</si>
  <si>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</si>
  <si>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</si>
  <si>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</si>
  <si>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</si>
  <si>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</si>
  <si>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</si>
  <si>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</si>
  <si>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</si>
  <si>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</si>
  <si>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</si>
  <si>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</si>
  <si>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</si>
  <si>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</si>
  <si>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</si>
  <si>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</si>
  <si>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</si>
  <si>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</si>
  <si>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</si>
  <si>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</si>
  <si>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</si>
  <si>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</si>
  <si>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</si>
  <si>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</si>
  <si>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</si>
  <si>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</si>
  <si>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</si>
  <si>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</si>
  <si>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</si>
  <si>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</si>
  <si>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</si>
  <si>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</si>
  <si>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</si>
  <si>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</si>
  <si>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</si>
  <si>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</si>
  <si>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</si>
  <si>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</si>
  <si>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</si>
  <si>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</si>
  <si>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</si>
  <si>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</si>
  <si>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</si>
  <si>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</si>
  <si>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</si>
  <si>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</si>
  <si>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</si>
  <si>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</si>
  <si>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</si>
  <si>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</si>
  <si>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</si>
  <si>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</si>
  <si>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</si>
  <si>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</si>
  <si>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</si>
  <si>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</si>
  <si>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</si>
  <si>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</si>
  <si>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</si>
  <si>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</si>
  <si>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</si>
  <si>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</si>
  <si>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</si>
  <si>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</si>
  <si>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</si>
  <si>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</si>
  <si>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</si>
  <si>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</si>
  <si>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</si>
  <si>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</si>
  <si>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</si>
  <si>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</si>
  <si>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</si>
  <si>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</si>
  <si>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</si>
  <si>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</si>
  <si>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</si>
  <si>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</si>
  <si>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</si>
  <si>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</si>
  <si>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</si>
  <si>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</si>
  <si>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</si>
  <si>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</si>
  <si>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</si>
  <si>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</si>
  <si>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</si>
  <si>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</si>
  <si>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</si>
  <si>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</si>
  <si>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</si>
  <si>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</si>
  <si>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</si>
  <si>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</si>
  <si>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</si>
  <si>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</si>
  <si>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</si>
  <si>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</si>
  <si>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</si>
  <si>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</si>
  <si>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</si>
  <si>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</si>
  <si>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</si>
  <si>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</si>
  <si>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</si>
  <si>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</si>
  <si>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</si>
  <si>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</si>
  <si>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</si>
  <si>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</si>
  <si>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</si>
  <si>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</si>
  <si>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</si>
  <si>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</si>
  <si>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</si>
  <si>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</si>
  <si>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</si>
  <si>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</si>
  <si>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</si>
  <si>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</si>
  <si>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</si>
  <si>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</si>
  <si>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</si>
  <si>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</si>
  <si>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</si>
  <si>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</si>
  <si>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</si>
  <si>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</si>
  <si>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</si>
  <si>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</si>
  <si>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</si>
  <si>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</si>
  <si>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</si>
  <si>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</si>
  <si>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</si>
  <si>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</si>
  <si>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</si>
  <si>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</si>
  <si>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</si>
  <si>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</si>
  <si>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</si>
  <si>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</si>
  <si>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</si>
  <si>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</si>
  <si>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</si>
  <si>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</si>
  <si>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</si>
  <si>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</si>
  <si>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</si>
  <si>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</si>
  <si>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</si>
  <si>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</si>
  <si>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</si>
  <si>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</si>
  <si>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</si>
  <si>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</si>
  <si>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</si>
  <si>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</si>
  <si>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</si>
  <si>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</si>
  <si>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</si>
  <si>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</si>
  <si>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</si>
  <si>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</si>
  <si>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</si>
  <si>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</si>
  <si>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</si>
  <si>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</si>
  <si>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</si>
  <si>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</si>
  <si>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</si>
  <si>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</si>
  <si>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</si>
  <si>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</si>
  <si>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</si>
  <si>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</si>
  <si>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</si>
  <si>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</si>
  <si>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</si>
  <si>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</si>
  <si>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</si>
  <si>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</si>
  <si>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</si>
  <si>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</si>
  <si>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</si>
  <si>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</si>
  <si>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</si>
  <si>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</si>
  <si>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</si>
  <si>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</si>
  <si>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</si>
  <si>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</si>
  <si>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</si>
  <si>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</si>
  <si>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</si>
  <si>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</si>
  <si>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</si>
  <si>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</si>
  <si>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</si>
  <si>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</si>
  <si>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</si>
  <si>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</si>
  <si>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</si>
  <si>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</si>
  <si>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</si>
  <si>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</si>
  <si>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</si>
  <si>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</si>
  <si>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</si>
  <si>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</si>
  <si>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</si>
  <si>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</si>
  <si>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</si>
  <si>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</si>
  <si>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</si>
  <si>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</si>
  <si>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</si>
  <si>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</si>
  <si>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</si>
  <si>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</si>
  <si>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</si>
  <si>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</si>
  <si>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</si>
  <si>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</si>
  <si>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</si>
  <si>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</si>
  <si>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</si>
  <si>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</si>
  <si>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</si>
  <si>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</si>
  <si>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</si>
  <si>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</si>
  <si>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</si>
  <si>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</si>
  <si>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</si>
  <si>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</si>
  <si>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</si>
  <si>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</si>
  <si>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</si>
  <si>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</si>
  <si>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</si>
  <si>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</si>
  <si>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</si>
  <si>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</si>
  <si>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</si>
  <si>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</si>
  <si>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</si>
  <si>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</si>
  <si>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</si>
  <si>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</si>
  <si>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</si>
  <si>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</si>
  <si>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</si>
  <si>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</si>
  <si>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</si>
  <si>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</si>
  <si>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</si>
  <si>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</si>
  <si>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</si>
  <si>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</si>
  <si>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</si>
  <si>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</si>
  <si>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</si>
  <si>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</si>
  <si>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</si>
  <si>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</si>
  <si>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</si>
  <si>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</si>
  <si>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</si>
  <si>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</si>
  <si>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</si>
  <si>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</si>
  <si>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</si>
  <si>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</si>
  <si>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</si>
  <si>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</si>
  <si>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</si>
  <si>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</si>
  <si>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</si>
  <si>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</si>
  <si>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</si>
  <si>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</si>
  <si>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</si>
  <si>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</si>
  <si>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</si>
  <si>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</si>
  <si>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</si>
  <si>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</si>
  <si>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</si>
  <si>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</si>
  <si>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</si>
  <si>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</si>
  <si>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</si>
  <si>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</si>
  <si>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</si>
  <si>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</si>
  <si>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</si>
  <si>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</si>
  <si>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</si>
  <si>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</si>
  <si>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</si>
  <si>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</si>
  <si>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</si>
  <si>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</si>
  <si>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</si>
  <si>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</si>
  <si>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</si>
  <si>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</si>
  <si>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</si>
  <si>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</si>
  <si>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</si>
  <si>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</si>
  <si>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</si>
  <si>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</si>
  <si>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</si>
  <si>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</si>
  <si>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</si>
  <si>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</si>
  <si>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</si>
  <si>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</si>
  <si>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</si>
  <si>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</si>
  <si>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</si>
  <si>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</si>
  <si>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</si>
  <si>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</si>
  <si>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</si>
  <si>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</si>
  <si>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</si>
  <si>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</si>
  <si>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</si>
  <si>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</si>
  <si>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</si>
  <si>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</si>
  <si>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</si>
  <si>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</si>
  <si>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</si>
  <si>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</si>
  <si>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</si>
  <si>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</si>
  <si>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</si>
  <si>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</si>
  <si>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</si>
  <si>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</si>
  <si>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</si>
  <si>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</si>
  <si>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</si>
  <si>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</si>
  <si>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</si>
  <si>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</si>
  <si>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</si>
  <si>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</si>
  <si>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</si>
  <si>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</si>
  <si>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</si>
  <si>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</si>
  <si>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</si>
  <si>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</si>
  <si>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</si>
  <si>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</si>
  <si>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</si>
  <si>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</si>
  <si>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</si>
  <si>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</si>
  <si>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</si>
  <si>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</si>
  <si>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</si>
  <si>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</si>
  <si>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</si>
  <si>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</si>
  <si>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</si>
  <si>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</si>
  <si>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</si>
  <si>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</si>
  <si>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</si>
  <si>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</si>
  <si>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</si>
  <si>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</si>
  <si>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</si>
  <si>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</si>
  <si>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</si>
  <si>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</si>
  <si>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</si>
  <si>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</si>
  <si>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</si>
  <si>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</si>
  <si>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</si>
  <si>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</si>
  <si>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</si>
  <si>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</si>
  <si>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</si>
  <si>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</si>
  <si>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</si>
  <si>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</si>
  <si>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</si>
  <si>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</si>
  <si>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</si>
  <si>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</si>
  <si>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</si>
  <si>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</si>
  <si>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</si>
  <si>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</si>
  <si>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</si>
  <si>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</si>
  <si>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</si>
  <si>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</si>
  <si>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</si>
  <si>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</si>
  <si>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</si>
  <si>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</si>
  <si>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</si>
  <si>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</si>
  <si>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</si>
  <si>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</si>
  <si>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</si>
  <si>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</si>
  <si>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</si>
  <si>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</si>
  <si>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</si>
  <si>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</si>
  <si>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</si>
  <si>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</si>
  <si>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</si>
  <si>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</si>
  <si>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</si>
  <si>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</si>
  <si>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</si>
  <si>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</si>
  <si>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</si>
  <si>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</si>
  <si>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</si>
  <si>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</si>
  <si>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</si>
  <si>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</si>
  <si>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</si>
  <si>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</si>
  <si>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</si>
  <si>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</si>
  <si>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</si>
  <si>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</si>
  <si>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</si>
  <si>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</si>
  <si>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</si>
  <si>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</si>
  <si>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</si>
  <si>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</si>
  <si>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</si>
  <si>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</si>
  <si>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</si>
  <si>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</si>
  <si>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</si>
  <si>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</si>
  <si>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</si>
  <si>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</si>
  <si>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</si>
  <si>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</si>
  <si>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</si>
  <si>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</si>
  <si>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</si>
  <si>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</si>
  <si>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</si>
  <si>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</si>
  <si>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</si>
  <si>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</si>
  <si>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</si>
  <si>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</si>
  <si>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</si>
  <si>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</si>
  <si>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</si>
  <si>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</si>
  <si>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</si>
  <si>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</si>
  <si>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</si>
  <si>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</si>
  <si>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</si>
  <si>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</si>
  <si>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</si>
  <si>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</si>
  <si>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</si>
  <si>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</si>
  <si>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</si>
  <si>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</si>
  <si>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</si>
  <si>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</si>
  <si>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</si>
  <si>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</si>
  <si>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</si>
  <si>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</si>
  <si>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</si>
  <si>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</si>
  <si>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</si>
  <si>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</si>
  <si>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</si>
  <si>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</si>
  <si>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</si>
  <si>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</si>
  <si>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</si>
  <si>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</si>
  <si>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</si>
  <si>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</si>
  <si>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</si>
  <si>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</si>
  <si>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</si>
  <si>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</si>
  <si>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</si>
  <si>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</si>
  <si>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</si>
  <si>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</si>
  <si>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</si>
  <si>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</si>
  <si>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</si>
  <si>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</si>
  <si>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</si>
  <si>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</si>
  <si>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</si>
  <si>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</si>
  <si>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</si>
  <si>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</si>
  <si>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</si>
  <si>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</si>
  <si>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</si>
  <si>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</si>
  <si>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</si>
  <si>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</si>
  <si>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</si>
  <si>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</si>
  <si>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</si>
  <si>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</si>
  <si>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</si>
  <si>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</si>
  <si>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</si>
  <si>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</si>
  <si>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</si>
  <si>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</si>
  <si>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</si>
  <si>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</si>
  <si>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</si>
  <si>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</si>
  <si>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</si>
  <si>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</si>
  <si>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</si>
  <si>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</si>
  <si>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</si>
  <si>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</si>
  <si>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</si>
  <si>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</si>
  <si>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</si>
  <si>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</si>
  <si>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</si>
  <si>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</si>
  <si>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</si>
  <si>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</si>
  <si>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</si>
  <si>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</si>
  <si>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</si>
  <si>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</si>
  <si>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</si>
  <si>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</si>
  <si>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</si>
  <si>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</si>
  <si>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</si>
  <si>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</si>
  <si>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</si>
  <si>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</si>
  <si>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</si>
  <si>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</si>
  <si>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</si>
  <si>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</si>
  <si>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</si>
  <si>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</si>
  <si>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</si>
  <si>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</si>
  <si>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</si>
  <si>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</si>
  <si>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</si>
  <si>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</si>
  <si>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</si>
  <si>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</si>
  <si>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</si>
  <si>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</si>
  <si>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</si>
  <si>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</si>
  <si>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</si>
  <si>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</si>
  <si>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</si>
  <si>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</si>
  <si>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</si>
  <si>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</si>
  <si>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</si>
  <si>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</si>
  <si>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</si>
  <si>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</si>
  <si>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</si>
  <si>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</si>
  <si>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</si>
  <si>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</si>
  <si>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</si>
  <si>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</si>
  <si>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</si>
  <si>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</si>
  <si>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</si>
  <si>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</si>
  <si>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</si>
  <si>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</si>
  <si>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</si>
  <si>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</si>
  <si>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</si>
  <si>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</si>
  <si>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</si>
  <si>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</si>
  <si>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</si>
  <si>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</si>
  <si>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</si>
  <si>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</si>
  <si>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</si>
  <si>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</si>
  <si>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</si>
  <si>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</si>
  <si>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</si>
  <si>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</si>
  <si>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</si>
  <si>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</si>
  <si>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</si>
  <si>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</si>
  <si>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</si>
  <si>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</si>
  <si>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</si>
  <si>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</si>
  <si>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</si>
  <si>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</si>
  <si>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</si>
  <si>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</si>
  <si>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</si>
  <si>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</si>
  <si>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</si>
  <si>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</si>
  <si>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</si>
  <si>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</si>
  <si>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</si>
  <si>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</si>
  <si>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</si>
  <si>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</si>
  <si>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</si>
  <si>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</si>
  <si>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</si>
  <si>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</si>
  <si>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</si>
  <si>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</si>
  <si>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</si>
  <si>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</si>
  <si>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</si>
  <si>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</si>
  <si>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</si>
  <si>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</si>
  <si>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</si>
  <si>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</si>
  <si>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</si>
  <si>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</si>
  <si>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</si>
  <si>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</si>
  <si>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</si>
  <si>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</si>
  <si>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</si>
  <si>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</si>
  <si>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</si>
  <si>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</si>
  <si>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</si>
  <si>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</si>
  <si>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</si>
  <si>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</si>
  <si>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</si>
  <si>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</si>
  <si>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</si>
  <si>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</si>
  <si>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</si>
  <si>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</si>
  <si>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</si>
  <si>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</si>
  <si>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</si>
  <si>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</si>
  <si>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</si>
  <si>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</si>
  <si>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</si>
  <si>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</si>
  <si>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</si>
  <si>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</si>
  <si>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</si>
  <si>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</si>
  <si>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</si>
  <si>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</si>
  <si>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</si>
  <si>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</si>
  <si>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</si>
  <si>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</si>
  <si>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</si>
  <si>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</si>
  <si>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</si>
  <si>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</si>
  <si>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</si>
  <si>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</si>
  <si>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</si>
  <si>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</si>
  <si>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</si>
  <si>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</si>
  <si>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</si>
  <si>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</si>
  <si>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</si>
  <si>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</si>
  <si>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</si>
  <si>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</si>
  <si>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</si>
  <si>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</si>
  <si>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</si>
  <si>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</si>
  <si>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</si>
  <si>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</si>
  <si>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</si>
  <si>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</si>
  <si>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</si>
  <si>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</si>
  <si>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</si>
  <si>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</si>
  <si>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</si>
  <si>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</si>
  <si>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</si>
  <si>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</si>
  <si>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</si>
  <si>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</si>
  <si>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</si>
  <si>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</si>
  <si>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</si>
  <si>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</si>
  <si>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</si>
  <si>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</si>
  <si>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</si>
  <si>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</si>
  <si>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</si>
  <si>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</si>
  <si>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</si>
  <si>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</si>
  <si>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</si>
  <si>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</si>
  <si>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</si>
  <si>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</si>
  <si>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</si>
  <si>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</si>
  <si>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</si>
  <si>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</si>
  <si>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</si>
  <si>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</si>
  <si>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</si>
  <si>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</si>
  <si>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</si>
  <si>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</si>
  <si>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</si>
  <si>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</si>
  <si>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</si>
  <si>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</si>
  <si>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</si>
  <si>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</si>
  <si>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</si>
  <si>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</si>
  <si>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</si>
  <si>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</si>
  <si>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</si>
  <si>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</si>
  <si>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</si>
  <si>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</si>
  <si>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</si>
  <si>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</si>
  <si>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</si>
  <si>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</si>
  <si>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</si>
  <si>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</si>
  <si>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</si>
  <si>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</si>
  <si>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</si>
  <si>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</si>
  <si>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</si>
  <si>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</si>
  <si>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</si>
  <si>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</si>
  <si>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</si>
  <si>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</si>
  <si>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</si>
  <si>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</si>
  <si>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</si>
  <si>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</si>
  <si>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</si>
  <si>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</si>
  <si>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</si>
  <si>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</si>
  <si>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</si>
  <si>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</si>
  <si>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</si>
  <si>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</si>
  <si>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</si>
  <si>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</si>
  <si>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</si>
  <si>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</si>
  <si>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</si>
  <si>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</si>
  <si>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</si>
  <si>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</si>
  <si>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</si>
  <si>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</si>
  <si>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</si>
  <si>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</si>
  <si>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</si>
  <si>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</si>
  <si>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</si>
  <si>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</si>
  <si>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</si>
  <si>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</si>
  <si>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</si>
  <si>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</si>
  <si>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</si>
  <si>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</si>
  <si>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</si>
  <si>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</si>
  <si>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</si>
  <si>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</si>
  <si>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</si>
  <si>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</si>
  <si>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</si>
  <si>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</si>
  <si>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</si>
  <si>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</si>
  <si>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</si>
  <si>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</si>
  <si>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</si>
  <si>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</si>
  <si>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</si>
  <si>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</si>
  <si>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</si>
  <si>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</si>
  <si>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</si>
  <si>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</si>
  <si>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</si>
  <si>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</si>
  <si>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</si>
  <si>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</si>
  <si>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</si>
  <si>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</si>
  <si>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</si>
  <si>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</si>
  <si>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</si>
  <si>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</si>
  <si>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</si>
  <si>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</si>
  <si>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</si>
  <si>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</si>
  <si>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</si>
  <si>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</si>
  <si>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</si>
  <si>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</si>
  <si>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</si>
  <si>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</si>
  <si>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</si>
  <si>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</si>
  <si>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</si>
  <si>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</si>
  <si>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</si>
  <si>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</si>
  <si>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</si>
  <si>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</si>
  <si>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</si>
  <si>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</si>
  <si>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</si>
  <si>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</si>
  <si>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</si>
  <si>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</si>
  <si>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</si>
  <si>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</si>
  <si>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</si>
  <si>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</si>
  <si>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</si>
  <si>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</si>
  <si>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</si>
  <si>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</si>
  <si>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</si>
  <si>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</si>
  <si>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</si>
  <si>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</si>
  <si>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</si>
  <si>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</si>
  <si>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</si>
  <si>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</si>
  <si>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</si>
  <si>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</si>
  <si>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</si>
  <si>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</si>
  <si>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</si>
  <si>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</si>
  <si>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</si>
  <si>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</si>
  <si>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</si>
  <si>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</si>
  <si>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</si>
  <si>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</si>
  <si>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</si>
  <si>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</si>
  <si>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</si>
  <si>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</si>
  <si>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</si>
  <si>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</si>
  <si>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</si>
  <si>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</si>
  <si>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</si>
  <si>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</si>
  <si>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</si>
  <si>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</si>
  <si>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</si>
  <si>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</si>
  <si>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</si>
  <si>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</si>
  <si>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</si>
  <si>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</si>
  <si>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</si>
  <si>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</si>
  <si>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</si>
  <si>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</si>
  <si>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</si>
  <si>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</si>
  <si>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</si>
  <si>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</si>
  <si>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</si>
  <si>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</si>
  <si>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</si>
  <si>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</si>
  <si>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</si>
  <si>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</si>
  <si>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</si>
  <si>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</si>
  <si>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</si>
  <si>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</si>
  <si>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</si>
  <si>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</si>
  <si>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</si>
  <si>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</si>
  <si>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</si>
  <si>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</si>
  <si>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</si>
  <si>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</si>
  <si>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</si>
  <si>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</si>
  <si>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</si>
  <si>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</si>
  <si>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</si>
  <si>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</si>
  <si>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</si>
  <si>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</si>
  <si>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</si>
  <si>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</si>
  <si>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</si>
  <si>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</si>
  <si>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</si>
  <si>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</si>
  <si>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</si>
  <si>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</si>
  <si>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</si>
  <si>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</si>
  <si>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</si>
  <si>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</si>
  <si>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</si>
  <si>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</si>
  <si>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</si>
  <si>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</si>
  <si>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</si>
  <si>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</si>
  <si>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</si>
  <si>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</si>
  <si>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</si>
  <si>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</si>
  <si>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</si>
  <si>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</si>
  <si>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</si>
  <si>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</si>
  <si>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</si>
  <si>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</si>
  <si>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</si>
  <si>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</si>
  <si>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</si>
  <si>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</si>
  <si>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</si>
  <si>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</si>
  <si>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</si>
  <si>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</si>
  <si>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</si>
  <si>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</si>
  <si>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</si>
  <si>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</si>
  <si>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</si>
  <si>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</si>
  <si>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</si>
  <si>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</si>
  <si>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</si>
  <si>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</si>
  <si>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</si>
  <si>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</si>
  <si>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</si>
  <si>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</si>
  <si>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</si>
  <si>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</si>
  <si>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</si>
  <si>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</si>
  <si>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</si>
  <si>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</si>
  <si>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</si>
  <si>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</si>
  <si>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</si>
  <si>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</si>
  <si>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</si>
  <si>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</si>
  <si>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</si>
  <si>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</si>
  <si>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</si>
  <si>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</si>
  <si>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</si>
  <si>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</si>
  <si>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</si>
  <si>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</si>
  <si>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</si>
  <si>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</si>
  <si>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</si>
  <si>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</si>
  <si>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</si>
  <si>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</si>
  <si>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</si>
  <si>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</si>
  <si>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</si>
  <si>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</si>
  <si>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</si>
  <si>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</si>
  <si>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</si>
  <si>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</si>
  <si>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</si>
  <si>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</si>
  <si>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</si>
  <si>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</si>
  <si>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</si>
  <si>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</si>
  <si>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</si>
  <si>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</si>
  <si>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</si>
  <si>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</si>
  <si>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</si>
  <si>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</si>
  <si>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</si>
  <si>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</si>
  <si>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</si>
  <si>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</si>
  <si>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</si>
  <si>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</si>
  <si>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</si>
  <si>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</si>
  <si>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</si>
  <si>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</si>
  <si>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</si>
  <si>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</si>
  <si>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</si>
  <si>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</si>
  <si>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</si>
  <si>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</si>
  <si>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</si>
  <si>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</si>
  <si>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</si>
  <si>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</si>
  <si>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</si>
  <si>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</si>
  <si>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</si>
  <si>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</si>
  <si>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</si>
  <si>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</si>
  <si>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</si>
  <si>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</si>
  <si>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</si>
  <si>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</si>
  <si>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</si>
  <si>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</si>
  <si>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</si>
  <si>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</si>
  <si>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</si>
  <si>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</si>
  <si>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</si>
  <si>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</si>
  <si>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</si>
  <si>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</si>
  <si>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</si>
  <si>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</si>
  <si>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</si>
  <si>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</si>
  <si>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</si>
  <si>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</si>
  <si>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</si>
  <si>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</si>
  <si>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</si>
  <si>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</si>
  <si>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</si>
  <si>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</si>
  <si>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</si>
  <si>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</si>
  <si>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</si>
  <si>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</si>
  <si>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</si>
  <si>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</si>
  <si>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</si>
  <si>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</si>
  <si>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</si>
  <si>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</si>
  <si>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</si>
  <si>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</si>
  <si>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</si>
  <si>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</si>
  <si>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</si>
  <si>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</si>
  <si>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</si>
  <si>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</si>
  <si>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</si>
  <si>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</si>
  <si>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</si>
  <si>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</si>
  <si>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</si>
  <si>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</si>
  <si>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</si>
  <si>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</si>
  <si>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</si>
  <si>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</si>
  <si>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</si>
  <si>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</si>
  <si>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</si>
  <si>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</si>
  <si>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</si>
  <si>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</si>
  <si>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</si>
  <si>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</si>
  <si>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</si>
  <si>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</si>
  <si>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</si>
  <si>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</si>
  <si>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</si>
  <si>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</si>
  <si>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</si>
  <si>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</si>
  <si>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</si>
  <si>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</si>
  <si>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</si>
  <si>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</si>
  <si>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</si>
  <si>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</si>
  <si>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</si>
  <si>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</si>
  <si>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</si>
  <si>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</si>
  <si>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</si>
  <si>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</si>
  <si>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</si>
  <si>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</si>
  <si>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</si>
  <si>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</si>
  <si>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</si>
  <si>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</si>
  <si>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</si>
  <si>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</si>
  <si>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</si>
  <si>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</si>
  <si>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</si>
  <si>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</si>
  <si>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</si>
  <si>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</si>
  <si>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</si>
  <si>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</si>
  <si>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</si>
  <si>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</si>
  <si>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</si>
  <si>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</si>
  <si>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</si>
  <si>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</si>
  <si>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</si>
  <si>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</si>
  <si>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</si>
  <si>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</si>
  <si>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</si>
  <si>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</si>
  <si>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</si>
  <si>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</si>
  <si>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</si>
  <si>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</si>
  <si>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</si>
  <si>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</si>
  <si>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</si>
  <si>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</si>
  <si>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</si>
  <si>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</si>
  <si>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</si>
  <si>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</si>
  <si>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</si>
  <si>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</si>
  <si>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</si>
  <si>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</si>
  <si>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</si>
  <si>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</si>
  <si>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</si>
  <si>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</si>
  <si>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</si>
  <si>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</si>
  <si>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</si>
  <si>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</si>
  <si>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</si>
  <si>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</si>
  <si>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</si>
  <si>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</si>
  <si>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</si>
  <si>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</si>
  <si>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</si>
  <si>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</si>
  <si>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</si>
  <si>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</si>
  <si>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</si>
  <si>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</si>
  <si>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</si>
  <si>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</si>
  <si>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</si>
  <si>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</si>
  <si>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</si>
  <si>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</si>
  <si>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</si>
  <si>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</si>
  <si>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</si>
  <si>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</si>
  <si>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</si>
  <si>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</si>
  <si>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</si>
  <si>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</si>
  <si>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</si>
  <si>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</si>
  <si>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</si>
  <si>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</si>
  <si>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</si>
  <si>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</si>
  <si>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</si>
  <si>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</si>
  <si>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</si>
  <si>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</si>
  <si>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</si>
  <si>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</si>
  <si>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</si>
  <si>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</si>
  <si>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</si>
  <si>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</si>
  <si>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</si>
  <si>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</si>
  <si>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</si>
  <si>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</si>
  <si>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</si>
  <si>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</si>
  <si>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</si>
  <si>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</si>
  <si>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</si>
  <si>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</si>
  <si>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</si>
  <si>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</si>
  <si>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</si>
  <si>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</si>
  <si>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</si>
  <si>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</si>
  <si>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</si>
  <si>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</si>
  <si>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</si>
  <si>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</si>
  <si>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</si>
  <si>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</si>
  <si>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</si>
  <si>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</si>
  <si>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</si>
  <si>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</si>
  <si>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</si>
  <si>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</si>
  <si>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</si>
  <si>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</si>
  <si>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</si>
  <si>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</si>
  <si>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</si>
  <si>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</si>
  <si>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</si>
  <si>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</si>
  <si>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</si>
  <si>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</si>
  <si>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</si>
  <si>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</si>
  <si>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</si>
  <si>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</si>
  <si>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</si>
  <si>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</si>
  <si>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</si>
  <si>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</si>
  <si>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</si>
  <si>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</si>
  <si>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</si>
  <si>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</si>
  <si>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</si>
  <si>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</si>
  <si>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</si>
  <si>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</si>
  <si>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</si>
  <si>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</si>
  <si>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</si>
  <si>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</si>
  <si>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</si>
  <si>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</si>
  <si>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</si>
  <si>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</si>
  <si>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</si>
  <si>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</si>
  <si>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</si>
  <si>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</si>
  <si>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</si>
  <si>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</si>
  <si>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</si>
  <si>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</si>
  <si>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</si>
  <si>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</si>
  <si>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</si>
  <si>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</si>
  <si>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</si>
  <si>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</si>
  <si>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</si>
  <si>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</si>
  <si>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</si>
  <si>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</si>
  <si>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</si>
  <si>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</si>
  <si>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</si>
  <si>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</si>
  <si>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</si>
  <si>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</si>
  <si>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</si>
  <si>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</si>
  <si>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</si>
  <si>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</si>
  <si>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</si>
  <si>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</si>
  <si>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</si>
  <si>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</si>
  <si>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</si>
  <si>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</si>
  <si>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</si>
  <si>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</si>
  <si>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</si>
  <si>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</si>
  <si>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</si>
  <si>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</si>
  <si>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</si>
  <si>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</si>
  <si>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</si>
  <si>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</si>
  <si>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</si>
  <si>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</si>
  <si>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</si>
  <si>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</si>
  <si>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</si>
  <si>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</si>
  <si>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</si>
  <si>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</si>
  <si>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</si>
  <si>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</si>
  <si>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</si>
  <si>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</si>
  <si>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</si>
  <si>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</si>
  <si>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</si>
  <si>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</si>
  <si>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</si>
  <si>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</si>
  <si>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</si>
  <si>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</si>
  <si>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</si>
  <si>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</si>
  <si>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</si>
  <si>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</si>
  <si>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</si>
  <si>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</si>
  <si>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</si>
  <si>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</si>
  <si>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</si>
  <si>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</si>
  <si>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</si>
  <si>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</si>
  <si>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</si>
  <si>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</si>
  <si>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</si>
  <si>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</si>
  <si>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</si>
  <si>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</si>
  <si>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</si>
  <si>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</si>
  <si>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</si>
  <si>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</si>
  <si>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</si>
  <si>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</si>
  <si>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</si>
  <si>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</si>
  <si>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</si>
  <si>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</si>
  <si>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</si>
  <si>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</si>
  <si>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</si>
  <si>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</si>
  <si>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</si>
  <si>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</si>
  <si>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</si>
  <si>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</si>
  <si>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</si>
  <si>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</si>
  <si>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</si>
  <si>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</si>
  <si>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</si>
  <si>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</si>
  <si>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</si>
  <si>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</si>
  <si>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</si>
  <si>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</si>
  <si>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</si>
  <si>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</si>
  <si>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</si>
  <si>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</si>
  <si>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</si>
  <si>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</si>
  <si>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</si>
  <si>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</si>
  <si>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</si>
  <si>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</si>
  <si>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</si>
  <si>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</si>
  <si>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</si>
  <si>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</si>
  <si>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</si>
  <si>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</si>
  <si>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</si>
  <si>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</si>
  <si>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</si>
  <si>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</si>
  <si>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</si>
  <si>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</si>
  <si>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</si>
  <si>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</si>
  <si>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</si>
  <si>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</si>
  <si>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</si>
  <si>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</si>
  <si>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</si>
  <si>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</si>
  <si>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</si>
  <si>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</si>
  <si>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</si>
  <si>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</si>
  <si>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</si>
  <si>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</si>
  <si>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</si>
  <si>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</si>
  <si>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</si>
  <si>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</si>
  <si>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</si>
  <si>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</si>
  <si>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</si>
  <si>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</si>
  <si>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</si>
  <si>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</si>
  <si>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</si>
  <si>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</si>
  <si>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</si>
  <si>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</si>
  <si>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</si>
  <si>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</si>
  <si>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</si>
  <si>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</si>
  <si>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</si>
  <si>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</si>
  <si>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</si>
  <si>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</si>
  <si>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</si>
  <si>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</si>
  <si>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</si>
  <si>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</si>
  <si>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</si>
  <si>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</si>
  <si>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</si>
  <si>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</si>
  <si>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</si>
  <si>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</si>
  <si>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</si>
  <si>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</si>
  <si>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</si>
  <si>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</si>
  <si>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</si>
  <si>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</si>
  <si>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</si>
  <si>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</si>
  <si>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</si>
  <si>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</si>
  <si>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</si>
  <si>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</si>
  <si>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</si>
  <si>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</si>
  <si>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</si>
  <si>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</si>
  <si>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</si>
  <si>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</si>
  <si>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</si>
  <si>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</si>
  <si>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</si>
  <si>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</si>
  <si>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</si>
  <si>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</si>
  <si>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</si>
  <si>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</si>
  <si>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</si>
  <si>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</si>
  <si>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</si>
  <si>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</si>
  <si>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</si>
  <si>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</si>
  <si>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</si>
  <si>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</si>
  <si>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</si>
  <si>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</si>
  <si>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</si>
  <si>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</si>
  <si>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</si>
  <si>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</si>
  <si>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</si>
  <si>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</si>
  <si>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</si>
  <si>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</si>
  <si>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</si>
  <si>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</si>
  <si>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</si>
  <si>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</si>
  <si>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</si>
  <si>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</si>
  <si>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</si>
  <si>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</si>
  <si>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</si>
  <si>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</si>
  <si>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</si>
  <si>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</si>
  <si>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</si>
  <si>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</si>
  <si>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</si>
  <si>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</si>
  <si>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</si>
  <si>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</si>
  <si>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</si>
  <si>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</si>
  <si>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</si>
  <si>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</si>
  <si>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</si>
  <si>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</si>
  <si>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</si>
  <si>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</si>
  <si>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</si>
  <si>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</si>
  <si>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</si>
  <si>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</si>
  <si>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</si>
  <si>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</si>
  <si>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</si>
  <si>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</si>
  <si>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</si>
  <si>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</si>
  <si>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</si>
  <si>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</si>
  <si>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</si>
  <si>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</si>
  <si>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</si>
  <si>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</si>
  <si>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</si>
  <si>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</si>
  <si>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</si>
  <si>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</si>
  <si>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</si>
  <si>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</si>
  <si>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</si>
  <si>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</si>
  <si>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</si>
  <si>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</si>
  <si>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</si>
  <si>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</si>
  <si>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</si>
  <si>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</si>
  <si>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</si>
  <si>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</si>
  <si>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</si>
  <si>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</si>
  <si>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</si>
  <si>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</si>
  <si>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</si>
  <si>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</si>
  <si>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</si>
  <si>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</si>
  <si>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</si>
  <si>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</si>
  <si>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</si>
  <si>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</si>
  <si>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</si>
  <si>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</si>
  <si>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</si>
  <si>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</si>
  <si>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</si>
  <si>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</si>
  <si>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</si>
  <si>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</si>
  <si>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</si>
  <si>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</si>
  <si>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</si>
  <si>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</si>
  <si>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</si>
  <si>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</si>
  <si>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</si>
  <si>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</si>
  <si>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</si>
  <si>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</si>
  <si>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</si>
  <si>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</si>
  <si>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</si>
  <si>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</si>
  <si>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</si>
  <si>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</si>
  <si>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</si>
  <si>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</si>
  <si>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</si>
  <si>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</si>
  <si>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</si>
  <si>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</si>
  <si>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</si>
  <si>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</si>
  <si>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</si>
  <si>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</si>
  <si>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</si>
  <si>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</si>
  <si>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</si>
  <si>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</si>
  <si>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</si>
  <si>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</si>
  <si>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</si>
  <si>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</si>
  <si>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</si>
  <si>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</si>
  <si>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</si>
  <si>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</si>
  <si>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</si>
  <si>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</si>
  <si>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</si>
  <si>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</si>
  <si>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</si>
  <si>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</si>
  <si>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</si>
  <si>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</si>
  <si>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</si>
  <si>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</si>
  <si>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</si>
  <si>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</si>
  <si>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</si>
  <si>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</si>
  <si>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</si>
  <si>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</si>
  <si>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</si>
  <si>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</si>
  <si>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</si>
  <si>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</si>
  <si>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</si>
  <si>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</si>
  <si>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</si>
  <si>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</si>
  <si>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</si>
  <si>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</si>
  <si>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</si>
  <si>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</si>
  <si>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</si>
  <si>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</si>
  <si>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</si>
  <si>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</si>
  <si>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</si>
  <si>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</si>
  <si>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</si>
  <si>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</si>
  <si>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</si>
  <si>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</si>
  <si>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</si>
  <si>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</si>
  <si>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</si>
  <si>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</si>
  <si>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</si>
  <si>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</si>
  <si>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</si>
  <si>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</si>
  <si>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</si>
  <si>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</si>
  <si>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</si>
  <si>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</si>
  <si>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</si>
  <si>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</si>
  <si>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</si>
  <si>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</si>
  <si>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</si>
  <si>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</si>
  <si>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</si>
  <si>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</si>
  <si>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</si>
  <si>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</si>
  <si>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</si>
  <si>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</si>
  <si>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</si>
  <si>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</si>
  <si>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</si>
  <si>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</si>
  <si>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</si>
  <si>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</si>
  <si>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</si>
  <si>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</si>
  <si>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</si>
  <si>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</si>
  <si>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</si>
  <si>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</si>
  <si>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</si>
  <si>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</si>
  <si>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</si>
  <si>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</si>
  <si>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</si>
  <si>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</si>
  <si>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</si>
  <si>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</si>
  <si>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</si>
  <si>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</si>
  <si>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</si>
  <si>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</si>
  <si>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</si>
  <si>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</si>
  <si>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</si>
  <si>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</si>
  <si>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</si>
  <si>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</si>
  <si>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</si>
  <si>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</si>
  <si>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</si>
  <si>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</si>
  <si>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</si>
  <si>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</si>
  <si>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</si>
  <si>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</si>
  <si>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</si>
  <si>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</si>
  <si>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</si>
  <si>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</si>
  <si>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</si>
  <si>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</si>
  <si>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</si>
  <si>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</si>
  <si>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</si>
  <si>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</si>
  <si>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</si>
  <si>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</si>
  <si>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</si>
  <si>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</si>
  <si>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</si>
  <si>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</si>
  <si>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</si>
  <si>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</si>
  <si>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</si>
  <si>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</si>
  <si>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</si>
  <si>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</si>
  <si>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</si>
  <si>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</si>
  <si>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</si>
  <si>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</si>
  <si>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</si>
  <si>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</si>
  <si>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</si>
  <si>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</si>
  <si>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</si>
  <si>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</si>
  <si>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</si>
  <si>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</si>
  <si>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</si>
  <si>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</si>
  <si>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</si>
  <si>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</si>
  <si>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</si>
  <si>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</si>
  <si>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</si>
  <si>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</si>
  <si>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</si>
  <si>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</si>
  <si>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</si>
  <si>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</si>
  <si>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</si>
  <si>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</si>
  <si>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</si>
  <si>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</si>
  <si>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</si>
  <si>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</si>
  <si>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</si>
  <si>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</si>
  <si>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</si>
  <si>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</si>
  <si>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</si>
  <si>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</si>
  <si>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</si>
  <si>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</si>
  <si>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</si>
  <si>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</si>
  <si>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</si>
  <si>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</si>
  <si>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</si>
  <si>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</si>
  <si>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</si>
  <si>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</si>
  <si>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</si>
  <si>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</si>
  <si>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</si>
  <si>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</si>
  <si>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</si>
  <si>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</si>
  <si>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</si>
  <si>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</si>
  <si>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</si>
  <si>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</si>
  <si>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</si>
  <si>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</si>
  <si>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</si>
  <si>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</si>
  <si>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</si>
  <si>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</si>
  <si>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</si>
  <si>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</si>
  <si>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</si>
  <si>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</si>
  <si>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</si>
  <si>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</si>
  <si>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</si>
  <si>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</si>
  <si>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</si>
  <si>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</si>
  <si>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</si>
  <si>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</si>
  <si>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</si>
  <si>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</si>
  <si>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</si>
  <si>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</si>
  <si>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</si>
  <si>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</si>
  <si>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</si>
  <si>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</si>
  <si>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</si>
  <si>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</si>
  <si>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</si>
  <si>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</si>
  <si>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</si>
  <si>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</si>
  <si>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</si>
  <si>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</si>
  <si>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</si>
  <si>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</si>
  <si>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</si>
  <si>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</si>
  <si>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</si>
  <si>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</si>
  <si>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</si>
  <si>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</si>
  <si>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</si>
  <si>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</si>
  <si>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</si>
  <si>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</si>
  <si>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</si>
  <si>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</si>
  <si>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</si>
  <si>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</si>
  <si>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</si>
  <si>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</si>
  <si>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</si>
  <si>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</si>
  <si>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</si>
  <si>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</si>
  <si>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</si>
  <si>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</si>
  <si>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</si>
  <si>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</si>
  <si>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</si>
  <si>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</si>
  <si>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</si>
  <si>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</si>
  <si>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</si>
  <si>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</si>
  <si>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</si>
  <si>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</si>
  <si>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</si>
  <si>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</si>
  <si>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</si>
  <si>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</si>
  <si>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</si>
  <si>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</si>
  <si>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</si>
  <si>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</si>
  <si>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</si>
  <si>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</si>
  <si>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</si>
  <si>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</si>
  <si>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</si>
  <si>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</si>
  <si>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</si>
  <si>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</si>
  <si>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</si>
  <si>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</si>
  <si>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</si>
  <si>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</si>
  <si>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</si>
  <si>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</si>
  <si>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</si>
  <si>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</si>
  <si>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</si>
  <si>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</si>
  <si>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</si>
  <si>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</si>
  <si>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</si>
  <si>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</si>
  <si>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</si>
  <si>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</si>
  <si>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</si>
  <si>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</si>
  <si>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</si>
  <si>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</si>
  <si>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</si>
  <si>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</si>
  <si>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</si>
  <si>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</si>
  <si>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</si>
  <si>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</si>
  <si>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</si>
  <si>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</si>
  <si>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</si>
  <si>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</si>
  <si>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</si>
  <si>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</si>
  <si>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</si>
  <si>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</si>
  <si>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</si>
  <si>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</si>
  <si>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</si>
  <si>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</si>
  <si>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</si>
  <si>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</si>
  <si>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</si>
  <si>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</si>
  <si>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</si>
  <si>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</si>
  <si>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</si>
  <si>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</si>
  <si>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</si>
  <si>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</si>
  <si>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</si>
  <si>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</si>
  <si>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</si>
  <si>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</si>
  <si>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</si>
  <si>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</si>
  <si>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</si>
  <si>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</si>
  <si>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</si>
  <si>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</si>
  <si>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</si>
  <si>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</si>
  <si>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</si>
  <si>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</si>
  <si>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</si>
  <si>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</si>
  <si>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</si>
  <si>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</si>
  <si>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</si>
  <si>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</si>
  <si>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</si>
  <si>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</si>
  <si>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</si>
  <si>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</si>
  <si>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</si>
  <si>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</si>
  <si>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</si>
  <si>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</si>
  <si>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</si>
  <si>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</si>
  <si>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</si>
  <si>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</si>
  <si>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</si>
  <si>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</si>
  <si>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</si>
  <si>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</si>
  <si>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</si>
  <si>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</si>
  <si>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</si>
  <si>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</si>
  <si>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</si>
  <si>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</si>
  <si>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</si>
  <si>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</si>
  <si>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</si>
  <si>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</si>
  <si>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</si>
  <si>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</si>
  <si>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</si>
  <si>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</si>
  <si>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</si>
  <si>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</si>
  <si>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</si>
  <si>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</si>
  <si>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</si>
  <si>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</si>
  <si>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</si>
  <si>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</si>
  <si>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</si>
  <si>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</si>
  <si>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</si>
  <si>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</si>
  <si>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</si>
  <si>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</si>
  <si>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</si>
  <si>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</si>
  <si>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</si>
  <si>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</si>
  <si>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</si>
  <si>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</si>
  <si>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</si>
  <si>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</si>
  <si>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</si>
  <si>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</si>
  <si>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</si>
  <si>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</si>
  <si>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</si>
  <si>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</si>
  <si>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</si>
  <si>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</si>
  <si>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</si>
  <si>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</si>
  <si>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</si>
  <si>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</si>
  <si>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</si>
  <si>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</si>
  <si>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</si>
  <si>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</si>
  <si>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</si>
  <si>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</si>
  <si>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</si>
  <si>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</si>
  <si>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</si>
  <si>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</si>
  <si>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</si>
  <si>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</si>
  <si>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</si>
  <si>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</si>
  <si>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</si>
  <si>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</si>
  <si>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</si>
  <si>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</si>
  <si>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</si>
  <si>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</si>
  <si>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</si>
  <si>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</si>
  <si>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</si>
  <si>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</si>
  <si>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</si>
  <si>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</si>
  <si>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</si>
  <si>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</si>
  <si>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</si>
  <si>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</si>
  <si>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</si>
  <si>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</si>
  <si>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</si>
  <si>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</si>
  <si>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</si>
  <si>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</si>
  <si>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</si>
  <si>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</si>
  <si>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</si>
  <si>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</si>
  <si>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</si>
  <si>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</si>
  <si>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</si>
  <si>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</si>
  <si>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</si>
  <si>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</si>
  <si>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</si>
  <si>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</si>
  <si>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</si>
  <si>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</si>
  <si>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</si>
  <si>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</si>
  <si>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</si>
  <si>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</si>
  <si>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</si>
  <si>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</si>
  <si>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</si>
  <si>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</si>
  <si>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</si>
  <si>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</si>
  <si>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</si>
  <si>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</si>
  <si>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</si>
  <si>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</si>
  <si>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</si>
  <si>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</si>
  <si>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</si>
  <si>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</si>
  <si>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</si>
  <si>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</si>
  <si>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</si>
  <si>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</si>
  <si>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</si>
  <si>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</si>
  <si>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</si>
  <si>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</si>
  <si>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</si>
  <si>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</si>
  <si>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</si>
  <si>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</si>
  <si>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</si>
  <si>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</si>
  <si>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</si>
  <si>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</si>
  <si>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</si>
  <si>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</si>
  <si>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</si>
  <si>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</si>
  <si>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</si>
  <si>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</si>
  <si>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</si>
  <si>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</si>
  <si>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</si>
  <si>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</si>
  <si>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</si>
  <si>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</si>
  <si>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</si>
  <si>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</si>
  <si>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</si>
  <si>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</si>
  <si>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</si>
  <si>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</si>
  <si>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</si>
  <si>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</si>
  <si>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</si>
  <si>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</si>
  <si>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</si>
  <si>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</si>
  <si>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</si>
  <si>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</si>
  <si>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</si>
  <si>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</si>
  <si>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</si>
  <si>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</si>
  <si>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</si>
  <si>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</si>
  <si>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</si>
  <si>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</si>
  <si>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</si>
  <si>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</si>
  <si>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</si>
  <si>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</si>
  <si>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</si>
  <si>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</si>
  <si>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</si>
  <si>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</si>
  <si>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</si>
  <si>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</si>
  <si>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</si>
  <si>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</si>
  <si>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</si>
  <si>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</si>
  <si>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</si>
  <si>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</si>
  <si>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</si>
  <si>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</si>
  <si>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</si>
  <si>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</si>
  <si>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</si>
  <si>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</si>
  <si>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</si>
  <si>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</si>
  <si>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</si>
  <si>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</si>
  <si>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</si>
  <si>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</si>
  <si>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</si>
  <si>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</si>
  <si>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</si>
  <si>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</si>
  <si>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</si>
  <si>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</si>
  <si>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</si>
  <si>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</si>
  <si>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</si>
  <si>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</si>
  <si>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</si>
  <si>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</si>
  <si>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</si>
  <si>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</si>
  <si>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</si>
  <si>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</si>
  <si>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</si>
  <si>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</si>
  <si>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</si>
  <si>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</si>
  <si>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</si>
  <si>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</si>
  <si>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</si>
  <si>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</si>
  <si>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</si>
  <si>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</si>
  <si>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</si>
  <si>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</si>
  <si>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</si>
  <si>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</si>
  <si>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</si>
  <si>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</si>
  <si>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</si>
  <si>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</si>
  <si>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</si>
  <si>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</si>
  <si>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</si>
  <si>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</si>
  <si>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</si>
  <si>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</si>
  <si>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</si>
  <si>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</si>
  <si>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</si>
  <si>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</si>
  <si>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</si>
  <si>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</si>
  <si>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</si>
  <si>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</si>
  <si>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</si>
  <si>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</si>
  <si>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</si>
  <si>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</si>
  <si>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</si>
  <si>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</si>
  <si>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</si>
  <si>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</si>
  <si>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</si>
  <si>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</si>
  <si>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</si>
  <si>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</si>
  <si>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</si>
  <si>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</si>
  <si>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</si>
  <si>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</si>
  <si>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</si>
  <si>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</si>
  <si>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</si>
  <si>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</si>
  <si>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</si>
  <si>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</si>
  <si>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</si>
  <si>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</si>
  <si>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</si>
  <si>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</si>
  <si>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</si>
  <si>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</si>
  <si>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</si>
  <si>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</si>
  <si>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</si>
  <si>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</si>
  <si>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</si>
  <si>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</si>
  <si>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</si>
  <si>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</si>
  <si>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</si>
  <si>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</si>
  <si>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</si>
  <si>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</si>
  <si>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</si>
  <si>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</si>
  <si>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</si>
  <si>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</si>
  <si>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</si>
  <si>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</si>
  <si>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</si>
  <si>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</si>
  <si>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</si>
  <si>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</si>
  <si>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</si>
  <si>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</si>
  <si>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</si>
  <si>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</si>
  <si>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</si>
  <si>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Size(Kg)</t>
  </si>
  <si>
    <t>Grand Total</t>
  </si>
  <si>
    <t>2019</t>
  </si>
  <si>
    <t>jan</t>
  </si>
  <si>
    <t>fev</t>
  </si>
  <si>
    <t>mar</t>
  </si>
  <si>
    <t>abr</t>
  </si>
  <si>
    <t>mai</t>
  </si>
  <si>
    <t>jun</t>
  </si>
  <si>
    <t>jul</t>
  </si>
  <si>
    <t>ago</t>
  </si>
  <si>
    <t>set</t>
  </si>
  <si>
    <t>out</t>
  </si>
  <si>
    <t>nov</t>
  </si>
  <si>
    <t>dez</t>
  </si>
  <si>
    <t>2020</t>
  </si>
  <si>
    <t>2021</t>
  </si>
  <si>
    <t>2022</t>
  </si>
  <si>
    <t>Years</t>
  </si>
  <si>
    <t>Arabica</t>
  </si>
  <si>
    <t>Excelsa</t>
  </si>
  <si>
    <t>Liberica</t>
  </si>
  <si>
    <t>Roubusta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</si>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</sst>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2" fontId="0" fillId="0" borderId="0" xfId="0" applyNumberFormat="1"/>
    <xf numFmtId="167" fontId="0" fillId="0" borderId="0" xfId="0" applyNumberFormat="1"/>
    <xf numFmtId="0" fontId="0" fillId="0" borderId="0" xfId="0" pivotButton="1"/>
    <xf numFmtId="166" fontId="0" fillId="0" borderId="0" xfId="0" applyNumberFormat="1"/>
    <xf numFmtId="3" fontId="0" fillId="0" borderId="0" xfId="0" applyNumberFormat="1"/>
    <xf numFmtId="168" fontId="0" fillId="0" borderId="0" xfId="0" applyNumberFormat="1"/>
  </cellXfs>
  <cellStyles count="1">
    <cellStyle name="Normal" xfId="0" builtinId="0"/>
  </cellStyles>
  <dxfs count="18">
    <dxf>
      <font>
        <b/>
        <i val="0"/>
        <color theme="0"/>
        <name val="Calibri"/>
        <family val="2"/>
        <scheme val="minor"/>
      </font>
    </dxf>
    <dxf>
      <font>
        <b val="0"/>
        <i val="0"/>
        <color theme="0"/>
        <name val="Calibri"/>
        <family val="2"/>
        <scheme val="minor"/>
      </font>
      <fill>
        <patternFill>
          <bgColor rgb="FF32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2" formatCode="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6" xr9:uid="{8A0218E1-8A66-482C-9074-689521502CD3}">
      <tableStyleElement type="wholeTable" dxfId="1"/>
      <tableStyleElement type="headerRow" dxfId="0"/>
    </tableStyle>
    <tableStyle name="Purple Timeline" pivot="0" table="0" count="8" xr9:uid="{431B774F-6A2E-4B0B-B912-00A62A038845}">
      <tableStyleElement type="wholeTable" dxfId="6"/>
      <tableStyleElement type="headerRow" dxfId="5"/>
    </tableStyle>
    <tableStyle name="Purple Timeline Style" pivot="0" table="0" count="8" xr9:uid="{5B35E694-307E-45A8-AE27-3DD1FEC45BA3}">
      <tableStyleElement type="wholeTable" dxfId="4"/>
      <tableStyleElement type="headerRow" dxfId="3"/>
    </tableStyle>
  </tableStyles>
  <colors>
    <mruColors>
      <color rgb="FF321464"/>
      <color rgb="FF004821"/>
      <color rgb="FF9FFFCA"/>
      <color rgb="FF5BFFA5"/>
      <color rgb="FF57FFA3"/>
      <color rgb="FF01FF74"/>
      <color rgb="FFEDC2F6"/>
      <color rgb="FFD9D9D9"/>
      <color rgb="FFB950FA"/>
      <color rgb="FFFA50DC"/>
    </mruColors>
  </colors>
  <extLst>
    <ext xmlns:x14="http://schemas.microsoft.com/office/spreadsheetml/2009/9/main" uri="{46F421CA-312F-682f-3DD2-61675219B42D}">
      <x14:dxfs count="4">
        <dxf>
          <font>
            <b val="0"/>
            <i val="0"/>
            <color theme="0" tint="-4.9989318521683403E-2"/>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rgb="FFB950FA"/>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05163042402505"/>
          <c:y val="0.18639327463520075"/>
          <c:w val="0.69686440778613079"/>
          <c:h val="0.60409146508966149"/>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8A6-4022-81BC-329BEE37AF78}"/>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8A6-4022-81BC-329BEE37AF78}"/>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TotalSales!$A$5:$B$49</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8A6-4022-81BC-329BEE37AF78}"/>
            </c:ext>
          </c:extLst>
        </c:ser>
        <c:ser>
          <c:idx val="3"/>
          <c:order val="3"/>
          <c:tx>
            <c:strRef>
              <c:f>TotalSales!$F$3:$F$4</c:f>
              <c:strCache>
                <c:ptCount val="1"/>
                <c:pt idx="0">
                  <c:v>Roubusta</c:v>
                </c:pt>
              </c:strCache>
            </c:strRef>
          </c:tx>
          <c:spPr>
            <a:ln w="28575" cap="rnd">
              <a:solidFill>
                <a:schemeClr val="accent4"/>
              </a:solidFill>
              <a:round/>
            </a:ln>
            <a:effectLst/>
          </c:spPr>
          <c:marker>
            <c:symbol val="none"/>
          </c:marker>
          <c:cat>
            <c:multiLvlStrRef>
              <c:f>TotalSales!$A$5:$B$49</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8A6-4022-81BC-329BEE37AF78}"/>
            </c:ext>
          </c:extLst>
        </c:ser>
        <c:dLbls>
          <c:showLegendKey val="0"/>
          <c:showVal val="0"/>
          <c:showCatName val="0"/>
          <c:showSerName val="0"/>
          <c:showPercent val="0"/>
          <c:showBubbleSize val="0"/>
        </c:dLbls>
        <c:smooth val="0"/>
        <c:axId val="2132386127"/>
        <c:axId val="2132387791"/>
      </c:lineChart>
      <c:catAx>
        <c:axId val="213238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32387791"/>
        <c:crosses val="autoZero"/>
        <c:auto val="1"/>
        <c:lblAlgn val="ctr"/>
        <c:lblOffset val="100"/>
        <c:noMultiLvlLbl val="0"/>
      </c:catAx>
      <c:valAx>
        <c:axId val="213238779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3238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C2F6"/>
    </a:solidFill>
    <a:ln w="9525" cap="flat" cmpd="sng" algn="ctr">
      <a:solidFill>
        <a:schemeClr val="bg1">
          <a:lumMod val="9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2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2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4821"/>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FFFCA"/>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FFFCA"/>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4821"/>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FFFCA"/>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4821"/>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FFFCA"/>
              </a:solidFill>
              <a:ln w="25400">
                <a:solidFill>
                  <a:schemeClr val="bg1"/>
                </a:solidFill>
              </a:ln>
              <a:effectLst/>
            </c:spPr>
            <c:extLst>
              <c:ext xmlns:c16="http://schemas.microsoft.com/office/drawing/2014/chart" uri="{C3380CC4-5D6E-409C-BE32-E72D297353CC}">
                <c16:uniqueId val="{00000001-1318-4283-87B7-58D63B1731FE}"/>
              </c:ext>
            </c:extLst>
          </c:dPt>
          <c:dPt>
            <c:idx val="2"/>
            <c:invertIfNegative val="0"/>
            <c:bubble3D val="0"/>
            <c:spPr>
              <a:solidFill>
                <a:srgbClr val="004821"/>
              </a:solidFill>
              <a:ln w="25400">
                <a:solidFill>
                  <a:schemeClr val="bg1"/>
                </a:solidFill>
              </a:ln>
              <a:effectLst/>
            </c:spPr>
            <c:extLst>
              <c:ext xmlns:c16="http://schemas.microsoft.com/office/drawing/2014/chart" uri="{C3380CC4-5D6E-409C-BE32-E72D297353CC}">
                <c16:uniqueId val="{00000003-1318-4283-87B7-58D63B1731FE}"/>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18-4283-87B7-58D63B1731FE}"/>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18-4283-87B7-58D63B1731FE}"/>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18-4283-87B7-58D63B1731FE}"/>
                </c:ext>
              </c:extLst>
            </c:dLbl>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1318-4283-87B7-58D63B1731FE}"/>
            </c:ext>
          </c:extLst>
        </c:ser>
        <c:dLbls>
          <c:showLegendKey val="0"/>
          <c:showVal val="0"/>
          <c:showCatName val="0"/>
          <c:showSerName val="0"/>
          <c:showPercent val="0"/>
          <c:showBubbleSize val="0"/>
        </c:dLbls>
        <c:gapWidth val="182"/>
        <c:axId val="157593951"/>
        <c:axId val="157595199"/>
      </c:barChart>
      <c:catAx>
        <c:axId val="15759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crossAx val="157595199"/>
        <c:crosses val="autoZero"/>
        <c:auto val="1"/>
        <c:lblAlgn val="ctr"/>
        <c:lblOffset val="100"/>
        <c:noMultiLvlLbl val="0"/>
      </c:catAx>
      <c:valAx>
        <c:axId val="15759519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crossAx val="15759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C2F6"/>
    </a:solidFill>
    <a:ln w="9525" cap="flat" cmpd="sng" algn="ctr">
      <a:solidFill>
        <a:schemeClr val="bg1">
          <a:lumMod val="95000"/>
        </a:schemeClr>
      </a:solidFill>
      <a:round/>
    </a:ln>
    <a:effectLst/>
  </c:spPr>
  <c:txPr>
    <a:bodyPr/>
    <a:lstStyle/>
    <a:p>
      <a:pPr>
        <a:defRPr>
          <a:solidFill>
            <a:srgbClr val="32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9"/>
  </c:pivotSource>
  <c:chart>
    <c:title>
      <c:tx>
        <c:rich>
          <a:bodyPr rot="0" spcFirstLastPara="1" vertOverflow="ellipsis" vert="horz" wrap="square" anchor="ctr" anchorCtr="1"/>
          <a:lstStyle/>
          <a:p>
            <a:pPr>
              <a:defRPr sz="1400" b="0" i="0" u="none" strike="noStrike" kern="1200" spc="0" baseline="0">
                <a:solidFill>
                  <a:srgbClr val="32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2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4821"/>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FFFCA"/>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FFFCA"/>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4821"/>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2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2AF2-4CBE-9F38-F8E4BD1B291E}"/>
              </c:ext>
            </c:extLst>
          </c:dPt>
          <c:dPt>
            <c:idx val="2"/>
            <c:invertIfNegative val="0"/>
            <c:bubble3D val="0"/>
            <c:extLst>
              <c:ext xmlns:c16="http://schemas.microsoft.com/office/drawing/2014/chart" uri="{C3380CC4-5D6E-409C-BE32-E72D297353CC}">
                <c16:uniqueId val="{00000001-2AF2-4CBE-9F38-F8E4BD1B291E}"/>
              </c:ext>
            </c:extLst>
          </c:dPt>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2AF2-4CBE-9F38-F8E4BD1B291E}"/>
            </c:ext>
          </c:extLst>
        </c:ser>
        <c:dLbls>
          <c:showLegendKey val="0"/>
          <c:showVal val="0"/>
          <c:showCatName val="0"/>
          <c:showSerName val="0"/>
          <c:showPercent val="0"/>
          <c:showBubbleSize val="0"/>
        </c:dLbls>
        <c:gapWidth val="182"/>
        <c:axId val="157593951"/>
        <c:axId val="157595199"/>
      </c:barChart>
      <c:catAx>
        <c:axId val="15759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crossAx val="157595199"/>
        <c:crosses val="autoZero"/>
        <c:auto val="1"/>
        <c:lblAlgn val="ctr"/>
        <c:lblOffset val="100"/>
        <c:noMultiLvlLbl val="0"/>
      </c:catAx>
      <c:valAx>
        <c:axId val="157595199"/>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1464"/>
                </a:solidFill>
                <a:latin typeface="+mn-lt"/>
                <a:ea typeface="+mn-ea"/>
                <a:cs typeface="+mn-cs"/>
              </a:defRPr>
            </a:pPr>
            <a:endParaRPr lang="en-US"/>
          </a:p>
        </c:txPr>
        <c:crossAx val="1575939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C2F6"/>
    </a:solidFill>
    <a:ln w="9525" cap="flat" cmpd="sng" algn="ctr">
      <a:solidFill>
        <a:schemeClr val="bg1">
          <a:lumMod val="95000"/>
        </a:schemeClr>
      </a:solidFill>
      <a:round/>
    </a:ln>
    <a:effectLst/>
  </c:spPr>
  <c:txPr>
    <a:bodyPr/>
    <a:lstStyle/>
    <a:p>
      <a:pPr>
        <a:defRPr>
          <a:solidFill>
            <a:srgbClr val="32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3111</xdr:colOff>
      <xdr:row>1</xdr:row>
      <xdr:rowOff>8050</xdr:rowOff>
    </xdr:from>
    <xdr:to>
      <xdr:col>25</xdr:col>
      <xdr:colOff>597477</xdr:colOff>
      <xdr:row>4</xdr:row>
      <xdr:rowOff>186171</xdr:rowOff>
    </xdr:to>
    <xdr:sp macro="" textlink="">
      <xdr:nvSpPr>
        <xdr:cNvPr id="4" name="Rectangle 3">
          <a:extLst>
            <a:ext uri="{FF2B5EF4-FFF2-40B4-BE49-F238E27FC236}">
              <a16:creationId xmlns:a16="http://schemas.microsoft.com/office/drawing/2014/main" id="{7EA98C40-3BA9-45A8-A0D8-7EF2194D9A4D}"/>
            </a:ext>
          </a:extLst>
        </xdr:cNvPr>
        <xdr:cNvSpPr/>
      </xdr:nvSpPr>
      <xdr:spPr>
        <a:xfrm>
          <a:off x="115679" y="64334"/>
          <a:ext cx="15245548" cy="749621"/>
        </a:xfrm>
        <a:prstGeom prst="rect">
          <a:avLst/>
        </a:prstGeom>
        <a:solidFill>
          <a:srgbClr val="32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 </a:t>
          </a:r>
          <a:endParaRPr lang="en-US" sz="4000">
            <a:solidFill>
              <a:schemeClr val="bg1"/>
            </a:solidFill>
          </a:endParaRPr>
        </a:p>
      </xdr:txBody>
    </xdr:sp>
    <xdr:clientData/>
  </xdr:twoCellAnchor>
  <xdr:twoCellAnchor>
    <xdr:from>
      <xdr:col>1</xdr:col>
      <xdr:colOff>9718</xdr:colOff>
      <xdr:row>14</xdr:row>
      <xdr:rowOff>98412</xdr:rowOff>
    </xdr:from>
    <xdr:to>
      <xdr:col>16</xdr:col>
      <xdr:colOff>213827</xdr:colOff>
      <xdr:row>36</xdr:row>
      <xdr:rowOff>41299</xdr:rowOff>
    </xdr:to>
    <xdr:graphicFrame macro="">
      <xdr:nvGraphicFramePr>
        <xdr:cNvPr id="5" name="Chart 4">
          <a:extLst>
            <a:ext uri="{FF2B5EF4-FFF2-40B4-BE49-F238E27FC236}">
              <a16:creationId xmlns:a16="http://schemas.microsoft.com/office/drawing/2014/main" id="{6D7B6E7F-B780-42A6-8A71-C488DB64B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5835</xdr:colOff>
      <xdr:row>5</xdr:row>
      <xdr:rowOff>39269</xdr:rowOff>
    </xdr:from>
    <xdr:to>
      <xdr:col>19</xdr:col>
      <xdr:colOff>476250</xdr:colOff>
      <xdr:row>14</xdr:row>
      <xdr:rowOff>29245</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60B76A65-40EF-4D11-9F0A-380E590F556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2468" y="875136"/>
              <a:ext cx="11492200" cy="17394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551849</xdr:colOff>
      <xdr:row>9</xdr:row>
      <xdr:rowOff>106570</xdr:rowOff>
    </xdr:from>
    <xdr:to>
      <xdr:col>22</xdr:col>
      <xdr:colOff>567572</xdr:colOff>
      <xdr:row>14</xdr:row>
      <xdr:rowOff>33059</xdr:rowOff>
    </xdr:to>
    <mc:AlternateContent xmlns:mc="http://schemas.openxmlformats.org/markup-compatibility/2006">
      <mc:Choice xmlns:a14="http://schemas.microsoft.com/office/drawing/2010/main" Requires="a14">
        <xdr:graphicFrame macro="">
          <xdr:nvGraphicFramePr>
            <xdr:cNvPr id="7" name="Size(Kg)">
              <a:extLst>
                <a:ext uri="{FF2B5EF4-FFF2-40B4-BE49-F238E27FC236}">
                  <a16:creationId xmlns:a16="http://schemas.microsoft.com/office/drawing/2014/main" id="{6614E6C0-B434-44BB-B4B5-1A4224C00A28}"/>
                </a:ext>
              </a:extLst>
            </xdr:cNvPr>
            <xdr:cNvGraphicFramePr/>
          </xdr:nvGraphicFramePr>
          <xdr:xfrm>
            <a:off x="0" y="0"/>
            <a:ext cx="0" cy="0"/>
          </xdr:xfrm>
          <a:graphic>
            <a:graphicData uri="http://schemas.microsoft.com/office/drawing/2010/slicer">
              <sle:slicer xmlns:sle="http://schemas.microsoft.com/office/drawing/2010/slicer" name="Size(Kg)"/>
            </a:graphicData>
          </a:graphic>
        </xdr:graphicFrame>
      </mc:Choice>
      <mc:Fallback>
        <xdr:sp macro="" textlink="">
          <xdr:nvSpPr>
            <xdr:cNvPr id="0" name=""/>
            <xdr:cNvSpPr>
              <a:spLocks noTextEdit="1"/>
            </xdr:cNvSpPr>
          </xdr:nvSpPr>
          <xdr:spPr>
            <a:xfrm>
              <a:off x="11690267" y="1719988"/>
              <a:ext cx="1852688" cy="898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552042</xdr:colOff>
      <xdr:row>5</xdr:row>
      <xdr:rowOff>38881</xdr:rowOff>
    </xdr:from>
    <xdr:to>
      <xdr:col>26</xdr:col>
      <xdr:colOff>9720</xdr:colOff>
      <xdr:row>9</xdr:row>
      <xdr:rowOff>38882</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59FBF32F-7179-4708-AE21-13499B229FE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90460" y="874748"/>
              <a:ext cx="3743928" cy="777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597472</xdr:colOff>
      <xdr:row>9</xdr:row>
      <xdr:rowOff>108449</xdr:rowOff>
    </xdr:from>
    <xdr:to>
      <xdr:col>26</xdr:col>
      <xdr:colOff>874</xdr:colOff>
      <xdr:row>14</xdr:row>
      <xdr:rowOff>40951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F9C91BAD-45FC-4035-AC4E-42765D04302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72855" y="1721867"/>
              <a:ext cx="1852687" cy="9044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294191</xdr:colOff>
      <xdr:row>14</xdr:row>
      <xdr:rowOff>83615</xdr:rowOff>
    </xdr:from>
    <xdr:to>
      <xdr:col>25</xdr:col>
      <xdr:colOff>609519</xdr:colOff>
      <xdr:row>25</xdr:row>
      <xdr:rowOff>156151</xdr:rowOff>
    </xdr:to>
    <xdr:graphicFrame macro="">
      <xdr:nvGraphicFramePr>
        <xdr:cNvPr id="10" name="Chart 9">
          <a:extLst>
            <a:ext uri="{FF2B5EF4-FFF2-40B4-BE49-F238E27FC236}">
              <a16:creationId xmlns:a16="http://schemas.microsoft.com/office/drawing/2014/main" id="{026964B2-1C38-4608-A99A-6DD8F4FE1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291581</xdr:colOff>
      <xdr:row>26</xdr:row>
      <xdr:rowOff>29162</xdr:rowOff>
    </xdr:from>
    <xdr:to>
      <xdr:col>25</xdr:col>
      <xdr:colOff>606909</xdr:colOff>
      <xdr:row>36</xdr:row>
      <xdr:rowOff>38882</xdr:rowOff>
    </xdr:to>
    <xdr:graphicFrame macro="">
      <xdr:nvGraphicFramePr>
        <xdr:cNvPr id="11" name="Chart 10">
          <a:extLst>
            <a:ext uri="{FF2B5EF4-FFF2-40B4-BE49-F238E27FC236}">
              <a16:creationId xmlns:a16="http://schemas.microsoft.com/office/drawing/2014/main" id="{CEA21746-E101-4E21-BE10-66DF5F9EB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refreshedDate="45679.513345601852" createdVersion="7" refreshedVersion="7" minRefreshableVersion="3" recordCount="1000" xr:uid="{285EEBE3-ACE5-49F3-A36B-AA76C3801D6E}">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v"/>
          <s v="mar"/>
          <s v="abr"/>
          <s v="mai"/>
          <s v="jun"/>
          <s v="jul"/>
          <s v="ago"/>
          <s v="set"/>
          <s v="out"/>
          <s v="nov"/>
          <s v="dez"/>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Kg)" numFmtId="2">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u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2187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2528A5-0E92-4AE9-8495-A8E96D303A0A}" name="TotalSales" cacheId="15"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6">
  <location ref="A3:G49"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1"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9CFD48-19ED-488B-A8D6-49755061A869}" name="TotalSales" cacheId="15"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5">
  <location ref="A3:B7"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2"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8"/>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981B2D-577A-4B9B-861A-301D87E76547}" name="TotalSales" cacheId="15"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20">
  <location ref="A3:B9"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2"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chartFormats count="4">
    <chartFormat chart="4"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_Kg" xr10:uid="{E854170C-B81B-4C27-AA6E-290D141F690B}" sourceName="Size(Kg)">
  <pivotTables>
    <pivotTable tabId="18" name="TotalSales"/>
    <pivotTable tabId="19" name="TotalSales"/>
    <pivotTable tabId="20" name="TotalSales"/>
  </pivotTables>
  <data>
    <tabular pivotCacheId="9218719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4407331-F1B0-415A-A26A-B73BB4316D15}" sourceName="Roast Type Name">
  <pivotTables>
    <pivotTable tabId="18" name="TotalSales"/>
    <pivotTable tabId="19" name="TotalSales"/>
    <pivotTable tabId="20" name="TotalSales"/>
  </pivotTables>
  <data>
    <tabular pivotCacheId="9218719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018B523-C2C8-4889-B66C-4BAAB391C0F0}" sourceName="Loyalty Card">
  <pivotTables>
    <pivotTable tabId="18" name="TotalSales"/>
    <pivotTable tabId="19" name="TotalSales"/>
    <pivotTable tabId="20" name="TotalSales"/>
  </pivotTables>
  <data>
    <tabular pivotCacheId="921871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Kg)" xr10:uid="{D62D960F-EF78-4C74-9F2E-566C126C1A05}" cache="Slicer_Size_Kg" caption="Size(Kg)" columnCount="2" style="Purple Slicer" rowHeight="241300"/>
  <slicer name="Roast Type Name" xr10:uid="{D055532B-AC5E-42C2-AF65-F53F8646E714}" cache="Slicer_Roast_Type_Name" caption="Roast Type Name" columnCount="3" style="Purple Slicer" rowHeight="241300"/>
  <slicer name="Loyalty Card" xr10:uid="{7D6CC7E0-6CE0-4895-9813-E57DFAFA13ED}"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E8CC98-1FA6-43AF-9FD6-EF5705DB13E5}" name="Orders" displayName="Orders" ref="A1:P1001" totalsRowShown="0" headerRowDxfId="7">
  <autoFilter ref="A1:P1001" xr:uid="{1AE8CC98-1FA6-43AF-9FD6-EF5705DB13E5}"/>
  <tableColumns count="16">
    <tableColumn id="1" xr3:uid="{B26DDFBA-4E8A-428C-AC4E-2C67DE7C3849}" name="Order ID" dataDxfId="17"/>
    <tableColumn id="2" xr3:uid="{B7CD201D-6DBC-43EB-B0C7-5DFFDD3C7FAB}" name="Order Date" dataDxfId="16"/>
    <tableColumn id="3" xr3:uid="{6315A8EF-D81F-4382-9877-43DC21203E32}" name="Customer ID" dataDxfId="15"/>
    <tableColumn id="4" xr3:uid="{0E404803-0293-4B25-B22D-A1A572B08F13}" name="Product ID"/>
    <tableColumn id="5" xr3:uid="{30A5CC4C-6E62-4327-AC5B-9C9368A13ED9}" name="Quantity" dataDxfId="14"/>
    <tableColumn id="6" xr3:uid="{3BCBFB55-33FA-4A02-94D3-CF554F7477C7}" name="Customer Name" dataDxfId="13">
      <calculatedColumnFormula>_xlfn.XLOOKUP(C2,customers!$A$2:$A$1001,customers!$B$2:$B$1001,0)</calculatedColumnFormula>
    </tableColumn>
    <tableColumn id="7" xr3:uid="{4DF270A7-2A08-4EF6-9AD8-74B97D351D16}" name="Email" dataDxfId="12">
      <calculatedColumnFormula>IF(_xlfn.XLOOKUP(C2,customers!$A$2:$A$1001,customers!$C$2:$C$1001,0)=0,"",_xlfn.XLOOKUP(C2,customers!$A$2:$A$1001,customers!$C$2:$C$1001,0))</calculatedColumnFormula>
    </tableColumn>
    <tableColumn id="8" xr3:uid="{1FE39F50-88D7-4DCF-AEEB-790E9BC64217}" name="Country" dataDxfId="11">
      <calculatedColumnFormula>_xlfn.XLOOKUP(C2,customers!$A$2:$A$1001,customers!$G$2:$G$1001,0)</calculatedColumnFormula>
    </tableColumn>
    <tableColumn id="9" xr3:uid="{484982F8-4DE3-446E-AFFD-7E1DAA10B6BA}" name="Coffee Type">
      <calculatedColumnFormula>_xlfn.XLOOKUP(D2, products!$A$2:$A$49,products!$B$2:$B$49,0)</calculatedColumnFormula>
    </tableColumn>
    <tableColumn id="10" xr3:uid="{73FFF2C8-C16E-4BA4-917E-386DB021A280}" name="Roast Type">
      <calculatedColumnFormula>_xlfn.XLOOKUP(D2,products!$A$2:$A$49,products!$C$2:$C$49,0)</calculatedColumnFormula>
    </tableColumn>
    <tableColumn id="11" xr3:uid="{FB973F91-7775-43BC-9D1D-A4AAAB37AFF4}" name="Size(Kg)" dataDxfId="10">
      <calculatedColumnFormula>_xlfn.XLOOKUP(D2,products!$A$2:$A$49,products!$D$2:$D$49,0)</calculatedColumnFormula>
    </tableColumn>
    <tableColumn id="12" xr3:uid="{91B7F1B2-EB8A-4ACB-AAFD-47DD53D5292E}" name="Unit Price" dataDxfId="9">
      <calculatedColumnFormula>_xlfn.XLOOKUP(D2,products!$A$2:$A$49,products!$E$2:$E$49,0)</calculatedColumnFormula>
    </tableColumn>
    <tableColumn id="13" xr3:uid="{71C79BF9-FA35-406F-8A15-47D4A46D0D66}" name="Sales" dataDxfId="8">
      <calculatedColumnFormula>L2*E2</calculatedColumnFormula>
    </tableColumn>
    <tableColumn id="14" xr3:uid="{9EB27DB7-0ABF-4D48-A884-96297733AC58}" name="Coffee Type Name">
      <calculatedColumnFormula>IF(I2="Rob","Roubusta",IF(I2="Exc", "Excelsa", IF(I2="Ara", "Arabica",IF(I2="Lib","Liberica",""))))</calculatedColumnFormula>
    </tableColumn>
    <tableColumn id="15" xr3:uid="{1CBDE306-7D50-4329-BDBD-7D967D81190E}" name="Roast Type Name">
      <calculatedColumnFormula>IF(J2="M","Medium",IF(J2="L","Light",IF(J2="D","Dark","")))</calculatedColumnFormula>
    </tableColumn>
    <tableColumn id="16" xr3:uid="{D082F540-0F31-4205-85F3-6AD60662636A}" name="Loyalty Card" dataDxfId="2">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1B1483D-42AA-488F-882F-9384ACBB09B8}" sourceName="Order Date">
  <pivotTables>
    <pivotTable tabId="18" name="TotalSales"/>
    <pivotTable tabId="19" name="TotalSales"/>
    <pivotTable tabId="20" name="TotalSales"/>
  </pivotTables>
  <state minimalRefreshVersion="6" lastRefreshVersion="6" pivotCacheId="921871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53EF611-D662-43E1-9E6A-7150677E54E5}"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8C34B-9C4F-4D55-961D-0B62E593418E}">
  <dimension ref="A3:G49"/>
  <sheetViews>
    <sheetView workbookViewId="0">
      <selection activeCell="B23" sqref="B23"/>
    </sheetView>
  </sheetViews>
  <sheetFormatPr defaultRowHeight="15" x14ac:dyDescent="0.25"/>
  <cols>
    <col min="1" max="1" width="13.140625" bestFit="1" customWidth="1"/>
    <col min="2" max="2" width="13" bestFit="1" customWidth="1"/>
    <col min="3" max="6" width="20" bestFit="1" customWidth="1"/>
    <col min="7" max="7" width="11.28515625" bestFit="1" customWidth="1"/>
  </cols>
  <sheetData>
    <row r="3" spans="1:7" x14ac:dyDescent="0.25">
      <c r="A3" s="6" t="s">
        <v>6221</v>
      </c>
      <c r="C3" s="6" t="s">
        <v>6196</v>
      </c>
    </row>
    <row r="4" spans="1:7" x14ac:dyDescent="0.25">
      <c r="A4" s="6" t="s">
        <v>6216</v>
      </c>
      <c r="B4" s="6" t="s">
        <v>1</v>
      </c>
      <c r="C4" t="s">
        <v>6217</v>
      </c>
      <c r="D4" t="s">
        <v>6218</v>
      </c>
      <c r="E4" t="s">
        <v>6219</v>
      </c>
      <c r="F4" t="s">
        <v>6220</v>
      </c>
      <c r="G4" t="s">
        <v>6199</v>
      </c>
    </row>
    <row r="5" spans="1:7" x14ac:dyDescent="0.25">
      <c r="A5" t="s">
        <v>6200</v>
      </c>
      <c r="B5" s="7" t="s">
        <v>6201</v>
      </c>
      <c r="C5" s="8">
        <v>186.85499999999999</v>
      </c>
      <c r="D5" s="8">
        <v>305.97000000000003</v>
      </c>
      <c r="E5" s="8">
        <v>213.15999999999997</v>
      </c>
      <c r="F5" s="8">
        <v>123</v>
      </c>
      <c r="G5" s="8">
        <v>828.98500000000001</v>
      </c>
    </row>
    <row r="6" spans="1:7" x14ac:dyDescent="0.25">
      <c r="B6" s="7" t="s">
        <v>6202</v>
      </c>
      <c r="C6" s="8">
        <v>251.96499999999997</v>
      </c>
      <c r="D6" s="8">
        <v>129.46</v>
      </c>
      <c r="E6" s="8">
        <v>434.03999999999996</v>
      </c>
      <c r="F6" s="8">
        <v>171.93999999999997</v>
      </c>
      <c r="G6" s="8">
        <v>987.40499999999986</v>
      </c>
    </row>
    <row r="7" spans="1:7" x14ac:dyDescent="0.25">
      <c r="B7" s="7" t="s">
        <v>6203</v>
      </c>
      <c r="C7" s="8">
        <v>224.94499999999999</v>
      </c>
      <c r="D7" s="8">
        <v>349.12</v>
      </c>
      <c r="E7" s="8">
        <v>321.04000000000002</v>
      </c>
      <c r="F7" s="8">
        <v>126.035</v>
      </c>
      <c r="G7" s="8">
        <v>1021.14</v>
      </c>
    </row>
    <row r="8" spans="1:7" x14ac:dyDescent="0.25">
      <c r="B8" s="7" t="s">
        <v>6204</v>
      </c>
      <c r="C8" s="8">
        <v>307.12</v>
      </c>
      <c r="D8" s="8">
        <v>681.07499999999993</v>
      </c>
      <c r="E8" s="8">
        <v>533.70499999999993</v>
      </c>
      <c r="F8" s="8">
        <v>158.85</v>
      </c>
      <c r="G8" s="8">
        <v>1680.7499999999998</v>
      </c>
    </row>
    <row r="9" spans="1:7" x14ac:dyDescent="0.25">
      <c r="B9" s="7" t="s">
        <v>6205</v>
      </c>
      <c r="C9" s="8">
        <v>53.664999999999992</v>
      </c>
      <c r="D9" s="8">
        <v>83.025000000000006</v>
      </c>
      <c r="E9" s="8">
        <v>193.83499999999998</v>
      </c>
      <c r="F9" s="8">
        <v>68.039999999999992</v>
      </c>
      <c r="G9" s="8">
        <v>398.56499999999994</v>
      </c>
    </row>
    <row r="10" spans="1:7" x14ac:dyDescent="0.25">
      <c r="B10" s="7" t="s">
        <v>6206</v>
      </c>
      <c r="C10" s="8">
        <v>163.01999999999998</v>
      </c>
      <c r="D10" s="8">
        <v>678.3599999999999</v>
      </c>
      <c r="E10" s="8">
        <v>171.04500000000002</v>
      </c>
      <c r="F10" s="8">
        <v>372.255</v>
      </c>
      <c r="G10" s="8">
        <v>1384.6799999999998</v>
      </c>
    </row>
    <row r="11" spans="1:7" x14ac:dyDescent="0.25">
      <c r="B11" s="7" t="s">
        <v>6207</v>
      </c>
      <c r="C11" s="8">
        <v>345.02</v>
      </c>
      <c r="D11" s="8">
        <v>273.86999999999995</v>
      </c>
      <c r="E11" s="8">
        <v>184.12999999999997</v>
      </c>
      <c r="F11" s="8">
        <v>201.11499999999998</v>
      </c>
      <c r="G11" s="8">
        <v>1004.1349999999999</v>
      </c>
    </row>
    <row r="12" spans="1:7" x14ac:dyDescent="0.25">
      <c r="B12" s="7" t="s">
        <v>6208</v>
      </c>
      <c r="C12" s="8">
        <v>334.89</v>
      </c>
      <c r="D12" s="8">
        <v>70.95</v>
      </c>
      <c r="E12" s="8">
        <v>134.23000000000002</v>
      </c>
      <c r="F12" s="8">
        <v>166.27499999999998</v>
      </c>
      <c r="G12" s="8">
        <v>706.34499999999991</v>
      </c>
    </row>
    <row r="13" spans="1:7" x14ac:dyDescent="0.25">
      <c r="B13" s="7" t="s">
        <v>6209</v>
      </c>
      <c r="C13" s="8">
        <v>178.70999999999998</v>
      </c>
      <c r="D13" s="8">
        <v>166.1</v>
      </c>
      <c r="E13" s="8">
        <v>439.30999999999995</v>
      </c>
      <c r="F13" s="8">
        <v>492.9</v>
      </c>
      <c r="G13" s="8">
        <v>1277.02</v>
      </c>
    </row>
    <row r="14" spans="1:7" x14ac:dyDescent="0.25">
      <c r="B14" s="7" t="s">
        <v>6210</v>
      </c>
      <c r="C14" s="8">
        <v>301.98500000000001</v>
      </c>
      <c r="D14" s="8">
        <v>153.76499999999999</v>
      </c>
      <c r="E14" s="8">
        <v>215.55499999999998</v>
      </c>
      <c r="F14" s="8">
        <v>213.66499999999999</v>
      </c>
      <c r="G14" s="8">
        <v>884.96999999999991</v>
      </c>
    </row>
    <row r="15" spans="1:7" x14ac:dyDescent="0.25">
      <c r="B15" s="7" t="s">
        <v>6211</v>
      </c>
      <c r="C15" s="8">
        <v>312.83499999999998</v>
      </c>
      <c r="D15" s="8">
        <v>63.249999999999993</v>
      </c>
      <c r="E15" s="8">
        <v>350.89500000000004</v>
      </c>
      <c r="F15" s="8">
        <v>96.405000000000001</v>
      </c>
      <c r="G15" s="8">
        <v>823.38499999999999</v>
      </c>
    </row>
    <row r="16" spans="1:7" x14ac:dyDescent="0.25">
      <c r="B16" s="7" t="s">
        <v>6212</v>
      </c>
      <c r="C16" s="8">
        <v>265.62</v>
      </c>
      <c r="D16" s="8">
        <v>526.51499999999987</v>
      </c>
      <c r="E16" s="8">
        <v>187.06</v>
      </c>
      <c r="F16" s="8">
        <v>210.58999999999997</v>
      </c>
      <c r="G16" s="8">
        <v>1189.7849999999999</v>
      </c>
    </row>
    <row r="17" spans="1:7" x14ac:dyDescent="0.25">
      <c r="A17" t="s">
        <v>6213</v>
      </c>
      <c r="B17" s="7" t="s">
        <v>6201</v>
      </c>
      <c r="C17" s="8">
        <v>47.25</v>
      </c>
      <c r="D17" s="8">
        <v>65.805000000000007</v>
      </c>
      <c r="E17" s="8">
        <v>274.67500000000001</v>
      </c>
      <c r="F17" s="8">
        <v>179.22</v>
      </c>
      <c r="G17" s="8">
        <v>566.95000000000005</v>
      </c>
    </row>
    <row r="18" spans="1:7" x14ac:dyDescent="0.25">
      <c r="B18" s="7" t="s">
        <v>6202</v>
      </c>
      <c r="C18" s="8">
        <v>745.44999999999993</v>
      </c>
      <c r="D18" s="8">
        <v>428.88499999999999</v>
      </c>
      <c r="E18" s="8">
        <v>194.17499999999998</v>
      </c>
      <c r="F18" s="8">
        <v>429.82999999999993</v>
      </c>
      <c r="G18" s="8">
        <v>1798.34</v>
      </c>
    </row>
    <row r="19" spans="1:7" x14ac:dyDescent="0.25">
      <c r="B19" s="7" t="s">
        <v>6203</v>
      </c>
      <c r="C19" s="8">
        <v>130.47</v>
      </c>
      <c r="D19" s="8">
        <v>271.48500000000001</v>
      </c>
      <c r="E19" s="8">
        <v>281.20499999999998</v>
      </c>
      <c r="F19" s="8">
        <v>231.63000000000002</v>
      </c>
      <c r="G19" s="8">
        <v>914.79000000000008</v>
      </c>
    </row>
    <row r="20" spans="1:7" x14ac:dyDescent="0.25">
      <c r="B20" s="7" t="s">
        <v>6204</v>
      </c>
      <c r="C20" s="8">
        <v>27</v>
      </c>
      <c r="D20" s="8">
        <v>347.26</v>
      </c>
      <c r="E20" s="8">
        <v>147.51</v>
      </c>
      <c r="F20" s="8">
        <v>240.04</v>
      </c>
      <c r="G20" s="8">
        <v>761.81</v>
      </c>
    </row>
    <row r="21" spans="1:7" x14ac:dyDescent="0.25">
      <c r="B21" s="7" t="s">
        <v>6205</v>
      </c>
      <c r="C21" s="8">
        <v>255.11499999999995</v>
      </c>
      <c r="D21" s="8">
        <v>541.73</v>
      </c>
      <c r="E21" s="8">
        <v>83.43</v>
      </c>
      <c r="F21" s="8">
        <v>59.079999999999991</v>
      </c>
      <c r="G21" s="8">
        <v>939.35500000000013</v>
      </c>
    </row>
    <row r="22" spans="1:7" x14ac:dyDescent="0.25">
      <c r="B22" s="7" t="s">
        <v>6206</v>
      </c>
      <c r="C22" s="8">
        <v>584.78999999999985</v>
      </c>
      <c r="D22" s="8">
        <v>357.42999999999995</v>
      </c>
      <c r="E22" s="8">
        <v>355.34</v>
      </c>
      <c r="F22" s="8">
        <v>140.88</v>
      </c>
      <c r="G22" s="8">
        <v>1438.4399999999996</v>
      </c>
    </row>
    <row r="23" spans="1:7" x14ac:dyDescent="0.25">
      <c r="B23" s="7" t="s">
        <v>6207</v>
      </c>
      <c r="C23" s="8">
        <v>430.62</v>
      </c>
      <c r="D23" s="8">
        <v>227.42500000000001</v>
      </c>
      <c r="E23" s="8">
        <v>236.315</v>
      </c>
      <c r="F23" s="8">
        <v>414.58499999999992</v>
      </c>
      <c r="G23" s="8">
        <v>1308.9450000000002</v>
      </c>
    </row>
    <row r="24" spans="1:7" x14ac:dyDescent="0.25">
      <c r="B24" s="7" t="s">
        <v>6208</v>
      </c>
      <c r="C24" s="8">
        <v>22.5</v>
      </c>
      <c r="D24" s="8">
        <v>77.72</v>
      </c>
      <c r="E24" s="8">
        <v>60.5</v>
      </c>
      <c r="F24" s="8">
        <v>139.67999999999998</v>
      </c>
      <c r="G24" s="8">
        <v>300.39999999999998</v>
      </c>
    </row>
    <row r="25" spans="1:7" x14ac:dyDescent="0.25">
      <c r="B25" s="7" t="s">
        <v>6209</v>
      </c>
      <c r="C25" s="8">
        <v>126.14999999999999</v>
      </c>
      <c r="D25" s="8">
        <v>195.11</v>
      </c>
      <c r="E25" s="8">
        <v>89.13</v>
      </c>
      <c r="F25" s="8">
        <v>302.65999999999997</v>
      </c>
      <c r="G25" s="8">
        <v>713.05</v>
      </c>
    </row>
    <row r="26" spans="1:7" x14ac:dyDescent="0.25">
      <c r="B26" s="7" t="s">
        <v>6210</v>
      </c>
      <c r="C26" s="8">
        <v>376.03</v>
      </c>
      <c r="D26" s="8">
        <v>523.24</v>
      </c>
      <c r="E26" s="8">
        <v>440.96499999999997</v>
      </c>
      <c r="F26" s="8">
        <v>174.46999999999997</v>
      </c>
      <c r="G26" s="8">
        <v>1514.7049999999999</v>
      </c>
    </row>
    <row r="27" spans="1:7" x14ac:dyDescent="0.25">
      <c r="B27" s="7" t="s">
        <v>6211</v>
      </c>
      <c r="C27" s="8">
        <v>515.17999999999995</v>
      </c>
      <c r="D27" s="8">
        <v>142.56</v>
      </c>
      <c r="E27" s="8">
        <v>347.03999999999996</v>
      </c>
      <c r="F27" s="8">
        <v>104.08499999999999</v>
      </c>
      <c r="G27" s="8">
        <v>1108.865</v>
      </c>
    </row>
    <row r="28" spans="1:7" x14ac:dyDescent="0.25">
      <c r="B28" s="7" t="s">
        <v>6212</v>
      </c>
      <c r="C28" s="8">
        <v>95.859999999999985</v>
      </c>
      <c r="D28" s="8">
        <v>484.76</v>
      </c>
      <c r="E28" s="8">
        <v>94.17</v>
      </c>
      <c r="F28" s="8">
        <v>77.10499999999999</v>
      </c>
      <c r="G28" s="8">
        <v>751.89499999999998</v>
      </c>
    </row>
    <row r="29" spans="1:7" x14ac:dyDescent="0.25">
      <c r="A29" t="s">
        <v>6214</v>
      </c>
      <c r="B29" s="7" t="s">
        <v>6201</v>
      </c>
      <c r="C29" s="8">
        <v>258.34500000000003</v>
      </c>
      <c r="D29" s="8">
        <v>139.625</v>
      </c>
      <c r="E29" s="8">
        <v>279.52000000000004</v>
      </c>
      <c r="F29" s="8">
        <v>160.19499999999999</v>
      </c>
      <c r="G29" s="8">
        <v>837.68499999999995</v>
      </c>
    </row>
    <row r="30" spans="1:7" x14ac:dyDescent="0.25">
      <c r="B30" s="7" t="s">
        <v>6202</v>
      </c>
      <c r="C30" s="8">
        <v>342.2</v>
      </c>
      <c r="D30" s="8">
        <v>284.24999999999994</v>
      </c>
      <c r="E30" s="8">
        <v>251.83</v>
      </c>
      <c r="F30" s="8">
        <v>80.550000000000011</v>
      </c>
      <c r="G30" s="8">
        <v>958.82999999999993</v>
      </c>
    </row>
    <row r="31" spans="1:7" x14ac:dyDescent="0.25">
      <c r="B31" s="7" t="s">
        <v>6203</v>
      </c>
      <c r="C31" s="8">
        <v>418.30499999999989</v>
      </c>
      <c r="D31" s="8">
        <v>468.125</v>
      </c>
      <c r="E31" s="8">
        <v>405.05500000000006</v>
      </c>
      <c r="F31" s="8">
        <v>253.15499999999997</v>
      </c>
      <c r="G31" s="8">
        <v>1544.6399999999999</v>
      </c>
    </row>
    <row r="32" spans="1:7" x14ac:dyDescent="0.25">
      <c r="B32" s="7" t="s">
        <v>6204</v>
      </c>
      <c r="C32" s="8">
        <v>102.32999999999998</v>
      </c>
      <c r="D32" s="8">
        <v>242.14000000000001</v>
      </c>
      <c r="E32" s="8">
        <v>554.875</v>
      </c>
      <c r="F32" s="8">
        <v>106.23999999999998</v>
      </c>
      <c r="G32" s="8">
        <v>1005.585</v>
      </c>
    </row>
    <row r="33" spans="1:7" x14ac:dyDescent="0.25">
      <c r="B33" s="7" t="s">
        <v>6205</v>
      </c>
      <c r="C33" s="8">
        <v>234.71999999999997</v>
      </c>
      <c r="D33" s="8">
        <v>133.08000000000001</v>
      </c>
      <c r="E33" s="8">
        <v>267.2</v>
      </c>
      <c r="F33" s="8">
        <v>272.68999999999994</v>
      </c>
      <c r="G33" s="8">
        <v>907.68999999999994</v>
      </c>
    </row>
    <row r="34" spans="1:7" x14ac:dyDescent="0.25">
      <c r="B34" s="7" t="s">
        <v>6206</v>
      </c>
      <c r="C34" s="8">
        <v>430.39</v>
      </c>
      <c r="D34" s="8">
        <v>136.20500000000001</v>
      </c>
      <c r="E34" s="8">
        <v>209.6</v>
      </c>
      <c r="F34" s="8">
        <v>88.334999999999994</v>
      </c>
      <c r="G34" s="8">
        <v>864.53000000000009</v>
      </c>
    </row>
    <row r="35" spans="1:7" x14ac:dyDescent="0.25">
      <c r="B35" s="7" t="s">
        <v>6207</v>
      </c>
      <c r="C35" s="8">
        <v>109.005</v>
      </c>
      <c r="D35" s="8">
        <v>393.57499999999999</v>
      </c>
      <c r="E35" s="8">
        <v>61.034999999999997</v>
      </c>
      <c r="F35" s="8">
        <v>199.48999999999998</v>
      </c>
      <c r="G35" s="8">
        <v>763.10500000000002</v>
      </c>
    </row>
    <row r="36" spans="1:7" x14ac:dyDescent="0.25">
      <c r="B36" s="7" t="s">
        <v>6208</v>
      </c>
      <c r="C36" s="8">
        <v>287.52499999999998</v>
      </c>
      <c r="D36" s="8">
        <v>288.67</v>
      </c>
      <c r="E36" s="8">
        <v>125.58</v>
      </c>
      <c r="F36" s="8">
        <v>374.13499999999999</v>
      </c>
      <c r="G36" s="8">
        <v>1075.9099999999999</v>
      </c>
    </row>
    <row r="37" spans="1:7" x14ac:dyDescent="0.25">
      <c r="B37" s="7" t="s">
        <v>6209</v>
      </c>
      <c r="C37" s="8">
        <v>840.92999999999984</v>
      </c>
      <c r="D37" s="8">
        <v>409.875</v>
      </c>
      <c r="E37" s="8">
        <v>171.32999999999998</v>
      </c>
      <c r="F37" s="8">
        <v>221.43999999999997</v>
      </c>
      <c r="G37" s="8">
        <v>1643.5749999999998</v>
      </c>
    </row>
    <row r="38" spans="1:7" x14ac:dyDescent="0.25">
      <c r="B38" s="7" t="s">
        <v>6210</v>
      </c>
      <c r="C38" s="8">
        <v>299.07</v>
      </c>
      <c r="D38" s="8">
        <v>260.32499999999999</v>
      </c>
      <c r="E38" s="8">
        <v>584.64</v>
      </c>
      <c r="F38" s="8">
        <v>256.36500000000001</v>
      </c>
      <c r="G38" s="8">
        <v>1400.3999999999999</v>
      </c>
    </row>
    <row r="39" spans="1:7" x14ac:dyDescent="0.25">
      <c r="B39" s="7" t="s">
        <v>6211</v>
      </c>
      <c r="C39" s="8">
        <v>323.32499999999999</v>
      </c>
      <c r="D39" s="8">
        <v>565.57000000000005</v>
      </c>
      <c r="E39" s="8">
        <v>537.80999999999995</v>
      </c>
      <c r="F39" s="8">
        <v>189.47499999999999</v>
      </c>
      <c r="G39" s="8">
        <v>1616.1799999999998</v>
      </c>
    </row>
    <row r="40" spans="1:7" x14ac:dyDescent="0.25">
      <c r="B40" s="7" t="s">
        <v>6212</v>
      </c>
      <c r="C40" s="8">
        <v>399.48499999999996</v>
      </c>
      <c r="D40" s="8">
        <v>148.19999999999999</v>
      </c>
      <c r="E40" s="8">
        <v>388.21999999999997</v>
      </c>
      <c r="F40" s="8">
        <v>212.07499999999999</v>
      </c>
      <c r="G40" s="8">
        <v>1147.98</v>
      </c>
    </row>
    <row r="41" spans="1:7" x14ac:dyDescent="0.25">
      <c r="A41" t="s">
        <v>6215</v>
      </c>
      <c r="B41" s="7" t="s">
        <v>6201</v>
      </c>
      <c r="C41" s="8">
        <v>112.69499999999999</v>
      </c>
      <c r="D41" s="8">
        <v>166.32</v>
      </c>
      <c r="E41" s="8">
        <v>843.71499999999992</v>
      </c>
      <c r="F41" s="8">
        <v>146.685</v>
      </c>
      <c r="G41" s="8">
        <v>1269.415</v>
      </c>
    </row>
    <row r="42" spans="1:7" x14ac:dyDescent="0.25">
      <c r="B42" s="7" t="s">
        <v>6202</v>
      </c>
      <c r="C42" s="8">
        <v>114.87999999999998</v>
      </c>
      <c r="D42" s="8">
        <v>133.815</v>
      </c>
      <c r="E42" s="8">
        <v>91.175000000000011</v>
      </c>
      <c r="F42" s="8">
        <v>53.759999999999991</v>
      </c>
      <c r="G42" s="8">
        <v>393.63</v>
      </c>
    </row>
    <row r="43" spans="1:7" x14ac:dyDescent="0.25">
      <c r="B43" s="7" t="s">
        <v>6203</v>
      </c>
      <c r="C43" s="8">
        <v>277.76</v>
      </c>
      <c r="D43" s="8">
        <v>175.41</v>
      </c>
      <c r="E43" s="8">
        <v>462.50999999999993</v>
      </c>
      <c r="F43" s="8">
        <v>399.52499999999998</v>
      </c>
      <c r="G43" s="8">
        <v>1315.2049999999999</v>
      </c>
    </row>
    <row r="44" spans="1:7" x14ac:dyDescent="0.25">
      <c r="B44" s="7" t="s">
        <v>6204</v>
      </c>
      <c r="C44" s="8">
        <v>197.89499999999998</v>
      </c>
      <c r="D44" s="8">
        <v>289.755</v>
      </c>
      <c r="E44" s="8">
        <v>88.545000000000002</v>
      </c>
      <c r="F44" s="8">
        <v>200.25499999999997</v>
      </c>
      <c r="G44" s="8">
        <v>776.44999999999993</v>
      </c>
    </row>
    <row r="45" spans="1:7" x14ac:dyDescent="0.25">
      <c r="B45" s="7" t="s">
        <v>6205</v>
      </c>
      <c r="C45" s="8">
        <v>193.11499999999998</v>
      </c>
      <c r="D45" s="8">
        <v>212.49499999999998</v>
      </c>
      <c r="E45" s="8">
        <v>292.29000000000002</v>
      </c>
      <c r="F45" s="8">
        <v>304.46999999999997</v>
      </c>
      <c r="G45" s="8">
        <v>1002.3699999999999</v>
      </c>
    </row>
    <row r="46" spans="1:7" x14ac:dyDescent="0.25">
      <c r="B46" s="7" t="s">
        <v>6206</v>
      </c>
      <c r="C46" s="8">
        <v>179.79</v>
      </c>
      <c r="D46" s="8">
        <v>426.2</v>
      </c>
      <c r="E46" s="8">
        <v>170.08999999999997</v>
      </c>
      <c r="F46" s="8">
        <v>379.31</v>
      </c>
      <c r="G46" s="8">
        <v>1155.3899999999999</v>
      </c>
    </row>
    <row r="47" spans="1:7" x14ac:dyDescent="0.25">
      <c r="B47" s="7" t="s">
        <v>6207</v>
      </c>
      <c r="C47" s="8">
        <v>247.28999999999996</v>
      </c>
      <c r="D47" s="8">
        <v>246.685</v>
      </c>
      <c r="E47" s="8">
        <v>271.05499999999995</v>
      </c>
      <c r="F47" s="8">
        <v>141.69999999999999</v>
      </c>
      <c r="G47" s="8">
        <v>906.73</v>
      </c>
    </row>
    <row r="48" spans="1:7" x14ac:dyDescent="0.25">
      <c r="B48" s="7" t="s">
        <v>6208</v>
      </c>
      <c r="C48" s="8">
        <v>116.39499999999998</v>
      </c>
      <c r="D48" s="8">
        <v>41.25</v>
      </c>
      <c r="E48" s="8">
        <v>15.54</v>
      </c>
      <c r="F48" s="8">
        <v>71.06</v>
      </c>
      <c r="G48" s="8">
        <v>244.24499999999998</v>
      </c>
    </row>
    <row r="49" spans="1:7" x14ac:dyDescent="0.25">
      <c r="A49" t="s">
        <v>6199</v>
      </c>
      <c r="C49" s="8">
        <v>11768.495000000003</v>
      </c>
      <c r="D49" s="8">
        <v>12306.440000000002</v>
      </c>
      <c r="E49" s="8">
        <v>12054.075000000003</v>
      </c>
      <c r="F49" s="8">
        <v>9005.244999999999</v>
      </c>
      <c r="G49" s="8">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3B62B-6F25-4635-8219-392D2BDD3504}">
  <dimension ref="A3:B7"/>
  <sheetViews>
    <sheetView workbookViewId="0">
      <selection activeCell="D34" sqref="D34"/>
    </sheetView>
  </sheetViews>
  <sheetFormatPr defaultRowHeight="15" x14ac:dyDescent="0.25"/>
  <cols>
    <col min="1" max="1" width="15.42578125" bestFit="1" customWidth="1"/>
    <col min="2" max="3" width="12.140625" bestFit="1" customWidth="1"/>
    <col min="4" max="6" width="20" bestFit="1" customWidth="1"/>
    <col min="7" max="7" width="11.28515625" bestFit="1" customWidth="1"/>
  </cols>
  <sheetData>
    <row r="3" spans="1:2" x14ac:dyDescent="0.25">
      <c r="A3" s="6" t="s">
        <v>7</v>
      </c>
      <c r="B3" t="s">
        <v>6221</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A7" t="s">
        <v>6199</v>
      </c>
      <c r="B7" s="9">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90186-CBCD-46A8-9278-D770FD50AAC6}">
  <dimension ref="A3:B9"/>
  <sheetViews>
    <sheetView workbookViewId="0">
      <selection activeCell="F9" sqref="F9"/>
    </sheetView>
  </sheetViews>
  <sheetFormatPr defaultRowHeight="15" x14ac:dyDescent="0.25"/>
  <cols>
    <col min="1" max="1" width="17.7109375" bestFit="1" customWidth="1"/>
    <col min="2" max="3" width="12.140625" bestFit="1" customWidth="1"/>
    <col min="4" max="6" width="20" bestFit="1" customWidth="1"/>
    <col min="7" max="7" width="11.28515625" bestFit="1" customWidth="1"/>
  </cols>
  <sheetData>
    <row r="3" spans="1:2" x14ac:dyDescent="0.25">
      <c r="A3" s="6" t="s">
        <v>4</v>
      </c>
      <c r="B3" t="s">
        <v>6221</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9" spans="1:2" x14ac:dyDescent="0.25">
      <c r="A9" t="s">
        <v>6199</v>
      </c>
      <c r="B9" s="9">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2000"/>
  <sheetViews>
    <sheetView topLeftCell="H1" zoomScale="87" zoomScaleNormal="87" workbookViewId="0">
      <selection activeCell="P1" sqref="P1"/>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9.5703125" customWidth="1"/>
    <col min="12" max="12" width="11.28515625" customWidth="1"/>
    <col min="13" max="13" width="9.42578125" bestFit="1" customWidth="1"/>
    <col min="14" max="14" width="18.85546875" customWidth="1"/>
    <col min="15" max="15" width="18.140625" customWidth="1"/>
    <col min="16" max="16" width="14.7109375" bestFit="1" customWidth="1"/>
  </cols>
  <sheetData>
    <row r="1" spans="1:16" x14ac:dyDescent="0.25">
      <c r="A1" s="2" t="s">
        <v>0</v>
      </c>
      <c r="B1" s="2" t="s">
        <v>1</v>
      </c>
      <c r="C1" s="2" t="s">
        <v>3</v>
      </c>
      <c r="D1" s="2" t="s">
        <v>11</v>
      </c>
      <c r="E1" s="2" t="s">
        <v>14</v>
      </c>
      <c r="F1" s="2" t="s">
        <v>4</v>
      </c>
      <c r="G1" s="2" t="s">
        <v>2</v>
      </c>
      <c r="H1" s="2" t="s">
        <v>7</v>
      </c>
      <c r="I1" s="2" t="s">
        <v>9</v>
      </c>
      <c r="J1" s="2" t="s">
        <v>10</v>
      </c>
      <c r="K1" s="2" t="s">
        <v>6198</v>
      </c>
      <c r="L1" s="2" t="s">
        <v>13</v>
      </c>
      <c r="M1" s="2" t="s">
        <v>15</v>
      </c>
      <c r="N1" s="2" t="s">
        <v>6196</v>
      </c>
      <c r="O1" s="2"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_xlfn.XLOOKUP(D2, products!$A$2:$A$49,products!$B$2:$B$49,0)</f>
        <v>Rob</v>
      </c>
      <c r="J2" t="str">
        <f>_xlfn.XLOOKUP(D2,products!$A$2:$A$49,products!$C$2:$C$49,0)</f>
        <v>M</v>
      </c>
      <c r="K2" s="4">
        <f>_xlfn.XLOOKUP(D2,products!$A$2:$A$49,products!$D$2:$D$49,0)</f>
        <v>1</v>
      </c>
      <c r="L2" s="5">
        <f>_xlfn.XLOOKUP(D2,products!$A$2:$A$49,products!$E$2:$E$49,0)</f>
        <v>9.9499999999999993</v>
      </c>
      <c r="M2" s="5">
        <f>L2*E2</f>
        <v>19.899999999999999</v>
      </c>
      <c r="N2" t="str">
        <f>IF(I2="Rob","Roubusta",IF(I2="Exc", "Excelsa", IF(I2="Ara", "Arabica",IF(I2="Lib","Liberica",""))))</f>
        <v>Roubusta</v>
      </c>
      <c r="O2" t="str">
        <f>IF(J2="M","Medium",IF(J2="L","Light",IF(J2="D","Dark","")))</f>
        <v>Medium</v>
      </c>
      <c r="P2" t="str">
        <f>_xlfn.XLOOKUP(Orders[[#This Row],[Customer ID]],customers!$A$2:$A$1001,customers!$I$2:$I$1001,0)</f>
        <v>Yes</v>
      </c>
    </row>
    <row r="3" spans="1:16"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_xlfn.XLOOKUP(D3, products!$A$2:$A$49,products!$B$2:$B$49,0)</f>
        <v>Exc</v>
      </c>
      <c r="J3" t="str">
        <f>_xlfn.XLOOKUP(D3,products!$A$2:$A$49,products!$C$2:$C$49,0)</f>
        <v>M</v>
      </c>
      <c r="K3" s="4">
        <f>_xlfn.XLOOKUP(D3,products!$A$2:$A$49,products!$D$2:$D$49,0)</f>
        <v>0.5</v>
      </c>
      <c r="L3" s="5">
        <f>_xlfn.XLOOKUP(D3,products!$A$2:$A$49,products!$E$2:$E$49,0)</f>
        <v>8.25</v>
      </c>
      <c r="M3" s="5">
        <f t="shared" ref="M3:M66" si="0">L3*E3</f>
        <v>41.25</v>
      </c>
      <c r="N3" t="str">
        <f t="shared" ref="N3:N66" si="1">IF(I3="Rob","Roubusta",IF(I3="Exc", "Excelsa", IF(I3="Ara", "Arabica",IF(I3="Lib","Liberica",""))))</f>
        <v>Excelsa</v>
      </c>
      <c r="O3" t="str">
        <f t="shared" ref="O3:O66" si="2">IF(J3="M","Medium",IF(J3="L","Light",IF(J3="D","Dark","")))</f>
        <v>Medium</v>
      </c>
      <c r="P3" t="str">
        <f>_xlfn.XLOOKUP(Orders[[#This Row],[Customer ID]],customers!$A$2:$A$1001,customers!$I$2:$I$1001,0)</f>
        <v>Yes</v>
      </c>
    </row>
    <row r="4" spans="1:16"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_xlfn.XLOOKUP(D4, products!$A$2:$A$49,products!$B$2:$B$49,0)</f>
        <v>Ara</v>
      </c>
      <c r="J4" t="str">
        <f>_xlfn.XLOOKUP(D4,products!$A$2:$A$49,products!$C$2:$C$49,0)</f>
        <v>L</v>
      </c>
      <c r="K4" s="4">
        <f>_xlfn.XLOOKUP(D4,products!$A$2:$A$49,products!$D$2:$D$49,0)</f>
        <v>1</v>
      </c>
      <c r="L4" s="5">
        <f>_xlfn.XLOOKUP(D4,products!$A$2:$A$49,products!$E$2:$E$49,0)</f>
        <v>12.95</v>
      </c>
      <c r="M4" s="5">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_xlfn.XLOOKUP(D5, products!$A$2:$A$49,products!$B$2:$B$49,0)</f>
        <v>Exc</v>
      </c>
      <c r="J5" t="str">
        <f>_xlfn.XLOOKUP(D5,products!$A$2:$A$49,products!$C$2:$C$49,0)</f>
        <v>M</v>
      </c>
      <c r="K5" s="4">
        <f>_xlfn.XLOOKUP(D5,products!$A$2:$A$49,products!$D$2:$D$49,0)</f>
        <v>1</v>
      </c>
      <c r="L5" s="5">
        <f>_xlfn.XLOOKUP(D5,products!$A$2:$A$49,products!$E$2:$E$49,0)</f>
        <v>13.75</v>
      </c>
      <c r="M5" s="5">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_xlfn.XLOOKUP(D6, products!$A$2:$A$49,products!$B$2:$B$49,0)</f>
        <v>Rob</v>
      </c>
      <c r="J6" t="str">
        <f>_xlfn.XLOOKUP(D6,products!$A$2:$A$49,products!$C$2:$C$49,0)</f>
        <v>L</v>
      </c>
      <c r="K6" s="4">
        <f>_xlfn.XLOOKUP(D6,products!$A$2:$A$49,products!$D$2:$D$49,0)</f>
        <v>2.5</v>
      </c>
      <c r="L6" s="5">
        <f>_xlfn.XLOOKUP(D6,products!$A$2:$A$49,products!$E$2:$E$49,0)</f>
        <v>27.484999999999996</v>
      </c>
      <c r="M6" s="5">
        <f t="shared" si="0"/>
        <v>54.969999999999992</v>
      </c>
      <c r="N6" t="str">
        <f t="shared" si="1"/>
        <v>Roubusta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_xlfn.XLOOKUP(D7, products!$A$2:$A$49,products!$B$2:$B$49,0)</f>
        <v>Lib</v>
      </c>
      <c r="J7" t="str">
        <f>_xlfn.XLOOKUP(D7,products!$A$2:$A$49,products!$C$2:$C$49,0)</f>
        <v>D</v>
      </c>
      <c r="K7" s="4">
        <f>_xlfn.XLOOKUP(D7,products!$A$2:$A$49,products!$D$2:$D$49,0)</f>
        <v>1</v>
      </c>
      <c r="L7" s="5">
        <f>_xlfn.XLOOKUP(D7,products!$A$2:$A$49,products!$E$2:$E$49,0)</f>
        <v>12.95</v>
      </c>
      <c r="M7" s="5">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_xlfn.XLOOKUP(D8, products!$A$2:$A$49,products!$B$2:$B$49,0)</f>
        <v>Exc</v>
      </c>
      <c r="J8" t="str">
        <f>_xlfn.XLOOKUP(D8,products!$A$2:$A$49,products!$C$2:$C$49,0)</f>
        <v>D</v>
      </c>
      <c r="K8" s="4">
        <f>_xlfn.XLOOKUP(D8,products!$A$2:$A$49,products!$D$2:$D$49,0)</f>
        <v>0.5</v>
      </c>
      <c r="L8" s="5">
        <f>_xlfn.XLOOKUP(D8,products!$A$2:$A$49,products!$E$2:$E$49,0)</f>
        <v>7.29</v>
      </c>
      <c r="M8" s="5">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_xlfn.XLOOKUP(D9, products!$A$2:$A$49,products!$B$2:$B$49,0)</f>
        <v>Lib</v>
      </c>
      <c r="J9" t="str">
        <f>_xlfn.XLOOKUP(D9,products!$A$2:$A$49,products!$C$2:$C$49,0)</f>
        <v>L</v>
      </c>
      <c r="K9" s="4">
        <f>_xlfn.XLOOKUP(D9,products!$A$2:$A$49,products!$D$2:$D$49,0)</f>
        <v>0.2</v>
      </c>
      <c r="L9" s="5">
        <f>_xlfn.XLOOKUP(D9,products!$A$2:$A$49,products!$E$2:$E$49,0)</f>
        <v>4.7549999999999999</v>
      </c>
      <c r="M9" s="5">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_xlfn.XLOOKUP(D10, products!$A$2:$A$49,products!$B$2:$B$49,0)</f>
        <v>Rob</v>
      </c>
      <c r="J10" t="str">
        <f>_xlfn.XLOOKUP(D10,products!$A$2:$A$49,products!$C$2:$C$49,0)</f>
        <v>M</v>
      </c>
      <c r="K10" s="4">
        <f>_xlfn.XLOOKUP(D10,products!$A$2:$A$49,products!$D$2:$D$49,0)</f>
        <v>0.5</v>
      </c>
      <c r="L10" s="5">
        <f>_xlfn.XLOOKUP(D10,products!$A$2:$A$49,products!$E$2:$E$49,0)</f>
        <v>5.97</v>
      </c>
      <c r="M10" s="5">
        <f t="shared" si="0"/>
        <v>17.91</v>
      </c>
      <c r="N10" t="str">
        <f t="shared" si="1"/>
        <v>Roubusta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_xlfn.XLOOKUP(D11, products!$A$2:$A$49,products!$B$2:$B$49,0)</f>
        <v>Rob</v>
      </c>
      <c r="J11" t="str">
        <f>_xlfn.XLOOKUP(D11,products!$A$2:$A$49,products!$C$2:$C$49,0)</f>
        <v>M</v>
      </c>
      <c r="K11" s="4">
        <f>_xlfn.XLOOKUP(D11,products!$A$2:$A$49,products!$D$2:$D$49,0)</f>
        <v>0.5</v>
      </c>
      <c r="L11" s="5">
        <f>_xlfn.XLOOKUP(D11,products!$A$2:$A$49,products!$E$2:$E$49,0)</f>
        <v>5.97</v>
      </c>
      <c r="M11" s="5">
        <f t="shared" si="0"/>
        <v>5.97</v>
      </c>
      <c r="N11" t="str">
        <f t="shared" si="1"/>
        <v>Roubusta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_xlfn.XLOOKUP(D12, products!$A$2:$A$49,products!$B$2:$B$49,0)</f>
        <v>Ara</v>
      </c>
      <c r="J12" t="str">
        <f>_xlfn.XLOOKUP(D12,products!$A$2:$A$49,products!$C$2:$C$49,0)</f>
        <v>D</v>
      </c>
      <c r="K12" s="4">
        <f>_xlfn.XLOOKUP(D12,products!$A$2:$A$49,products!$D$2:$D$49,0)</f>
        <v>1</v>
      </c>
      <c r="L12" s="5">
        <f>_xlfn.XLOOKUP(D12,products!$A$2:$A$49,products!$E$2:$E$49,0)</f>
        <v>9.9499999999999993</v>
      </c>
      <c r="M12" s="5">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_xlfn.XLOOKUP(D13, products!$A$2:$A$49,products!$B$2:$B$49,0)</f>
        <v>Exc</v>
      </c>
      <c r="J13" t="str">
        <f>_xlfn.XLOOKUP(D13,products!$A$2:$A$49,products!$C$2:$C$49,0)</f>
        <v>L</v>
      </c>
      <c r="K13" s="4">
        <f>_xlfn.XLOOKUP(D13,products!$A$2:$A$49,products!$D$2:$D$49,0)</f>
        <v>2.5</v>
      </c>
      <c r="L13" s="5">
        <f>_xlfn.XLOOKUP(D13,products!$A$2:$A$49,products!$E$2:$E$49,0)</f>
        <v>34.154999999999994</v>
      </c>
      <c r="M13" s="5">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_xlfn.XLOOKUP(D14, products!$A$2:$A$49,products!$B$2:$B$49,0)</f>
        <v>Rob</v>
      </c>
      <c r="J14" t="str">
        <f>_xlfn.XLOOKUP(D14,products!$A$2:$A$49,products!$C$2:$C$49,0)</f>
        <v>M</v>
      </c>
      <c r="K14" s="4">
        <f>_xlfn.XLOOKUP(D14,products!$A$2:$A$49,products!$D$2:$D$49,0)</f>
        <v>1</v>
      </c>
      <c r="L14" s="5">
        <f>_xlfn.XLOOKUP(D14,products!$A$2:$A$49,products!$E$2:$E$49,0)</f>
        <v>9.9499999999999993</v>
      </c>
      <c r="M14" s="5">
        <f t="shared" si="0"/>
        <v>49.75</v>
      </c>
      <c r="N14" t="str">
        <f t="shared" si="1"/>
        <v>Roubusta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_xlfn.XLOOKUP(D15, products!$A$2:$A$49,products!$B$2:$B$49,0)</f>
        <v>Rob</v>
      </c>
      <c r="J15" t="str">
        <f>_xlfn.XLOOKUP(D15,products!$A$2:$A$49,products!$C$2:$C$49,0)</f>
        <v>D</v>
      </c>
      <c r="K15" s="4">
        <f>_xlfn.XLOOKUP(D15,products!$A$2:$A$49,products!$D$2:$D$49,0)</f>
        <v>2.5</v>
      </c>
      <c r="L15" s="5">
        <f>_xlfn.XLOOKUP(D15,products!$A$2:$A$49,products!$E$2:$E$49,0)</f>
        <v>20.584999999999997</v>
      </c>
      <c r="M15" s="5">
        <f t="shared" si="0"/>
        <v>41.169999999999995</v>
      </c>
      <c r="N15" t="str">
        <f t="shared" si="1"/>
        <v>Roubusta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_xlfn.XLOOKUP(D16, products!$A$2:$A$49,products!$B$2:$B$49,0)</f>
        <v>Lib</v>
      </c>
      <c r="J16" t="str">
        <f>_xlfn.XLOOKUP(D16,products!$A$2:$A$49,products!$C$2:$C$49,0)</f>
        <v>D</v>
      </c>
      <c r="K16" s="4">
        <f>_xlfn.XLOOKUP(D16,products!$A$2:$A$49,products!$D$2:$D$49,0)</f>
        <v>0.2</v>
      </c>
      <c r="L16" s="5">
        <f>_xlfn.XLOOKUP(D16,products!$A$2:$A$49,products!$E$2:$E$49,0)</f>
        <v>3.8849999999999998</v>
      </c>
      <c r="M16" s="5">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_xlfn.XLOOKUP(D17, products!$A$2:$A$49,products!$B$2:$B$49,0)</f>
        <v>Rob</v>
      </c>
      <c r="J17" t="str">
        <f>_xlfn.XLOOKUP(D17,products!$A$2:$A$49,products!$C$2:$C$49,0)</f>
        <v>M</v>
      </c>
      <c r="K17" s="4">
        <f>_xlfn.XLOOKUP(D17,products!$A$2:$A$49,products!$D$2:$D$49,0)</f>
        <v>2.5</v>
      </c>
      <c r="L17" s="5">
        <f>_xlfn.XLOOKUP(D17,products!$A$2:$A$49,products!$E$2:$E$49,0)</f>
        <v>22.884999999999998</v>
      </c>
      <c r="M17" s="5">
        <f t="shared" si="0"/>
        <v>114.42499999999998</v>
      </c>
      <c r="N17" t="str">
        <f t="shared" si="1"/>
        <v>Roubusta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_xlfn.XLOOKUP(D18, products!$A$2:$A$49,products!$B$2:$B$49,0)</f>
        <v>Ara</v>
      </c>
      <c r="J18" t="str">
        <f>_xlfn.XLOOKUP(D18,products!$A$2:$A$49,products!$C$2:$C$49,0)</f>
        <v>M</v>
      </c>
      <c r="K18" s="4">
        <f>_xlfn.XLOOKUP(D18,products!$A$2:$A$49,products!$D$2:$D$49,0)</f>
        <v>0.2</v>
      </c>
      <c r="L18" s="5">
        <f>_xlfn.XLOOKUP(D18,products!$A$2:$A$49,products!$E$2:$E$49,0)</f>
        <v>3.375</v>
      </c>
      <c r="M18" s="5">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_xlfn.XLOOKUP(D19, products!$A$2:$A$49,products!$B$2:$B$49,0)</f>
        <v>Ara</v>
      </c>
      <c r="J19" t="str">
        <f>_xlfn.XLOOKUP(D19,products!$A$2:$A$49,products!$C$2:$C$49,0)</f>
        <v>L</v>
      </c>
      <c r="K19" s="4">
        <f>_xlfn.XLOOKUP(D19,products!$A$2:$A$49,products!$D$2:$D$49,0)</f>
        <v>1</v>
      </c>
      <c r="L19" s="5">
        <f>_xlfn.XLOOKUP(D19,products!$A$2:$A$49,products!$E$2:$E$49,0)</f>
        <v>12.95</v>
      </c>
      <c r="M19" s="5">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_xlfn.XLOOKUP(D20, products!$A$2:$A$49,products!$B$2:$B$49,0)</f>
        <v>Rob</v>
      </c>
      <c r="J20" t="str">
        <f>_xlfn.XLOOKUP(D20,products!$A$2:$A$49,products!$C$2:$C$49,0)</f>
        <v>D</v>
      </c>
      <c r="K20" s="4">
        <f>_xlfn.XLOOKUP(D20,products!$A$2:$A$49,products!$D$2:$D$49,0)</f>
        <v>2.5</v>
      </c>
      <c r="L20" s="5">
        <f>_xlfn.XLOOKUP(D20,products!$A$2:$A$49,products!$E$2:$E$49,0)</f>
        <v>20.584999999999997</v>
      </c>
      <c r="M20" s="5">
        <f t="shared" si="0"/>
        <v>82.339999999999989</v>
      </c>
      <c r="N20" t="str">
        <f t="shared" si="1"/>
        <v>Roubusta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_xlfn.XLOOKUP(D21, products!$A$2:$A$49,products!$B$2:$B$49,0)</f>
        <v>Ara</v>
      </c>
      <c r="J21" t="str">
        <f>_xlfn.XLOOKUP(D21,products!$A$2:$A$49,products!$C$2:$C$49,0)</f>
        <v>M</v>
      </c>
      <c r="K21" s="4">
        <f>_xlfn.XLOOKUP(D21,products!$A$2:$A$49,products!$D$2:$D$49,0)</f>
        <v>0.2</v>
      </c>
      <c r="L21" s="5">
        <f>_xlfn.XLOOKUP(D21,products!$A$2:$A$49,products!$E$2:$E$49,0)</f>
        <v>3.375</v>
      </c>
      <c r="M21" s="5">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_xlfn.XLOOKUP(D22, products!$A$2:$A$49,products!$B$2:$B$49,0)</f>
        <v>Exc</v>
      </c>
      <c r="J22" t="str">
        <f>_xlfn.XLOOKUP(D22,products!$A$2:$A$49,products!$C$2:$C$49,0)</f>
        <v>D</v>
      </c>
      <c r="K22" s="4">
        <f>_xlfn.XLOOKUP(D22,products!$A$2:$A$49,products!$D$2:$D$49,0)</f>
        <v>0.2</v>
      </c>
      <c r="L22" s="5">
        <f>_xlfn.XLOOKUP(D22,products!$A$2:$A$49,products!$E$2:$E$49,0)</f>
        <v>3.645</v>
      </c>
      <c r="M22" s="5">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_xlfn.XLOOKUP(D23, products!$A$2:$A$49,products!$B$2:$B$49,0)</f>
        <v>Ara</v>
      </c>
      <c r="J23" t="str">
        <f>_xlfn.XLOOKUP(D23,products!$A$2:$A$49,products!$C$2:$C$49,0)</f>
        <v>D</v>
      </c>
      <c r="K23" s="4">
        <f>_xlfn.XLOOKUP(D23,products!$A$2:$A$49,products!$D$2:$D$49,0)</f>
        <v>0.2</v>
      </c>
      <c r="L23" s="5">
        <f>_xlfn.XLOOKUP(D23,products!$A$2:$A$49,products!$E$2:$E$49,0)</f>
        <v>2.9849999999999999</v>
      </c>
      <c r="M23" s="5">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_xlfn.XLOOKUP(D24, products!$A$2:$A$49,products!$B$2:$B$49,0)</f>
        <v>Rob</v>
      </c>
      <c r="J24" t="str">
        <f>_xlfn.XLOOKUP(D24,products!$A$2:$A$49,products!$C$2:$C$49,0)</f>
        <v>M</v>
      </c>
      <c r="K24" s="4">
        <f>_xlfn.XLOOKUP(D24,products!$A$2:$A$49,products!$D$2:$D$49,0)</f>
        <v>2.5</v>
      </c>
      <c r="L24" s="5">
        <f>_xlfn.XLOOKUP(D24,products!$A$2:$A$49,products!$E$2:$E$49,0)</f>
        <v>22.884999999999998</v>
      </c>
      <c r="M24" s="5">
        <f t="shared" si="0"/>
        <v>91.539999999999992</v>
      </c>
      <c r="N24" t="str">
        <f t="shared" si="1"/>
        <v>Roubusta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_xlfn.XLOOKUP(D25, products!$A$2:$A$49,products!$B$2:$B$49,0)</f>
        <v>Ara</v>
      </c>
      <c r="J25" t="str">
        <f>_xlfn.XLOOKUP(D25,products!$A$2:$A$49,products!$C$2:$C$49,0)</f>
        <v>D</v>
      </c>
      <c r="K25" s="4">
        <f>_xlfn.XLOOKUP(D25,products!$A$2:$A$49,products!$D$2:$D$49,0)</f>
        <v>0.2</v>
      </c>
      <c r="L25" s="5">
        <f>_xlfn.XLOOKUP(D25,products!$A$2:$A$49,products!$E$2:$E$49,0)</f>
        <v>2.9849999999999999</v>
      </c>
      <c r="M25" s="5">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_xlfn.XLOOKUP(D26, products!$A$2:$A$49,products!$B$2:$B$49,0)</f>
        <v>Ara</v>
      </c>
      <c r="J26" t="str">
        <f>_xlfn.XLOOKUP(D26,products!$A$2:$A$49,products!$C$2:$C$49,0)</f>
        <v>M</v>
      </c>
      <c r="K26" s="4">
        <f>_xlfn.XLOOKUP(D26,products!$A$2:$A$49,products!$D$2:$D$49,0)</f>
        <v>1</v>
      </c>
      <c r="L26" s="5">
        <f>_xlfn.XLOOKUP(D26,products!$A$2:$A$49,products!$E$2:$E$49,0)</f>
        <v>11.25</v>
      </c>
      <c r="M26" s="5">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_xlfn.XLOOKUP(D27, products!$A$2:$A$49,products!$B$2:$B$49,0)</f>
        <v>Exc</v>
      </c>
      <c r="J27" t="str">
        <f>_xlfn.XLOOKUP(D27,products!$A$2:$A$49,products!$C$2:$C$49,0)</f>
        <v>M</v>
      </c>
      <c r="K27" s="4">
        <f>_xlfn.XLOOKUP(D27,products!$A$2:$A$49,products!$D$2:$D$49,0)</f>
        <v>0.2</v>
      </c>
      <c r="L27" s="5">
        <f>_xlfn.XLOOKUP(D27,products!$A$2:$A$49,products!$E$2:$E$49,0)</f>
        <v>4.125</v>
      </c>
      <c r="M27" s="5">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_xlfn.XLOOKUP(D28, products!$A$2:$A$49,products!$B$2:$B$49,0)</f>
        <v>Ara</v>
      </c>
      <c r="J28" t="str">
        <f>_xlfn.XLOOKUP(D28,products!$A$2:$A$49,products!$C$2:$C$49,0)</f>
        <v>M</v>
      </c>
      <c r="K28" s="4">
        <f>_xlfn.XLOOKUP(D28,products!$A$2:$A$49,products!$D$2:$D$49,0)</f>
        <v>0.5</v>
      </c>
      <c r="L28" s="5">
        <f>_xlfn.XLOOKUP(D28,products!$A$2:$A$49,products!$E$2:$E$49,0)</f>
        <v>6.75</v>
      </c>
      <c r="M28" s="5">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_xlfn.XLOOKUP(D29, products!$A$2:$A$49,products!$B$2:$B$49,0)</f>
        <v>Ara</v>
      </c>
      <c r="J29" t="str">
        <f>_xlfn.XLOOKUP(D29,products!$A$2:$A$49,products!$C$2:$C$49,0)</f>
        <v>M</v>
      </c>
      <c r="K29" s="4">
        <f>_xlfn.XLOOKUP(D29,products!$A$2:$A$49,products!$D$2:$D$49,0)</f>
        <v>0.2</v>
      </c>
      <c r="L29" s="5">
        <f>_xlfn.XLOOKUP(D29,products!$A$2:$A$49,products!$E$2:$E$49,0)</f>
        <v>3.375</v>
      </c>
      <c r="M29" s="5">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_xlfn.XLOOKUP(D30, products!$A$2:$A$49,products!$B$2:$B$49,0)</f>
        <v>Ara</v>
      </c>
      <c r="J30" t="str">
        <f>_xlfn.XLOOKUP(D30,products!$A$2:$A$49,products!$C$2:$C$49,0)</f>
        <v>D</v>
      </c>
      <c r="K30" s="4">
        <f>_xlfn.XLOOKUP(D30,products!$A$2:$A$49,products!$D$2:$D$49,0)</f>
        <v>0.5</v>
      </c>
      <c r="L30" s="5">
        <f>_xlfn.XLOOKUP(D30,products!$A$2:$A$49,products!$E$2:$E$49,0)</f>
        <v>5.97</v>
      </c>
      <c r="M30" s="5">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_xlfn.XLOOKUP(D31, products!$A$2:$A$49,products!$B$2:$B$49,0)</f>
        <v>Ara</v>
      </c>
      <c r="J31" t="str">
        <f>_xlfn.XLOOKUP(D31,products!$A$2:$A$49,products!$C$2:$C$49,0)</f>
        <v>D</v>
      </c>
      <c r="K31" s="4">
        <f>_xlfn.XLOOKUP(D31,products!$A$2:$A$49,products!$D$2:$D$49,0)</f>
        <v>1</v>
      </c>
      <c r="L31" s="5">
        <f>_xlfn.XLOOKUP(D31,products!$A$2:$A$49,products!$E$2:$E$49,0)</f>
        <v>9.9499999999999993</v>
      </c>
      <c r="M31" s="5">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_xlfn.XLOOKUP(D32, products!$A$2:$A$49,products!$B$2:$B$49,0)</f>
        <v>Lib</v>
      </c>
      <c r="J32" t="str">
        <f>_xlfn.XLOOKUP(D32,products!$A$2:$A$49,products!$C$2:$C$49,0)</f>
        <v>M</v>
      </c>
      <c r="K32" s="4">
        <f>_xlfn.XLOOKUP(D32,products!$A$2:$A$49,products!$D$2:$D$49,0)</f>
        <v>0.2</v>
      </c>
      <c r="L32" s="5">
        <f>_xlfn.XLOOKUP(D32,products!$A$2:$A$49,products!$E$2:$E$49,0)</f>
        <v>4.3650000000000002</v>
      </c>
      <c r="M32" s="5">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_xlfn.XLOOKUP(D33, products!$A$2:$A$49,products!$B$2:$B$49,0)</f>
        <v>Ara</v>
      </c>
      <c r="J33" t="str">
        <f>_xlfn.XLOOKUP(D33,products!$A$2:$A$49,products!$C$2:$C$49,0)</f>
        <v>D</v>
      </c>
      <c r="K33" s="4">
        <f>_xlfn.XLOOKUP(D33,products!$A$2:$A$49,products!$D$2:$D$49,0)</f>
        <v>0.5</v>
      </c>
      <c r="L33" s="5">
        <f>_xlfn.XLOOKUP(D33,products!$A$2:$A$49,products!$E$2:$E$49,0)</f>
        <v>5.97</v>
      </c>
      <c r="M33" s="5">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_xlfn.XLOOKUP(D34, products!$A$2:$A$49,products!$B$2:$B$49,0)</f>
        <v>Lib</v>
      </c>
      <c r="J34" t="str">
        <f>_xlfn.XLOOKUP(D34,products!$A$2:$A$49,products!$C$2:$C$49,0)</f>
        <v>M</v>
      </c>
      <c r="K34" s="4">
        <f>_xlfn.XLOOKUP(D34,products!$A$2:$A$49,products!$D$2:$D$49,0)</f>
        <v>0.5</v>
      </c>
      <c r="L34" s="5">
        <f>_xlfn.XLOOKUP(D34,products!$A$2:$A$49,products!$E$2:$E$49,0)</f>
        <v>8.73</v>
      </c>
      <c r="M34" s="5">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_xlfn.XLOOKUP(D35, products!$A$2:$A$49,products!$B$2:$B$49,0)</f>
        <v>Lib</v>
      </c>
      <c r="J35" t="str">
        <f>_xlfn.XLOOKUP(D35,products!$A$2:$A$49,products!$C$2:$C$49,0)</f>
        <v>L</v>
      </c>
      <c r="K35" s="4">
        <f>_xlfn.XLOOKUP(D35,products!$A$2:$A$49,products!$D$2:$D$49,0)</f>
        <v>0.2</v>
      </c>
      <c r="L35" s="5">
        <f>_xlfn.XLOOKUP(D35,products!$A$2:$A$49,products!$E$2:$E$49,0)</f>
        <v>4.7549999999999999</v>
      </c>
      <c r="M35" s="5">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_xlfn.XLOOKUP(D36, products!$A$2:$A$49,products!$B$2:$B$49,0)</f>
        <v>Lib</v>
      </c>
      <c r="J36" t="str">
        <f>_xlfn.XLOOKUP(D36,products!$A$2:$A$49,products!$C$2:$C$49,0)</f>
        <v>L</v>
      </c>
      <c r="K36" s="4">
        <f>_xlfn.XLOOKUP(D36,products!$A$2:$A$49,products!$D$2:$D$49,0)</f>
        <v>0.5</v>
      </c>
      <c r="L36" s="5">
        <f>_xlfn.XLOOKUP(D36,products!$A$2:$A$49,products!$E$2:$E$49,0)</f>
        <v>9.51</v>
      </c>
      <c r="M36" s="5">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_xlfn.XLOOKUP(D37, products!$A$2:$A$49,products!$B$2:$B$49,0)</f>
        <v>Ara</v>
      </c>
      <c r="J37" t="str">
        <f>_xlfn.XLOOKUP(D37,products!$A$2:$A$49,products!$C$2:$C$49,0)</f>
        <v>D</v>
      </c>
      <c r="K37" s="4">
        <f>_xlfn.XLOOKUP(D37,products!$A$2:$A$49,products!$D$2:$D$49,0)</f>
        <v>0.5</v>
      </c>
      <c r="L37" s="5">
        <f>_xlfn.XLOOKUP(D37,products!$A$2:$A$49,products!$E$2:$E$49,0)</f>
        <v>5.97</v>
      </c>
      <c r="M37" s="5">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_xlfn.XLOOKUP(D38, products!$A$2:$A$49,products!$B$2:$B$49,0)</f>
        <v>Lib</v>
      </c>
      <c r="J38" t="str">
        <f>_xlfn.XLOOKUP(D38,products!$A$2:$A$49,products!$C$2:$C$49,0)</f>
        <v>M</v>
      </c>
      <c r="K38" s="4">
        <f>_xlfn.XLOOKUP(D38,products!$A$2:$A$49,products!$D$2:$D$49,0)</f>
        <v>0.2</v>
      </c>
      <c r="L38" s="5">
        <f>_xlfn.XLOOKUP(D38,products!$A$2:$A$49,products!$E$2:$E$49,0)</f>
        <v>4.3650000000000002</v>
      </c>
      <c r="M38" s="5">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_xlfn.XLOOKUP(D39, products!$A$2:$A$49,products!$B$2:$B$49,0)</f>
        <v>Lib</v>
      </c>
      <c r="J39" t="str">
        <f>_xlfn.XLOOKUP(D39,products!$A$2:$A$49,products!$C$2:$C$49,0)</f>
        <v>L</v>
      </c>
      <c r="K39" s="4">
        <f>_xlfn.XLOOKUP(D39,products!$A$2:$A$49,products!$D$2:$D$49,0)</f>
        <v>0.5</v>
      </c>
      <c r="L39" s="5">
        <f>_xlfn.XLOOKUP(D39,products!$A$2:$A$49,products!$E$2:$E$49,0)</f>
        <v>9.51</v>
      </c>
      <c r="M39" s="5">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_xlfn.XLOOKUP(D40, products!$A$2:$A$49,products!$B$2:$B$49,0)</f>
        <v>Rob</v>
      </c>
      <c r="J40" t="str">
        <f>_xlfn.XLOOKUP(D40,products!$A$2:$A$49,products!$C$2:$C$49,0)</f>
        <v>M</v>
      </c>
      <c r="K40" s="4">
        <f>_xlfn.XLOOKUP(D40,products!$A$2:$A$49,products!$D$2:$D$49,0)</f>
        <v>2.5</v>
      </c>
      <c r="L40" s="5">
        <f>_xlfn.XLOOKUP(D40,products!$A$2:$A$49,products!$E$2:$E$49,0)</f>
        <v>22.884999999999998</v>
      </c>
      <c r="M40" s="5">
        <f t="shared" si="0"/>
        <v>114.42499999999998</v>
      </c>
      <c r="N40" t="str">
        <f t="shared" si="1"/>
        <v>Roubusta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_xlfn.XLOOKUP(D41, products!$A$2:$A$49,products!$B$2:$B$49,0)</f>
        <v>Rob</v>
      </c>
      <c r="J41" t="str">
        <f>_xlfn.XLOOKUP(D41,products!$A$2:$A$49,products!$C$2:$C$49,0)</f>
        <v>M</v>
      </c>
      <c r="K41" s="4">
        <f>_xlfn.XLOOKUP(D41,products!$A$2:$A$49,products!$D$2:$D$49,0)</f>
        <v>1</v>
      </c>
      <c r="L41" s="5">
        <f>_xlfn.XLOOKUP(D41,products!$A$2:$A$49,products!$E$2:$E$49,0)</f>
        <v>9.9499999999999993</v>
      </c>
      <c r="M41" s="5">
        <f t="shared" si="0"/>
        <v>59.699999999999996</v>
      </c>
      <c r="N41" t="str">
        <f t="shared" si="1"/>
        <v>Roubusta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_xlfn.XLOOKUP(D42, products!$A$2:$A$49,products!$B$2:$B$49,0)</f>
        <v>Lib</v>
      </c>
      <c r="J42" t="str">
        <f>_xlfn.XLOOKUP(D42,products!$A$2:$A$49,products!$C$2:$C$49,0)</f>
        <v>M</v>
      </c>
      <c r="K42" s="4">
        <f>_xlfn.XLOOKUP(D42,products!$A$2:$A$49,products!$D$2:$D$49,0)</f>
        <v>1</v>
      </c>
      <c r="L42" s="5">
        <f>_xlfn.XLOOKUP(D42,products!$A$2:$A$49,products!$E$2:$E$49,0)</f>
        <v>14.55</v>
      </c>
      <c r="M42" s="5">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_xlfn.XLOOKUP(D43, products!$A$2:$A$49,products!$B$2:$B$49,0)</f>
        <v>Exc</v>
      </c>
      <c r="J43" t="str">
        <f>_xlfn.XLOOKUP(D43,products!$A$2:$A$49,products!$C$2:$C$49,0)</f>
        <v>D</v>
      </c>
      <c r="K43" s="4">
        <f>_xlfn.XLOOKUP(D43,products!$A$2:$A$49,products!$D$2:$D$49,0)</f>
        <v>0.2</v>
      </c>
      <c r="L43" s="5">
        <f>_xlfn.XLOOKUP(D43,products!$A$2:$A$49,products!$E$2:$E$49,0)</f>
        <v>3.645</v>
      </c>
      <c r="M43" s="5">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_xlfn.XLOOKUP(D44, products!$A$2:$A$49,products!$B$2:$B$49,0)</f>
        <v>Rob</v>
      </c>
      <c r="J44" t="str">
        <f>_xlfn.XLOOKUP(D44,products!$A$2:$A$49,products!$C$2:$C$49,0)</f>
        <v>D</v>
      </c>
      <c r="K44" s="4">
        <f>_xlfn.XLOOKUP(D44,products!$A$2:$A$49,products!$D$2:$D$49,0)</f>
        <v>0.2</v>
      </c>
      <c r="L44" s="5">
        <f>_xlfn.XLOOKUP(D44,products!$A$2:$A$49,products!$E$2:$E$49,0)</f>
        <v>2.6849999999999996</v>
      </c>
      <c r="M44" s="5">
        <f t="shared" si="0"/>
        <v>8.0549999999999997</v>
      </c>
      <c r="N44" t="str">
        <f t="shared" si="1"/>
        <v>Roubusta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_xlfn.XLOOKUP(D45, products!$A$2:$A$49,products!$B$2:$B$49,0)</f>
        <v>Lib</v>
      </c>
      <c r="J45" t="str">
        <f>_xlfn.XLOOKUP(D45,products!$A$2:$A$49,products!$C$2:$C$49,0)</f>
        <v>L</v>
      </c>
      <c r="K45" s="4">
        <f>_xlfn.XLOOKUP(D45,products!$A$2:$A$49,products!$D$2:$D$49,0)</f>
        <v>2.5</v>
      </c>
      <c r="L45" s="5">
        <f>_xlfn.XLOOKUP(D45,products!$A$2:$A$49,products!$E$2:$E$49,0)</f>
        <v>36.454999999999998</v>
      </c>
      <c r="M45" s="5">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_xlfn.XLOOKUP(D46, products!$A$2:$A$49,products!$B$2:$B$49,0)</f>
        <v>Exc</v>
      </c>
      <c r="J46" t="str">
        <f>_xlfn.XLOOKUP(D46,products!$A$2:$A$49,products!$C$2:$C$49,0)</f>
        <v>M</v>
      </c>
      <c r="K46" s="4">
        <f>_xlfn.XLOOKUP(D46,products!$A$2:$A$49,products!$D$2:$D$49,0)</f>
        <v>0.5</v>
      </c>
      <c r="L46" s="5">
        <f>_xlfn.XLOOKUP(D46,products!$A$2:$A$49,products!$E$2:$E$49,0)</f>
        <v>8.25</v>
      </c>
      <c r="M46" s="5">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_xlfn.XLOOKUP(D47, products!$A$2:$A$49,products!$B$2:$B$49,0)</f>
        <v>Lib</v>
      </c>
      <c r="J47" t="str">
        <f>_xlfn.XLOOKUP(D47,products!$A$2:$A$49,products!$C$2:$C$49,0)</f>
        <v>D</v>
      </c>
      <c r="K47" s="4">
        <f>_xlfn.XLOOKUP(D47,products!$A$2:$A$49,products!$D$2:$D$49,0)</f>
        <v>2.5</v>
      </c>
      <c r="L47" s="5">
        <f>_xlfn.XLOOKUP(D47,products!$A$2:$A$49,products!$E$2:$E$49,0)</f>
        <v>29.784999999999997</v>
      </c>
      <c r="M47" s="5">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_xlfn.XLOOKUP(D48, products!$A$2:$A$49,products!$B$2:$B$49,0)</f>
        <v>Exc</v>
      </c>
      <c r="J48" t="str">
        <f>_xlfn.XLOOKUP(D48,products!$A$2:$A$49,products!$C$2:$C$49,0)</f>
        <v>M</v>
      </c>
      <c r="K48" s="4">
        <f>_xlfn.XLOOKUP(D48,products!$A$2:$A$49,products!$D$2:$D$49,0)</f>
        <v>2.5</v>
      </c>
      <c r="L48" s="5">
        <f>_xlfn.XLOOKUP(D48,products!$A$2:$A$49,products!$E$2:$E$49,0)</f>
        <v>31.624999999999996</v>
      </c>
      <c r="M48" s="5">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_xlfn.XLOOKUP(D49, products!$A$2:$A$49,products!$B$2:$B$49,0)</f>
        <v>Ara</v>
      </c>
      <c r="J49" t="str">
        <f>_xlfn.XLOOKUP(D49,products!$A$2:$A$49,products!$C$2:$C$49,0)</f>
        <v>L</v>
      </c>
      <c r="K49" s="4">
        <f>_xlfn.XLOOKUP(D49,products!$A$2:$A$49,products!$D$2:$D$49,0)</f>
        <v>0.2</v>
      </c>
      <c r="L49" s="5">
        <f>_xlfn.XLOOKUP(D49,products!$A$2:$A$49,products!$E$2:$E$49,0)</f>
        <v>3.8849999999999998</v>
      </c>
      <c r="M49" s="5">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_xlfn.XLOOKUP(D50, products!$A$2:$A$49,products!$B$2:$B$49,0)</f>
        <v>Ara</v>
      </c>
      <c r="J50" t="str">
        <f>_xlfn.XLOOKUP(D50,products!$A$2:$A$49,products!$C$2:$C$49,0)</f>
        <v>D</v>
      </c>
      <c r="K50" s="4">
        <f>_xlfn.XLOOKUP(D50,products!$A$2:$A$49,products!$D$2:$D$49,0)</f>
        <v>2.5</v>
      </c>
      <c r="L50" s="5">
        <f>_xlfn.XLOOKUP(D50,products!$A$2:$A$49,products!$E$2:$E$49,0)</f>
        <v>22.884999999999998</v>
      </c>
      <c r="M50" s="5">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_xlfn.XLOOKUP(D51, products!$A$2:$A$49,products!$B$2:$B$49,0)</f>
        <v>Ara</v>
      </c>
      <c r="J51" t="str">
        <f>_xlfn.XLOOKUP(D51,products!$A$2:$A$49,products!$C$2:$C$49,0)</f>
        <v>L</v>
      </c>
      <c r="K51" s="4">
        <f>_xlfn.XLOOKUP(D51,products!$A$2:$A$49,products!$D$2:$D$49,0)</f>
        <v>1</v>
      </c>
      <c r="L51" s="5">
        <f>_xlfn.XLOOKUP(D51,products!$A$2:$A$49,products!$E$2:$E$49,0)</f>
        <v>12.95</v>
      </c>
      <c r="M51" s="5">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_xlfn.XLOOKUP(D52, products!$A$2:$A$49,products!$B$2:$B$49,0)</f>
        <v>Lib</v>
      </c>
      <c r="J52" t="str">
        <f>_xlfn.XLOOKUP(D52,products!$A$2:$A$49,products!$C$2:$C$49,0)</f>
        <v>D</v>
      </c>
      <c r="K52" s="4">
        <f>_xlfn.XLOOKUP(D52,products!$A$2:$A$49,products!$D$2:$D$49,0)</f>
        <v>0.5</v>
      </c>
      <c r="L52" s="5">
        <f>_xlfn.XLOOKUP(D52,products!$A$2:$A$49,products!$E$2:$E$49,0)</f>
        <v>7.77</v>
      </c>
      <c r="M52" s="5">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_xlfn.XLOOKUP(D53, products!$A$2:$A$49,products!$B$2:$B$49,0)</f>
        <v>Lib</v>
      </c>
      <c r="J53" t="str">
        <f>_xlfn.XLOOKUP(D53,products!$A$2:$A$49,products!$C$2:$C$49,0)</f>
        <v>L</v>
      </c>
      <c r="K53" s="4">
        <f>_xlfn.XLOOKUP(D53,products!$A$2:$A$49,products!$D$2:$D$49,0)</f>
        <v>2.5</v>
      </c>
      <c r="L53" s="5">
        <f>_xlfn.XLOOKUP(D53,products!$A$2:$A$49,products!$E$2:$E$49,0)</f>
        <v>36.454999999999998</v>
      </c>
      <c r="M53" s="5">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_xlfn.XLOOKUP(D54, products!$A$2:$A$49,products!$B$2:$B$49,0)</f>
        <v>Rob</v>
      </c>
      <c r="J54" t="str">
        <f>_xlfn.XLOOKUP(D54,products!$A$2:$A$49,products!$C$2:$C$49,0)</f>
        <v>M</v>
      </c>
      <c r="K54" s="4">
        <f>_xlfn.XLOOKUP(D54,products!$A$2:$A$49,products!$D$2:$D$49,0)</f>
        <v>0.5</v>
      </c>
      <c r="L54" s="5">
        <f>_xlfn.XLOOKUP(D54,products!$A$2:$A$49,products!$E$2:$E$49,0)</f>
        <v>5.97</v>
      </c>
      <c r="M54" s="5">
        <f t="shared" si="0"/>
        <v>29.849999999999998</v>
      </c>
      <c r="N54" t="str">
        <f t="shared" si="1"/>
        <v>Roubusta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_xlfn.XLOOKUP(D55, products!$A$2:$A$49,products!$B$2:$B$49,0)</f>
        <v>Lib</v>
      </c>
      <c r="J55" t="str">
        <f>_xlfn.XLOOKUP(D55,products!$A$2:$A$49,products!$C$2:$C$49,0)</f>
        <v>L</v>
      </c>
      <c r="K55" s="4">
        <f>_xlfn.XLOOKUP(D55,products!$A$2:$A$49,products!$D$2:$D$49,0)</f>
        <v>2.5</v>
      </c>
      <c r="L55" s="5">
        <f>_xlfn.XLOOKUP(D55,products!$A$2:$A$49,products!$E$2:$E$49,0)</f>
        <v>36.454999999999998</v>
      </c>
      <c r="M55" s="5">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_xlfn.XLOOKUP(D56, products!$A$2:$A$49,products!$B$2:$B$49,0)</f>
        <v>Lib</v>
      </c>
      <c r="J56" t="str">
        <f>_xlfn.XLOOKUP(D56,products!$A$2:$A$49,products!$C$2:$C$49,0)</f>
        <v>M</v>
      </c>
      <c r="K56" s="4">
        <f>_xlfn.XLOOKUP(D56,products!$A$2:$A$49,products!$D$2:$D$49,0)</f>
        <v>1</v>
      </c>
      <c r="L56" s="5">
        <f>_xlfn.XLOOKUP(D56,products!$A$2:$A$49,products!$E$2:$E$49,0)</f>
        <v>14.55</v>
      </c>
      <c r="M56" s="5">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_xlfn.XLOOKUP(D57, products!$A$2:$A$49,products!$B$2:$B$49,0)</f>
        <v>Lib</v>
      </c>
      <c r="J57" t="str">
        <f>_xlfn.XLOOKUP(D57,products!$A$2:$A$49,products!$C$2:$C$49,0)</f>
        <v>L</v>
      </c>
      <c r="K57" s="4">
        <f>_xlfn.XLOOKUP(D57,products!$A$2:$A$49,products!$D$2:$D$49,0)</f>
        <v>1</v>
      </c>
      <c r="L57" s="5">
        <f>_xlfn.XLOOKUP(D57,products!$A$2:$A$49,products!$E$2:$E$49,0)</f>
        <v>15.85</v>
      </c>
      <c r="M57" s="5">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_xlfn.XLOOKUP(D58, products!$A$2:$A$49,products!$B$2:$B$49,0)</f>
        <v>Exc</v>
      </c>
      <c r="J58" t="str">
        <f>_xlfn.XLOOKUP(D58,products!$A$2:$A$49,products!$C$2:$C$49,0)</f>
        <v>D</v>
      </c>
      <c r="K58" s="4">
        <f>_xlfn.XLOOKUP(D58,products!$A$2:$A$49,products!$D$2:$D$49,0)</f>
        <v>0.2</v>
      </c>
      <c r="L58" s="5">
        <f>_xlfn.XLOOKUP(D58,products!$A$2:$A$49,products!$E$2:$E$49,0)</f>
        <v>3.645</v>
      </c>
      <c r="M58" s="5">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_xlfn.XLOOKUP(D59, products!$A$2:$A$49,products!$B$2:$B$49,0)</f>
        <v>Exc</v>
      </c>
      <c r="J59" t="str">
        <f>_xlfn.XLOOKUP(D59,products!$A$2:$A$49,products!$C$2:$C$49,0)</f>
        <v>L</v>
      </c>
      <c r="K59" s="4">
        <f>_xlfn.XLOOKUP(D59,products!$A$2:$A$49,products!$D$2:$D$49,0)</f>
        <v>1</v>
      </c>
      <c r="L59" s="5">
        <f>_xlfn.XLOOKUP(D59,products!$A$2:$A$49,products!$E$2:$E$49,0)</f>
        <v>14.85</v>
      </c>
      <c r="M59" s="5">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_xlfn.XLOOKUP(D60, products!$A$2:$A$49,products!$B$2:$B$49,0)</f>
        <v>Lib</v>
      </c>
      <c r="J60" t="str">
        <f>_xlfn.XLOOKUP(D60,products!$A$2:$A$49,products!$C$2:$C$49,0)</f>
        <v>D</v>
      </c>
      <c r="K60" s="4">
        <f>_xlfn.XLOOKUP(D60,products!$A$2:$A$49,products!$D$2:$D$49,0)</f>
        <v>2.5</v>
      </c>
      <c r="L60" s="5">
        <f>_xlfn.XLOOKUP(D60,products!$A$2:$A$49,products!$E$2:$E$49,0)</f>
        <v>29.784999999999997</v>
      </c>
      <c r="M60" s="5">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_xlfn.XLOOKUP(D61, products!$A$2:$A$49,products!$B$2:$B$49,0)</f>
        <v>Lib</v>
      </c>
      <c r="J61" t="str">
        <f>_xlfn.XLOOKUP(D61,products!$A$2:$A$49,products!$C$2:$C$49,0)</f>
        <v>M</v>
      </c>
      <c r="K61" s="4">
        <f>_xlfn.XLOOKUP(D61,products!$A$2:$A$49,products!$D$2:$D$49,0)</f>
        <v>0.5</v>
      </c>
      <c r="L61" s="5">
        <f>_xlfn.XLOOKUP(D61,products!$A$2:$A$49,products!$E$2:$E$49,0)</f>
        <v>8.73</v>
      </c>
      <c r="M61" s="5">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_xlfn.XLOOKUP(D62, products!$A$2:$A$49,products!$B$2:$B$49,0)</f>
        <v>Ara</v>
      </c>
      <c r="J62" t="str">
        <f>_xlfn.XLOOKUP(D62,products!$A$2:$A$49,products!$C$2:$C$49,0)</f>
        <v>D</v>
      </c>
      <c r="K62" s="4">
        <f>_xlfn.XLOOKUP(D62,products!$A$2:$A$49,products!$D$2:$D$49,0)</f>
        <v>2.5</v>
      </c>
      <c r="L62" s="5">
        <f>_xlfn.XLOOKUP(D62,products!$A$2:$A$49,products!$E$2:$E$49,0)</f>
        <v>22.884999999999998</v>
      </c>
      <c r="M62" s="5">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_xlfn.XLOOKUP(D63, products!$A$2:$A$49,products!$B$2:$B$49,0)</f>
        <v>Rob</v>
      </c>
      <c r="J63" t="str">
        <f>_xlfn.XLOOKUP(D63,products!$A$2:$A$49,products!$C$2:$C$49,0)</f>
        <v>D</v>
      </c>
      <c r="K63" s="4">
        <f>_xlfn.XLOOKUP(D63,products!$A$2:$A$49,products!$D$2:$D$49,0)</f>
        <v>0.5</v>
      </c>
      <c r="L63" s="5">
        <f>_xlfn.XLOOKUP(D63,products!$A$2:$A$49,products!$E$2:$E$49,0)</f>
        <v>5.3699999999999992</v>
      </c>
      <c r="M63" s="5">
        <f t="shared" si="0"/>
        <v>26.849999999999994</v>
      </c>
      <c r="N63" t="str">
        <f t="shared" si="1"/>
        <v>Roubusta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_xlfn.XLOOKUP(D64, products!$A$2:$A$49,products!$B$2:$B$49,0)</f>
        <v>Lib</v>
      </c>
      <c r="J64" t="str">
        <f>_xlfn.XLOOKUP(D64,products!$A$2:$A$49,products!$C$2:$C$49,0)</f>
        <v>L</v>
      </c>
      <c r="K64" s="4">
        <f>_xlfn.XLOOKUP(D64,products!$A$2:$A$49,products!$D$2:$D$49,0)</f>
        <v>0.2</v>
      </c>
      <c r="L64" s="5">
        <f>_xlfn.XLOOKUP(D64,products!$A$2:$A$49,products!$E$2:$E$49,0)</f>
        <v>4.7549999999999999</v>
      </c>
      <c r="M64" s="5">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_xlfn.XLOOKUP(D65, products!$A$2:$A$49,products!$B$2:$B$49,0)</f>
        <v>Ara</v>
      </c>
      <c r="J65" t="str">
        <f>_xlfn.XLOOKUP(D65,products!$A$2:$A$49,products!$C$2:$C$49,0)</f>
        <v>M</v>
      </c>
      <c r="K65" s="4">
        <f>_xlfn.XLOOKUP(D65,products!$A$2:$A$49,products!$D$2:$D$49,0)</f>
        <v>0.5</v>
      </c>
      <c r="L65" s="5">
        <f>_xlfn.XLOOKUP(D65,products!$A$2:$A$49,products!$E$2:$E$49,0)</f>
        <v>6.75</v>
      </c>
      <c r="M65" s="5">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_xlfn.XLOOKUP(D66, products!$A$2:$A$49,products!$B$2:$B$49,0)</f>
        <v>Rob</v>
      </c>
      <c r="J66" t="str">
        <f>_xlfn.XLOOKUP(D66,products!$A$2:$A$49,products!$C$2:$C$49,0)</f>
        <v>M</v>
      </c>
      <c r="K66" s="4">
        <f>_xlfn.XLOOKUP(D66,products!$A$2:$A$49,products!$D$2:$D$49,0)</f>
        <v>0.5</v>
      </c>
      <c r="L66" s="5">
        <f>_xlfn.XLOOKUP(D66,products!$A$2:$A$49,products!$E$2:$E$49,0)</f>
        <v>5.97</v>
      </c>
      <c r="M66" s="5">
        <f t="shared" si="0"/>
        <v>35.82</v>
      </c>
      <c r="N66" t="str">
        <f t="shared" si="1"/>
        <v>Roubusta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_xlfn.XLOOKUP(D67, products!$A$2:$A$49,products!$B$2:$B$49,0)</f>
        <v>Rob</v>
      </c>
      <c r="J67" t="str">
        <f>_xlfn.XLOOKUP(D67,products!$A$2:$A$49,products!$C$2:$C$49,0)</f>
        <v>D</v>
      </c>
      <c r="K67" s="4">
        <f>_xlfn.XLOOKUP(D67,products!$A$2:$A$49,products!$D$2:$D$49,0)</f>
        <v>2.5</v>
      </c>
      <c r="L67" s="5">
        <f>_xlfn.XLOOKUP(D67,products!$A$2:$A$49,products!$E$2:$E$49,0)</f>
        <v>20.584999999999997</v>
      </c>
      <c r="M67" s="5">
        <f t="shared" ref="M67:M130" si="3">L67*E67</f>
        <v>82.339999999999989</v>
      </c>
      <c r="N67" t="str">
        <f t="shared" ref="N67:N130" si="4">IF(I67="Rob","Roubusta",IF(I67="Exc", "Excelsa", IF(I67="Ara", "Arabica",IF(I67="Lib","Liberica",""))))</f>
        <v>Roubusta</v>
      </c>
      <c r="O67" t="str">
        <f t="shared" ref="O67:O130" si="5">IF(J67="M","Medium",IF(J67="L","Light",IF(J67="D","Dark","")))</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_xlfn.XLOOKUP(D68, products!$A$2:$A$49,products!$B$2:$B$49,0)</f>
        <v>Rob</v>
      </c>
      <c r="J68" t="str">
        <f>_xlfn.XLOOKUP(D68,products!$A$2:$A$49,products!$C$2:$C$49,0)</f>
        <v>L</v>
      </c>
      <c r="K68" s="4">
        <f>_xlfn.XLOOKUP(D68,products!$A$2:$A$49,products!$D$2:$D$49,0)</f>
        <v>0.5</v>
      </c>
      <c r="L68" s="5">
        <f>_xlfn.XLOOKUP(D68,products!$A$2:$A$49,products!$E$2:$E$49,0)</f>
        <v>7.169999999999999</v>
      </c>
      <c r="M68" s="5">
        <f t="shared" si="3"/>
        <v>7.169999999999999</v>
      </c>
      <c r="N68" t="str">
        <f t="shared" si="4"/>
        <v>Roubusta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_xlfn.XLOOKUP(D69, products!$A$2:$A$49,products!$B$2:$B$49,0)</f>
        <v>Lib</v>
      </c>
      <c r="J69" t="str">
        <f>_xlfn.XLOOKUP(D69,products!$A$2:$A$49,products!$C$2:$C$49,0)</f>
        <v>L</v>
      </c>
      <c r="K69" s="4">
        <f>_xlfn.XLOOKUP(D69,products!$A$2:$A$49,products!$D$2:$D$49,0)</f>
        <v>0.2</v>
      </c>
      <c r="L69" s="5">
        <f>_xlfn.XLOOKUP(D69,products!$A$2:$A$49,products!$E$2:$E$49,0)</f>
        <v>4.7549999999999999</v>
      </c>
      <c r="M69" s="5">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_xlfn.XLOOKUP(D70, products!$A$2:$A$49,products!$B$2:$B$49,0)</f>
        <v>Rob</v>
      </c>
      <c r="J70" t="str">
        <f>_xlfn.XLOOKUP(D70,products!$A$2:$A$49,products!$C$2:$C$49,0)</f>
        <v>M</v>
      </c>
      <c r="K70" s="4">
        <f>_xlfn.XLOOKUP(D70,products!$A$2:$A$49,products!$D$2:$D$49,0)</f>
        <v>0.2</v>
      </c>
      <c r="L70" s="5">
        <f>_xlfn.XLOOKUP(D70,products!$A$2:$A$49,products!$E$2:$E$49,0)</f>
        <v>2.9849999999999999</v>
      </c>
      <c r="M70" s="5">
        <f t="shared" si="3"/>
        <v>2.9849999999999999</v>
      </c>
      <c r="N70" t="str">
        <f t="shared" si="4"/>
        <v>Roubusta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_xlfn.XLOOKUP(D71, products!$A$2:$A$49,products!$B$2:$B$49,0)</f>
        <v>Rob</v>
      </c>
      <c r="J71" t="str">
        <f>_xlfn.XLOOKUP(D71,products!$A$2:$A$49,products!$C$2:$C$49,0)</f>
        <v>M</v>
      </c>
      <c r="K71" s="4">
        <f>_xlfn.XLOOKUP(D71,products!$A$2:$A$49,products!$D$2:$D$49,0)</f>
        <v>1</v>
      </c>
      <c r="L71" s="5">
        <f>_xlfn.XLOOKUP(D71,products!$A$2:$A$49,products!$E$2:$E$49,0)</f>
        <v>9.9499999999999993</v>
      </c>
      <c r="M71" s="5">
        <f t="shared" si="3"/>
        <v>59.699999999999996</v>
      </c>
      <c r="N71" t="str">
        <f t="shared" si="4"/>
        <v>Roubusta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_xlfn.XLOOKUP(D72, products!$A$2:$A$49,products!$B$2:$B$49,0)</f>
        <v>Exc</v>
      </c>
      <c r="J72" t="str">
        <f>_xlfn.XLOOKUP(D72,products!$A$2:$A$49,products!$C$2:$C$49,0)</f>
        <v>L</v>
      </c>
      <c r="K72" s="4">
        <f>_xlfn.XLOOKUP(D72,products!$A$2:$A$49,products!$D$2:$D$49,0)</f>
        <v>2.5</v>
      </c>
      <c r="L72" s="5">
        <f>_xlfn.XLOOKUP(D72,products!$A$2:$A$49,products!$E$2:$E$49,0)</f>
        <v>34.154999999999994</v>
      </c>
      <c r="M72" s="5">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_xlfn.XLOOKUP(D73, products!$A$2:$A$49,products!$B$2:$B$49,0)</f>
        <v>Lib</v>
      </c>
      <c r="J73" t="str">
        <f>_xlfn.XLOOKUP(D73,products!$A$2:$A$49,products!$C$2:$C$49,0)</f>
        <v>L</v>
      </c>
      <c r="K73" s="4">
        <f>_xlfn.XLOOKUP(D73,products!$A$2:$A$49,products!$D$2:$D$49,0)</f>
        <v>0.2</v>
      </c>
      <c r="L73" s="5">
        <f>_xlfn.XLOOKUP(D73,products!$A$2:$A$49,products!$E$2:$E$49,0)</f>
        <v>4.7549999999999999</v>
      </c>
      <c r="M73" s="5">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_xlfn.XLOOKUP(D74, products!$A$2:$A$49,products!$B$2:$B$49,0)</f>
        <v>Ara</v>
      </c>
      <c r="J74" t="str">
        <f>_xlfn.XLOOKUP(D74,products!$A$2:$A$49,products!$C$2:$C$49,0)</f>
        <v>M</v>
      </c>
      <c r="K74" s="4">
        <f>_xlfn.XLOOKUP(D74,products!$A$2:$A$49,products!$D$2:$D$49,0)</f>
        <v>2.5</v>
      </c>
      <c r="L74" s="5">
        <f>_xlfn.XLOOKUP(D74,products!$A$2:$A$49,products!$E$2:$E$49,0)</f>
        <v>25.874999999999996</v>
      </c>
      <c r="M74" s="5">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_xlfn.XLOOKUP(D75, products!$A$2:$A$49,products!$B$2:$B$49,0)</f>
        <v>Lib</v>
      </c>
      <c r="J75" t="str">
        <f>_xlfn.XLOOKUP(D75,products!$A$2:$A$49,products!$C$2:$C$49,0)</f>
        <v>M</v>
      </c>
      <c r="K75" s="4">
        <f>_xlfn.XLOOKUP(D75,products!$A$2:$A$49,products!$D$2:$D$49,0)</f>
        <v>0.2</v>
      </c>
      <c r="L75" s="5">
        <f>_xlfn.XLOOKUP(D75,products!$A$2:$A$49,products!$E$2:$E$49,0)</f>
        <v>4.3650000000000002</v>
      </c>
      <c r="M75" s="5">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_xlfn.XLOOKUP(D76, products!$A$2:$A$49,products!$B$2:$B$49,0)</f>
        <v>Exc</v>
      </c>
      <c r="J76" t="str">
        <f>_xlfn.XLOOKUP(D76,products!$A$2:$A$49,products!$C$2:$C$49,0)</f>
        <v>L</v>
      </c>
      <c r="K76" s="4">
        <f>_xlfn.XLOOKUP(D76,products!$A$2:$A$49,products!$D$2:$D$49,0)</f>
        <v>0.5</v>
      </c>
      <c r="L76" s="5">
        <f>_xlfn.XLOOKUP(D76,products!$A$2:$A$49,products!$E$2:$E$49,0)</f>
        <v>8.91</v>
      </c>
      <c r="M76" s="5">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_xlfn.XLOOKUP(D77, products!$A$2:$A$49,products!$B$2:$B$49,0)</f>
        <v>Rob</v>
      </c>
      <c r="J77" t="str">
        <f>_xlfn.XLOOKUP(D77,products!$A$2:$A$49,products!$C$2:$C$49,0)</f>
        <v>D</v>
      </c>
      <c r="K77" s="4">
        <f>_xlfn.XLOOKUP(D77,products!$A$2:$A$49,products!$D$2:$D$49,0)</f>
        <v>1</v>
      </c>
      <c r="L77" s="5">
        <f>_xlfn.XLOOKUP(D77,products!$A$2:$A$49,products!$E$2:$E$49,0)</f>
        <v>8.9499999999999993</v>
      </c>
      <c r="M77" s="5">
        <f t="shared" si="3"/>
        <v>53.699999999999996</v>
      </c>
      <c r="N77" t="str">
        <f t="shared" si="4"/>
        <v>Roubusta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_xlfn.XLOOKUP(D78, products!$A$2:$A$49,products!$B$2:$B$49,0)</f>
        <v>Rob</v>
      </c>
      <c r="J78" t="str">
        <f>_xlfn.XLOOKUP(D78,products!$A$2:$A$49,products!$C$2:$C$49,0)</f>
        <v>L</v>
      </c>
      <c r="K78" s="4">
        <f>_xlfn.XLOOKUP(D78,products!$A$2:$A$49,products!$D$2:$D$49,0)</f>
        <v>0.2</v>
      </c>
      <c r="L78" s="5">
        <f>_xlfn.XLOOKUP(D78,products!$A$2:$A$49,products!$E$2:$E$49,0)</f>
        <v>3.5849999999999995</v>
      </c>
      <c r="M78" s="5">
        <f t="shared" si="3"/>
        <v>3.5849999999999995</v>
      </c>
      <c r="N78" t="str">
        <f t="shared" si="4"/>
        <v>Roubusta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_xlfn.XLOOKUP(D79, products!$A$2:$A$49,products!$B$2:$B$49,0)</f>
        <v>Exc</v>
      </c>
      <c r="J79" t="str">
        <f>_xlfn.XLOOKUP(D79,products!$A$2:$A$49,products!$C$2:$C$49,0)</f>
        <v>D</v>
      </c>
      <c r="K79" s="4">
        <f>_xlfn.XLOOKUP(D79,products!$A$2:$A$49,products!$D$2:$D$49,0)</f>
        <v>0.2</v>
      </c>
      <c r="L79" s="5">
        <f>_xlfn.XLOOKUP(D79,products!$A$2:$A$49,products!$E$2:$E$49,0)</f>
        <v>3.645</v>
      </c>
      <c r="M79" s="5">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_xlfn.XLOOKUP(D80, products!$A$2:$A$49,products!$B$2:$B$49,0)</f>
        <v>Ara</v>
      </c>
      <c r="J80" t="str">
        <f>_xlfn.XLOOKUP(D80,products!$A$2:$A$49,products!$C$2:$C$49,0)</f>
        <v>M</v>
      </c>
      <c r="K80" s="4">
        <f>_xlfn.XLOOKUP(D80,products!$A$2:$A$49,products!$D$2:$D$49,0)</f>
        <v>0.5</v>
      </c>
      <c r="L80" s="5">
        <f>_xlfn.XLOOKUP(D80,products!$A$2:$A$49,products!$E$2:$E$49,0)</f>
        <v>6.75</v>
      </c>
      <c r="M80" s="5">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_xlfn.XLOOKUP(D81, products!$A$2:$A$49,products!$B$2:$B$49,0)</f>
        <v>Rob</v>
      </c>
      <c r="J81" t="str">
        <f>_xlfn.XLOOKUP(D81,products!$A$2:$A$49,products!$C$2:$C$49,0)</f>
        <v>L</v>
      </c>
      <c r="K81" s="4">
        <f>_xlfn.XLOOKUP(D81,products!$A$2:$A$49,products!$D$2:$D$49,0)</f>
        <v>1</v>
      </c>
      <c r="L81" s="5">
        <f>_xlfn.XLOOKUP(D81,products!$A$2:$A$49,products!$E$2:$E$49,0)</f>
        <v>11.95</v>
      </c>
      <c r="M81" s="5">
        <f t="shared" si="3"/>
        <v>47.8</v>
      </c>
      <c r="N81" t="str">
        <f t="shared" si="4"/>
        <v>Roubusta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_xlfn.XLOOKUP(D82, products!$A$2:$A$49,products!$B$2:$B$49,0)</f>
        <v>Ara</v>
      </c>
      <c r="J82" t="str">
        <f>_xlfn.XLOOKUP(D82,products!$A$2:$A$49,products!$C$2:$C$49,0)</f>
        <v>L</v>
      </c>
      <c r="K82" s="4">
        <f>_xlfn.XLOOKUP(D82,products!$A$2:$A$49,products!$D$2:$D$49,0)</f>
        <v>0.5</v>
      </c>
      <c r="L82" s="5">
        <f>_xlfn.XLOOKUP(D82,products!$A$2:$A$49,products!$E$2:$E$49,0)</f>
        <v>7.77</v>
      </c>
      <c r="M82" s="5">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_xlfn.XLOOKUP(D83, products!$A$2:$A$49,products!$B$2:$B$49,0)</f>
        <v>Lib</v>
      </c>
      <c r="J83" t="str">
        <f>_xlfn.XLOOKUP(D83,products!$A$2:$A$49,products!$C$2:$C$49,0)</f>
        <v>L</v>
      </c>
      <c r="K83" s="4">
        <f>_xlfn.XLOOKUP(D83,products!$A$2:$A$49,products!$D$2:$D$49,0)</f>
        <v>2.5</v>
      </c>
      <c r="L83" s="5">
        <f>_xlfn.XLOOKUP(D83,products!$A$2:$A$49,products!$E$2:$E$49,0)</f>
        <v>36.454999999999998</v>
      </c>
      <c r="M83" s="5">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_xlfn.XLOOKUP(D84, products!$A$2:$A$49,products!$B$2:$B$49,0)</f>
        <v>Lib</v>
      </c>
      <c r="J84" t="str">
        <f>_xlfn.XLOOKUP(D84,products!$A$2:$A$49,products!$C$2:$C$49,0)</f>
        <v>M</v>
      </c>
      <c r="K84" s="4">
        <f>_xlfn.XLOOKUP(D84,products!$A$2:$A$49,products!$D$2:$D$49,0)</f>
        <v>2.5</v>
      </c>
      <c r="L84" s="5">
        <f>_xlfn.XLOOKUP(D84,products!$A$2:$A$49,products!$E$2:$E$49,0)</f>
        <v>33.464999999999996</v>
      </c>
      <c r="M84" s="5">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_xlfn.XLOOKUP(D85, products!$A$2:$A$49,products!$B$2:$B$49,0)</f>
        <v>Rob</v>
      </c>
      <c r="J85" t="str">
        <f>_xlfn.XLOOKUP(D85,products!$A$2:$A$49,products!$C$2:$C$49,0)</f>
        <v>D</v>
      </c>
      <c r="K85" s="4">
        <f>_xlfn.XLOOKUP(D85,products!$A$2:$A$49,products!$D$2:$D$49,0)</f>
        <v>2.5</v>
      </c>
      <c r="L85" s="5">
        <f>_xlfn.XLOOKUP(D85,products!$A$2:$A$49,products!$E$2:$E$49,0)</f>
        <v>20.584999999999997</v>
      </c>
      <c r="M85" s="5">
        <f t="shared" si="3"/>
        <v>82.339999999999989</v>
      </c>
      <c r="N85" t="str">
        <f t="shared" si="4"/>
        <v>Roubusta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_xlfn.XLOOKUP(D86, products!$A$2:$A$49,products!$B$2:$B$49,0)</f>
        <v>Lib</v>
      </c>
      <c r="J86" t="str">
        <f>_xlfn.XLOOKUP(D86,products!$A$2:$A$49,products!$C$2:$C$49,0)</f>
        <v>L</v>
      </c>
      <c r="K86" s="4">
        <f>_xlfn.XLOOKUP(D86,products!$A$2:$A$49,products!$D$2:$D$49,0)</f>
        <v>0.5</v>
      </c>
      <c r="L86" s="5">
        <f>_xlfn.XLOOKUP(D86,products!$A$2:$A$49,products!$E$2:$E$49,0)</f>
        <v>9.51</v>
      </c>
      <c r="M86" s="5">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_xlfn.XLOOKUP(D87, products!$A$2:$A$49,products!$B$2:$B$49,0)</f>
        <v>Ara</v>
      </c>
      <c r="J87" t="str">
        <f>_xlfn.XLOOKUP(D87,products!$A$2:$A$49,products!$C$2:$C$49,0)</f>
        <v>L</v>
      </c>
      <c r="K87" s="4">
        <f>_xlfn.XLOOKUP(D87,products!$A$2:$A$49,products!$D$2:$D$49,0)</f>
        <v>2.5</v>
      </c>
      <c r="L87" s="5">
        <f>_xlfn.XLOOKUP(D87,products!$A$2:$A$49,products!$E$2:$E$49,0)</f>
        <v>29.784999999999997</v>
      </c>
      <c r="M87" s="5">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_xlfn.XLOOKUP(D88, products!$A$2:$A$49,products!$B$2:$B$49,0)</f>
        <v>Ara</v>
      </c>
      <c r="J88" t="str">
        <f>_xlfn.XLOOKUP(D88,products!$A$2:$A$49,products!$C$2:$C$49,0)</f>
        <v>D</v>
      </c>
      <c r="K88" s="4">
        <f>_xlfn.XLOOKUP(D88,products!$A$2:$A$49,products!$D$2:$D$49,0)</f>
        <v>0.2</v>
      </c>
      <c r="L88" s="5">
        <f>_xlfn.XLOOKUP(D88,products!$A$2:$A$49,products!$E$2:$E$49,0)</f>
        <v>2.9849999999999999</v>
      </c>
      <c r="M88" s="5">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_xlfn.XLOOKUP(D89, products!$A$2:$A$49,products!$B$2:$B$49,0)</f>
        <v>Ara</v>
      </c>
      <c r="J89" t="str">
        <f>_xlfn.XLOOKUP(D89,products!$A$2:$A$49,products!$C$2:$C$49,0)</f>
        <v>M</v>
      </c>
      <c r="K89" s="4">
        <f>_xlfn.XLOOKUP(D89,products!$A$2:$A$49,products!$D$2:$D$49,0)</f>
        <v>1</v>
      </c>
      <c r="L89" s="5">
        <f>_xlfn.XLOOKUP(D89,products!$A$2:$A$49,products!$E$2:$E$49,0)</f>
        <v>11.25</v>
      </c>
      <c r="M89" s="5">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_xlfn.XLOOKUP(D90, products!$A$2:$A$49,products!$B$2:$B$49,0)</f>
        <v>Rob</v>
      </c>
      <c r="J90" t="str">
        <f>_xlfn.XLOOKUP(D90,products!$A$2:$A$49,products!$C$2:$C$49,0)</f>
        <v>L</v>
      </c>
      <c r="K90" s="4">
        <f>_xlfn.XLOOKUP(D90,products!$A$2:$A$49,products!$D$2:$D$49,0)</f>
        <v>1</v>
      </c>
      <c r="L90" s="5">
        <f>_xlfn.XLOOKUP(D90,products!$A$2:$A$49,products!$E$2:$E$49,0)</f>
        <v>11.95</v>
      </c>
      <c r="M90" s="5">
        <f t="shared" si="3"/>
        <v>35.849999999999994</v>
      </c>
      <c r="N90" t="str">
        <f t="shared" si="4"/>
        <v>Roubusta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_xlfn.XLOOKUP(D91, products!$A$2:$A$49,products!$B$2:$B$49,0)</f>
        <v>Ara</v>
      </c>
      <c r="J91" t="str">
        <f>_xlfn.XLOOKUP(D91,products!$A$2:$A$49,products!$C$2:$C$49,0)</f>
        <v>L</v>
      </c>
      <c r="K91" s="4">
        <f>_xlfn.XLOOKUP(D91,products!$A$2:$A$49,products!$D$2:$D$49,0)</f>
        <v>1</v>
      </c>
      <c r="L91" s="5">
        <f>_xlfn.XLOOKUP(D91,products!$A$2:$A$49,products!$E$2:$E$49,0)</f>
        <v>12.95</v>
      </c>
      <c r="M91" s="5">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_xlfn.XLOOKUP(D92, products!$A$2:$A$49,products!$B$2:$B$49,0)</f>
        <v>Ara</v>
      </c>
      <c r="J92" t="str">
        <f>_xlfn.XLOOKUP(D92,products!$A$2:$A$49,products!$C$2:$C$49,0)</f>
        <v>L</v>
      </c>
      <c r="K92" s="4">
        <f>_xlfn.XLOOKUP(D92,products!$A$2:$A$49,products!$D$2:$D$49,0)</f>
        <v>1</v>
      </c>
      <c r="L92" s="5">
        <f>_xlfn.XLOOKUP(D92,products!$A$2:$A$49,products!$E$2:$E$49,0)</f>
        <v>12.95</v>
      </c>
      <c r="M92" s="5">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_xlfn.XLOOKUP(D93, products!$A$2:$A$49,products!$B$2:$B$49,0)</f>
        <v>Ara</v>
      </c>
      <c r="J93" t="str">
        <f>_xlfn.XLOOKUP(D93,products!$A$2:$A$49,products!$C$2:$C$49,0)</f>
        <v>M</v>
      </c>
      <c r="K93" s="4">
        <f>_xlfn.XLOOKUP(D93,products!$A$2:$A$49,products!$D$2:$D$49,0)</f>
        <v>2.5</v>
      </c>
      <c r="L93" s="5">
        <f>_xlfn.XLOOKUP(D93,products!$A$2:$A$49,products!$E$2:$E$49,0)</f>
        <v>25.874999999999996</v>
      </c>
      <c r="M93" s="5">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_xlfn.XLOOKUP(D94, products!$A$2:$A$49,products!$B$2:$B$49,0)</f>
        <v>Exc</v>
      </c>
      <c r="J94" t="str">
        <f>_xlfn.XLOOKUP(D94,products!$A$2:$A$49,products!$C$2:$C$49,0)</f>
        <v>L</v>
      </c>
      <c r="K94" s="4">
        <f>_xlfn.XLOOKUP(D94,products!$A$2:$A$49,products!$D$2:$D$49,0)</f>
        <v>1</v>
      </c>
      <c r="L94" s="5">
        <f>_xlfn.XLOOKUP(D94,products!$A$2:$A$49,products!$E$2:$E$49,0)</f>
        <v>14.85</v>
      </c>
      <c r="M94" s="5">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_xlfn.XLOOKUP(D95, products!$A$2:$A$49,products!$B$2:$B$49,0)</f>
        <v>Exc</v>
      </c>
      <c r="J95" t="str">
        <f>_xlfn.XLOOKUP(D95,products!$A$2:$A$49,products!$C$2:$C$49,0)</f>
        <v>L</v>
      </c>
      <c r="K95" s="4">
        <f>_xlfn.XLOOKUP(D95,products!$A$2:$A$49,products!$D$2:$D$49,0)</f>
        <v>0.5</v>
      </c>
      <c r="L95" s="5">
        <f>_xlfn.XLOOKUP(D95,products!$A$2:$A$49,products!$E$2:$E$49,0)</f>
        <v>8.91</v>
      </c>
      <c r="M95" s="5">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_xlfn.XLOOKUP(D96, products!$A$2:$A$49,products!$B$2:$B$49,0)</f>
        <v>Ara</v>
      </c>
      <c r="J96" t="str">
        <f>_xlfn.XLOOKUP(D96,products!$A$2:$A$49,products!$C$2:$C$49,0)</f>
        <v>D</v>
      </c>
      <c r="K96" s="4">
        <f>_xlfn.XLOOKUP(D96,products!$A$2:$A$49,products!$D$2:$D$49,0)</f>
        <v>0.2</v>
      </c>
      <c r="L96" s="5">
        <f>_xlfn.XLOOKUP(D96,products!$A$2:$A$49,products!$E$2:$E$49,0)</f>
        <v>2.9849999999999999</v>
      </c>
      <c r="M96" s="5">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_xlfn.XLOOKUP(D97, products!$A$2:$A$49,products!$B$2:$B$49,0)</f>
        <v>Ara</v>
      </c>
      <c r="J97" t="str">
        <f>_xlfn.XLOOKUP(D97,products!$A$2:$A$49,products!$C$2:$C$49,0)</f>
        <v>M</v>
      </c>
      <c r="K97" s="4">
        <f>_xlfn.XLOOKUP(D97,products!$A$2:$A$49,products!$D$2:$D$49,0)</f>
        <v>2.5</v>
      </c>
      <c r="L97" s="5">
        <f>_xlfn.XLOOKUP(D97,products!$A$2:$A$49,products!$E$2:$E$49,0)</f>
        <v>25.874999999999996</v>
      </c>
      <c r="M97" s="5">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_xlfn.XLOOKUP(D98, products!$A$2:$A$49,products!$B$2:$B$49,0)</f>
        <v>Ara</v>
      </c>
      <c r="J98" t="str">
        <f>_xlfn.XLOOKUP(D98,products!$A$2:$A$49,products!$C$2:$C$49,0)</f>
        <v>D</v>
      </c>
      <c r="K98" s="4">
        <f>_xlfn.XLOOKUP(D98,products!$A$2:$A$49,products!$D$2:$D$49,0)</f>
        <v>0.2</v>
      </c>
      <c r="L98" s="5">
        <f>_xlfn.XLOOKUP(D98,products!$A$2:$A$49,products!$E$2:$E$49,0)</f>
        <v>2.9849999999999999</v>
      </c>
      <c r="M98" s="5">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_xlfn.XLOOKUP(D99, products!$A$2:$A$49,products!$B$2:$B$49,0)</f>
        <v>Ara</v>
      </c>
      <c r="J99" t="str">
        <f>_xlfn.XLOOKUP(D99,products!$A$2:$A$49,products!$C$2:$C$49,0)</f>
        <v>M</v>
      </c>
      <c r="K99" s="4">
        <f>_xlfn.XLOOKUP(D99,products!$A$2:$A$49,products!$D$2:$D$49,0)</f>
        <v>0.5</v>
      </c>
      <c r="L99" s="5">
        <f>_xlfn.XLOOKUP(D99,products!$A$2:$A$49,products!$E$2:$E$49,0)</f>
        <v>6.75</v>
      </c>
      <c r="M99" s="5">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_xlfn.XLOOKUP(D100, products!$A$2:$A$49,products!$B$2:$B$49,0)</f>
        <v>Ara</v>
      </c>
      <c r="J100" t="str">
        <f>_xlfn.XLOOKUP(D100,products!$A$2:$A$49,products!$C$2:$C$49,0)</f>
        <v>D</v>
      </c>
      <c r="K100" s="4">
        <f>_xlfn.XLOOKUP(D100,products!$A$2:$A$49,products!$D$2:$D$49,0)</f>
        <v>0.2</v>
      </c>
      <c r="L100" s="5">
        <f>_xlfn.XLOOKUP(D100,products!$A$2:$A$49,products!$E$2:$E$49,0)</f>
        <v>2.9849999999999999</v>
      </c>
      <c r="M100" s="5">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_xlfn.XLOOKUP(D101, products!$A$2:$A$49,products!$B$2:$B$49,0)</f>
        <v>Lib</v>
      </c>
      <c r="J101" t="str">
        <f>_xlfn.XLOOKUP(D101,products!$A$2:$A$49,products!$C$2:$C$49,0)</f>
        <v>M</v>
      </c>
      <c r="K101" s="4">
        <f>_xlfn.XLOOKUP(D101,products!$A$2:$A$49,products!$D$2:$D$49,0)</f>
        <v>0.2</v>
      </c>
      <c r="L101" s="5">
        <f>_xlfn.XLOOKUP(D101,products!$A$2:$A$49,products!$E$2:$E$49,0)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_xlfn.XLOOKUP(D102, products!$A$2:$A$49,products!$B$2:$B$49,0)</f>
        <v>Ara</v>
      </c>
      <c r="J102" t="str">
        <f>_xlfn.XLOOKUP(D102,products!$A$2:$A$49,products!$C$2:$C$49,0)</f>
        <v>L</v>
      </c>
      <c r="K102" s="4">
        <f>_xlfn.XLOOKUP(D102,products!$A$2:$A$49,products!$D$2:$D$49,0)</f>
        <v>0.2</v>
      </c>
      <c r="L102" s="5">
        <f>_xlfn.XLOOKUP(D102,products!$A$2:$A$49,products!$E$2:$E$49,0)</f>
        <v>3.8849999999999998</v>
      </c>
      <c r="M102" s="5">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_xlfn.XLOOKUP(D103, products!$A$2:$A$49,products!$B$2:$B$49,0)</f>
        <v>Lib</v>
      </c>
      <c r="J103" t="str">
        <f>_xlfn.XLOOKUP(D103,products!$A$2:$A$49,products!$C$2:$C$49,0)</f>
        <v>D</v>
      </c>
      <c r="K103" s="4">
        <f>_xlfn.XLOOKUP(D103,products!$A$2:$A$49,products!$D$2:$D$49,0)</f>
        <v>2.5</v>
      </c>
      <c r="L103" s="5">
        <f>_xlfn.XLOOKUP(D103,products!$A$2:$A$49,products!$E$2:$E$49,0)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_xlfn.XLOOKUP(D104, products!$A$2:$A$49,products!$B$2:$B$49,0)</f>
        <v>Lib</v>
      </c>
      <c r="J104" t="str">
        <f>_xlfn.XLOOKUP(D104,products!$A$2:$A$49,products!$C$2:$C$49,0)</f>
        <v>D</v>
      </c>
      <c r="K104" s="4">
        <f>_xlfn.XLOOKUP(D104,products!$A$2:$A$49,products!$D$2:$D$49,0)</f>
        <v>1</v>
      </c>
      <c r="L104" s="5">
        <f>_xlfn.XLOOKUP(D104,products!$A$2:$A$49,products!$E$2:$E$49,0)</f>
        <v>12.95</v>
      </c>
      <c r="M104" s="5">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_xlfn.XLOOKUP(D105, products!$A$2:$A$49,products!$B$2:$B$49,0)</f>
        <v>Rob</v>
      </c>
      <c r="J105" t="str">
        <f>_xlfn.XLOOKUP(D105,products!$A$2:$A$49,products!$C$2:$C$49,0)</f>
        <v>M</v>
      </c>
      <c r="K105" s="4">
        <f>_xlfn.XLOOKUP(D105,products!$A$2:$A$49,products!$D$2:$D$49,0)</f>
        <v>0.2</v>
      </c>
      <c r="L105" s="5">
        <f>_xlfn.XLOOKUP(D105,products!$A$2:$A$49,products!$E$2:$E$49,0)</f>
        <v>2.9849999999999999</v>
      </c>
      <c r="M105" s="5">
        <f t="shared" si="3"/>
        <v>11.94</v>
      </c>
      <c r="N105" t="str">
        <f t="shared" si="4"/>
        <v>Roubusta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_xlfn.XLOOKUP(D106, products!$A$2:$A$49,products!$B$2:$B$49,0)</f>
        <v>Lib</v>
      </c>
      <c r="J106" t="str">
        <f>_xlfn.XLOOKUP(D106,products!$A$2:$A$49,products!$C$2:$C$49,0)</f>
        <v>M</v>
      </c>
      <c r="K106" s="4">
        <f>_xlfn.XLOOKUP(D106,products!$A$2:$A$49,products!$D$2:$D$49,0)</f>
        <v>1</v>
      </c>
      <c r="L106" s="5">
        <f>_xlfn.XLOOKUP(D106,products!$A$2:$A$49,products!$E$2:$E$49,0)</f>
        <v>14.55</v>
      </c>
      <c r="M106" s="5">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_xlfn.XLOOKUP(D107, products!$A$2:$A$49,products!$B$2:$B$49,0)</f>
        <v>Ara</v>
      </c>
      <c r="J107" t="str">
        <f>_xlfn.XLOOKUP(D107,products!$A$2:$A$49,products!$C$2:$C$49,0)</f>
        <v>M</v>
      </c>
      <c r="K107" s="4">
        <f>_xlfn.XLOOKUP(D107,products!$A$2:$A$49,products!$D$2:$D$49,0)</f>
        <v>0.5</v>
      </c>
      <c r="L107" s="5">
        <f>_xlfn.XLOOKUP(D107,products!$A$2:$A$49,products!$E$2:$E$49,0)</f>
        <v>6.75</v>
      </c>
      <c r="M107" s="5">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_xlfn.XLOOKUP(D108, products!$A$2:$A$49,products!$B$2:$B$49,0)</f>
        <v>Exc</v>
      </c>
      <c r="J108" t="str">
        <f>_xlfn.XLOOKUP(D108,products!$A$2:$A$49,products!$C$2:$C$49,0)</f>
        <v>D</v>
      </c>
      <c r="K108" s="4">
        <f>_xlfn.XLOOKUP(D108,products!$A$2:$A$49,products!$D$2:$D$49,0)</f>
        <v>1</v>
      </c>
      <c r="L108" s="5">
        <f>_xlfn.XLOOKUP(D108,products!$A$2:$A$49,products!$E$2:$E$49,0)</f>
        <v>12.15</v>
      </c>
      <c r="M108" s="5">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_xlfn.XLOOKUP(D109, products!$A$2:$A$49,products!$B$2:$B$49,0)</f>
        <v>Rob</v>
      </c>
      <c r="J109" t="str">
        <f>_xlfn.XLOOKUP(D109,products!$A$2:$A$49,products!$C$2:$C$49,0)</f>
        <v>M</v>
      </c>
      <c r="K109" s="4">
        <f>_xlfn.XLOOKUP(D109,products!$A$2:$A$49,products!$D$2:$D$49,0)</f>
        <v>0.5</v>
      </c>
      <c r="L109" s="5">
        <f>_xlfn.XLOOKUP(D109,products!$A$2:$A$49,products!$E$2:$E$49,0)</f>
        <v>5.97</v>
      </c>
      <c r="M109" s="5">
        <f t="shared" si="3"/>
        <v>17.91</v>
      </c>
      <c r="N109" t="str">
        <f t="shared" si="4"/>
        <v>Roubusta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_xlfn.XLOOKUP(D110, products!$A$2:$A$49,products!$B$2:$B$49,0)</f>
        <v>Ara</v>
      </c>
      <c r="J110" t="str">
        <f>_xlfn.XLOOKUP(D110,products!$A$2:$A$49,products!$C$2:$C$49,0)</f>
        <v>M</v>
      </c>
      <c r="K110" s="4">
        <f>_xlfn.XLOOKUP(D110,products!$A$2:$A$49,products!$D$2:$D$49,0)</f>
        <v>0.5</v>
      </c>
      <c r="L110" s="5">
        <f>_xlfn.XLOOKUP(D110,products!$A$2:$A$49,products!$E$2:$E$49,0)</f>
        <v>6.75</v>
      </c>
      <c r="M110" s="5">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_xlfn.XLOOKUP(D111, products!$A$2:$A$49,products!$B$2:$B$49,0)</f>
        <v>Lib</v>
      </c>
      <c r="J111" t="str">
        <f>_xlfn.XLOOKUP(D111,products!$A$2:$A$49,products!$C$2:$C$49,0)</f>
        <v>D</v>
      </c>
      <c r="K111" s="4">
        <f>_xlfn.XLOOKUP(D111,products!$A$2:$A$49,products!$D$2:$D$49,0)</f>
        <v>0.5</v>
      </c>
      <c r="L111" s="5">
        <f>_xlfn.XLOOKUP(D111,products!$A$2:$A$49,products!$E$2:$E$49,0)</f>
        <v>7.77</v>
      </c>
      <c r="M111" s="5">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_xlfn.XLOOKUP(D112, products!$A$2:$A$49,products!$B$2:$B$49,0)</f>
        <v>Exc</v>
      </c>
      <c r="J112" t="str">
        <f>_xlfn.XLOOKUP(D112,products!$A$2:$A$49,products!$C$2:$C$49,0)</f>
        <v>L</v>
      </c>
      <c r="K112" s="4">
        <f>_xlfn.XLOOKUP(D112,products!$A$2:$A$49,products!$D$2:$D$49,0)</f>
        <v>0.2</v>
      </c>
      <c r="L112" s="5">
        <f>_xlfn.XLOOKUP(D112,products!$A$2:$A$49,products!$E$2:$E$49,0)</f>
        <v>4.4550000000000001</v>
      </c>
      <c r="M112" s="5">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_xlfn.XLOOKUP(D113, products!$A$2:$A$49,products!$B$2:$B$49,0)</f>
        <v>Rob</v>
      </c>
      <c r="J113" t="str">
        <f>_xlfn.XLOOKUP(D113,products!$A$2:$A$49,products!$C$2:$C$49,0)</f>
        <v>D</v>
      </c>
      <c r="K113" s="4">
        <f>_xlfn.XLOOKUP(D113,products!$A$2:$A$49,products!$D$2:$D$49,0)</f>
        <v>0.5</v>
      </c>
      <c r="L113" s="5">
        <f>_xlfn.XLOOKUP(D113,products!$A$2:$A$49,products!$E$2:$E$49,0)</f>
        <v>5.3699999999999992</v>
      </c>
      <c r="M113" s="5">
        <f t="shared" si="3"/>
        <v>26.849999999999994</v>
      </c>
      <c r="N113" t="str">
        <f t="shared" si="4"/>
        <v>Roubusta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_xlfn.XLOOKUP(D114, products!$A$2:$A$49,products!$B$2:$B$49,0)</f>
        <v>Ara</v>
      </c>
      <c r="J114" t="str">
        <f>_xlfn.XLOOKUP(D114,products!$A$2:$A$49,products!$C$2:$C$49,0)</f>
        <v>M</v>
      </c>
      <c r="K114" s="4">
        <f>_xlfn.XLOOKUP(D114,products!$A$2:$A$49,products!$D$2:$D$49,0)</f>
        <v>1</v>
      </c>
      <c r="L114" s="5">
        <f>_xlfn.XLOOKUP(D114,products!$A$2:$A$49,products!$E$2:$E$49,0)</f>
        <v>11.25</v>
      </c>
      <c r="M114" s="5">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_xlfn.XLOOKUP(D115, products!$A$2:$A$49,products!$B$2:$B$49,0)</f>
        <v>Lib</v>
      </c>
      <c r="J115" t="str">
        <f>_xlfn.XLOOKUP(D115,products!$A$2:$A$49,products!$C$2:$C$49,0)</f>
        <v>M</v>
      </c>
      <c r="K115" s="4">
        <f>_xlfn.XLOOKUP(D115,products!$A$2:$A$49,products!$D$2:$D$49,0)</f>
        <v>1</v>
      </c>
      <c r="L115" s="5">
        <f>_xlfn.XLOOKUP(D115,products!$A$2:$A$49,products!$E$2:$E$49,0)</f>
        <v>14.55</v>
      </c>
      <c r="M115" s="5">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_xlfn.XLOOKUP(D116, products!$A$2:$A$49,products!$B$2:$B$49,0)</f>
        <v>Rob</v>
      </c>
      <c r="J116" t="str">
        <f>_xlfn.XLOOKUP(D116,products!$A$2:$A$49,products!$C$2:$C$49,0)</f>
        <v>L</v>
      </c>
      <c r="K116" s="4">
        <f>_xlfn.XLOOKUP(D116,products!$A$2:$A$49,products!$D$2:$D$49,0)</f>
        <v>0.2</v>
      </c>
      <c r="L116" s="5">
        <f>_xlfn.XLOOKUP(D116,products!$A$2:$A$49,products!$E$2:$E$49,0)</f>
        <v>3.5849999999999995</v>
      </c>
      <c r="M116" s="5">
        <f t="shared" si="3"/>
        <v>14.339999999999998</v>
      </c>
      <c r="N116" t="str">
        <f t="shared" si="4"/>
        <v>Roubusta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_xlfn.XLOOKUP(D117, products!$A$2:$A$49,products!$B$2:$B$49,0)</f>
        <v>Lib</v>
      </c>
      <c r="J117" t="str">
        <f>_xlfn.XLOOKUP(D117,products!$A$2:$A$49,products!$C$2:$C$49,0)</f>
        <v>L</v>
      </c>
      <c r="K117" s="4">
        <f>_xlfn.XLOOKUP(D117,products!$A$2:$A$49,products!$D$2:$D$49,0)</f>
        <v>1</v>
      </c>
      <c r="L117" s="5">
        <f>_xlfn.XLOOKUP(D117,products!$A$2:$A$49,products!$E$2:$E$49,0)</f>
        <v>15.85</v>
      </c>
      <c r="M117" s="5">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_xlfn.XLOOKUP(D118, products!$A$2:$A$49,products!$B$2:$B$49,0)</f>
        <v>Lib</v>
      </c>
      <c r="J118" t="str">
        <f>_xlfn.XLOOKUP(D118,products!$A$2:$A$49,products!$C$2:$C$49,0)</f>
        <v>L</v>
      </c>
      <c r="K118" s="4">
        <f>_xlfn.XLOOKUP(D118,products!$A$2:$A$49,products!$D$2:$D$49,0)</f>
        <v>0.2</v>
      </c>
      <c r="L118" s="5">
        <f>_xlfn.XLOOKUP(D118,products!$A$2:$A$49,products!$E$2:$E$49,0)</f>
        <v>4.7549999999999999</v>
      </c>
      <c r="M118" s="5">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_xlfn.XLOOKUP(D119, products!$A$2:$A$49,products!$B$2:$B$49,0)</f>
        <v>Lib</v>
      </c>
      <c r="J119" t="str">
        <f>_xlfn.XLOOKUP(D119,products!$A$2:$A$49,products!$C$2:$C$49,0)</f>
        <v>L</v>
      </c>
      <c r="K119" s="4">
        <f>_xlfn.XLOOKUP(D119,products!$A$2:$A$49,products!$D$2:$D$49,0)</f>
        <v>0.5</v>
      </c>
      <c r="L119" s="5">
        <f>_xlfn.XLOOKUP(D119,products!$A$2:$A$49,products!$E$2:$E$49,0)</f>
        <v>9.51</v>
      </c>
      <c r="M119" s="5">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_xlfn.XLOOKUP(D120, products!$A$2:$A$49,products!$B$2:$B$49,0)</f>
        <v>Exc</v>
      </c>
      <c r="J120" t="str">
        <f>_xlfn.XLOOKUP(D120,products!$A$2:$A$49,products!$C$2:$C$49,0)</f>
        <v>D</v>
      </c>
      <c r="K120" s="4">
        <f>_xlfn.XLOOKUP(D120,products!$A$2:$A$49,products!$D$2:$D$49,0)</f>
        <v>0.5</v>
      </c>
      <c r="L120" s="5">
        <f>_xlfn.XLOOKUP(D120,products!$A$2:$A$49,products!$E$2:$E$49,0)</f>
        <v>7.29</v>
      </c>
      <c r="M120" s="5">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_xlfn.XLOOKUP(D121, products!$A$2:$A$49,products!$B$2:$B$49,0)</f>
        <v>Exc</v>
      </c>
      <c r="J121" t="str">
        <f>_xlfn.XLOOKUP(D121,products!$A$2:$A$49,products!$C$2:$C$49,0)</f>
        <v>M</v>
      </c>
      <c r="K121" s="4">
        <f>_xlfn.XLOOKUP(D121,products!$A$2:$A$49,products!$D$2:$D$49,0)</f>
        <v>0.2</v>
      </c>
      <c r="L121" s="5">
        <f>_xlfn.XLOOKUP(D121,products!$A$2:$A$49,products!$E$2:$E$49,0)</f>
        <v>4.125</v>
      </c>
      <c r="M121" s="5">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_xlfn.XLOOKUP(D122, products!$A$2:$A$49,products!$B$2:$B$49,0)</f>
        <v>Ara</v>
      </c>
      <c r="J122" t="str">
        <f>_xlfn.XLOOKUP(D122,products!$A$2:$A$49,products!$C$2:$C$49,0)</f>
        <v>L</v>
      </c>
      <c r="K122" s="4">
        <f>_xlfn.XLOOKUP(D122,products!$A$2:$A$49,products!$D$2:$D$49,0)</f>
        <v>0.2</v>
      </c>
      <c r="L122" s="5">
        <f>_xlfn.XLOOKUP(D122,products!$A$2:$A$49,products!$E$2:$E$49,0)</f>
        <v>3.8849999999999998</v>
      </c>
      <c r="M122" s="5">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_xlfn.XLOOKUP(D123, products!$A$2:$A$49,products!$B$2:$B$49,0)</f>
        <v>Exc</v>
      </c>
      <c r="J123" t="str">
        <f>_xlfn.XLOOKUP(D123,products!$A$2:$A$49,products!$C$2:$C$49,0)</f>
        <v>M</v>
      </c>
      <c r="K123" s="4">
        <f>_xlfn.XLOOKUP(D123,products!$A$2:$A$49,products!$D$2:$D$49,0)</f>
        <v>1</v>
      </c>
      <c r="L123" s="5">
        <f>_xlfn.XLOOKUP(D123,products!$A$2:$A$49,products!$E$2:$E$49,0)</f>
        <v>13.75</v>
      </c>
      <c r="M123" s="5">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_xlfn.XLOOKUP(D124, products!$A$2:$A$49,products!$B$2:$B$49,0)</f>
        <v>Ara</v>
      </c>
      <c r="J124" t="str">
        <f>_xlfn.XLOOKUP(D124,products!$A$2:$A$49,products!$C$2:$C$49,0)</f>
        <v>D</v>
      </c>
      <c r="K124" s="4">
        <f>_xlfn.XLOOKUP(D124,products!$A$2:$A$49,products!$D$2:$D$49,0)</f>
        <v>0.5</v>
      </c>
      <c r="L124" s="5">
        <f>_xlfn.XLOOKUP(D124,products!$A$2:$A$49,products!$E$2:$E$49,0)</f>
        <v>5.97</v>
      </c>
      <c r="M124" s="5">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_xlfn.XLOOKUP(D125, products!$A$2:$A$49,products!$B$2:$B$49,0)</f>
        <v>Lib</v>
      </c>
      <c r="J125" t="str">
        <f>_xlfn.XLOOKUP(D125,products!$A$2:$A$49,products!$C$2:$C$49,0)</f>
        <v>L</v>
      </c>
      <c r="K125" s="4">
        <f>_xlfn.XLOOKUP(D125,products!$A$2:$A$49,products!$D$2:$D$49,0)</f>
        <v>2.5</v>
      </c>
      <c r="L125" s="5">
        <f>_xlfn.XLOOKUP(D125,products!$A$2:$A$49,products!$E$2:$E$49,0)</f>
        <v>36.454999999999998</v>
      </c>
      <c r="M125" s="5">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_xlfn.XLOOKUP(D126, products!$A$2:$A$49,products!$B$2:$B$49,0)</f>
        <v>Lib</v>
      </c>
      <c r="J126" t="str">
        <f>_xlfn.XLOOKUP(D126,products!$A$2:$A$49,products!$C$2:$C$49,0)</f>
        <v>M</v>
      </c>
      <c r="K126" s="4">
        <f>_xlfn.XLOOKUP(D126,products!$A$2:$A$49,products!$D$2:$D$49,0)</f>
        <v>0.2</v>
      </c>
      <c r="L126" s="5">
        <f>_xlfn.XLOOKUP(D126,products!$A$2:$A$49,products!$E$2:$E$49,0)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_xlfn.XLOOKUP(D127, products!$A$2:$A$49,products!$B$2:$B$49,0)</f>
        <v>Lib</v>
      </c>
      <c r="J127" t="str">
        <f>_xlfn.XLOOKUP(D127,products!$A$2:$A$49,products!$C$2:$C$49,0)</f>
        <v>M</v>
      </c>
      <c r="K127" s="4">
        <f>_xlfn.XLOOKUP(D127,products!$A$2:$A$49,products!$D$2:$D$49,0)</f>
        <v>0.5</v>
      </c>
      <c r="L127" s="5">
        <f>_xlfn.XLOOKUP(D127,products!$A$2:$A$49,products!$E$2:$E$49,0)</f>
        <v>8.73</v>
      </c>
      <c r="M127" s="5">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_xlfn.XLOOKUP(D128, products!$A$2:$A$49,products!$B$2:$B$49,0)</f>
        <v>Ara</v>
      </c>
      <c r="J128" t="str">
        <f>_xlfn.XLOOKUP(D128,products!$A$2:$A$49,products!$C$2:$C$49,0)</f>
        <v>M</v>
      </c>
      <c r="K128" s="4">
        <f>_xlfn.XLOOKUP(D128,products!$A$2:$A$49,products!$D$2:$D$49,0)</f>
        <v>1</v>
      </c>
      <c r="L128" s="5">
        <f>_xlfn.XLOOKUP(D128,products!$A$2:$A$49,products!$E$2:$E$49,0)</f>
        <v>11.25</v>
      </c>
      <c r="M128" s="5">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_xlfn.XLOOKUP(D129, products!$A$2:$A$49,products!$B$2:$B$49,0)</f>
        <v>Lib</v>
      </c>
      <c r="J129" t="str">
        <f>_xlfn.XLOOKUP(D129,products!$A$2:$A$49,products!$C$2:$C$49,0)</f>
        <v>D</v>
      </c>
      <c r="K129" s="4">
        <f>_xlfn.XLOOKUP(D129,products!$A$2:$A$49,products!$D$2:$D$49,0)</f>
        <v>1</v>
      </c>
      <c r="L129" s="5">
        <f>_xlfn.XLOOKUP(D129,products!$A$2:$A$49,products!$E$2:$E$49,0)</f>
        <v>12.95</v>
      </c>
      <c r="M129" s="5">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_xlfn.XLOOKUP(D130, products!$A$2:$A$49,products!$B$2:$B$49,0)</f>
        <v>Ara</v>
      </c>
      <c r="J130" t="str">
        <f>_xlfn.XLOOKUP(D130,products!$A$2:$A$49,products!$C$2:$C$49,0)</f>
        <v>M</v>
      </c>
      <c r="K130" s="4">
        <f>_xlfn.XLOOKUP(D130,products!$A$2:$A$49,products!$D$2:$D$49,0)</f>
        <v>0.5</v>
      </c>
      <c r="L130" s="5">
        <f>_xlfn.XLOOKUP(D130,products!$A$2:$A$49,products!$E$2:$E$49,0)</f>
        <v>6.75</v>
      </c>
      <c r="M130" s="5">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_xlfn.XLOOKUP(D131, products!$A$2:$A$49,products!$B$2:$B$49,0)</f>
        <v>Exc</v>
      </c>
      <c r="J131" t="str">
        <f>_xlfn.XLOOKUP(D131,products!$A$2:$A$49,products!$C$2:$C$49,0)</f>
        <v>D</v>
      </c>
      <c r="K131" s="4">
        <f>_xlfn.XLOOKUP(D131,products!$A$2:$A$49,products!$D$2:$D$49,0)</f>
        <v>1</v>
      </c>
      <c r="L131" s="5">
        <f>_xlfn.XLOOKUP(D131,products!$A$2:$A$49,products!$E$2:$E$49,0)</f>
        <v>12.15</v>
      </c>
      <c r="M131" s="5">
        <f t="shared" ref="M131:M194" si="6">L131*E131</f>
        <v>12.15</v>
      </c>
      <c r="N131" t="str">
        <f t="shared" ref="N131:N194" si="7">IF(I131="Rob","Roubusta",IF(I131="Exc", "Excelsa", IF(I131="Ara", "Arabica",IF(I131="Lib","Liberica",""))))</f>
        <v>Excelsa</v>
      </c>
      <c r="O131" t="str">
        <f t="shared" ref="O131:O194" si="8">IF(J131="M","Medium",IF(J131="L","Light",IF(J131="D","Dark","")))</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_xlfn.XLOOKUP(D132, products!$A$2:$A$49,products!$B$2:$B$49,0)</f>
        <v>Ara</v>
      </c>
      <c r="J132" t="str">
        <f>_xlfn.XLOOKUP(D132,products!$A$2:$A$49,products!$C$2:$C$49,0)</f>
        <v>L</v>
      </c>
      <c r="K132" s="4">
        <f>_xlfn.XLOOKUP(D132,products!$A$2:$A$49,products!$D$2:$D$49,0)</f>
        <v>2.5</v>
      </c>
      <c r="L132" s="5">
        <f>_xlfn.XLOOKUP(D132,products!$A$2:$A$49,products!$E$2:$E$49,0)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_xlfn.XLOOKUP(D133, products!$A$2:$A$49,products!$B$2:$B$49,0)</f>
        <v>Exc</v>
      </c>
      <c r="J133" t="str">
        <f>_xlfn.XLOOKUP(D133,products!$A$2:$A$49,products!$C$2:$C$49,0)</f>
        <v>D</v>
      </c>
      <c r="K133" s="4">
        <f>_xlfn.XLOOKUP(D133,products!$A$2:$A$49,products!$D$2:$D$49,0)</f>
        <v>0.5</v>
      </c>
      <c r="L133" s="5">
        <f>_xlfn.XLOOKUP(D133,products!$A$2:$A$49,products!$E$2:$E$49,0)</f>
        <v>7.29</v>
      </c>
      <c r="M133" s="5">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_xlfn.XLOOKUP(D134, products!$A$2:$A$49,products!$B$2:$B$49,0)</f>
        <v>Ara</v>
      </c>
      <c r="J134" t="str">
        <f>_xlfn.XLOOKUP(D134,products!$A$2:$A$49,products!$C$2:$C$49,0)</f>
        <v>L</v>
      </c>
      <c r="K134" s="4">
        <f>_xlfn.XLOOKUP(D134,products!$A$2:$A$49,products!$D$2:$D$49,0)</f>
        <v>2.5</v>
      </c>
      <c r="L134" s="5">
        <f>_xlfn.XLOOKUP(D134,products!$A$2:$A$49,products!$E$2:$E$49,0)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_xlfn.XLOOKUP(D135, products!$A$2:$A$49,products!$B$2:$B$49,0)</f>
        <v>Lib</v>
      </c>
      <c r="J135" t="str">
        <f>_xlfn.XLOOKUP(D135,products!$A$2:$A$49,products!$C$2:$C$49,0)</f>
        <v>D</v>
      </c>
      <c r="K135" s="4">
        <f>_xlfn.XLOOKUP(D135,products!$A$2:$A$49,products!$D$2:$D$49,0)</f>
        <v>1</v>
      </c>
      <c r="L135" s="5">
        <f>_xlfn.XLOOKUP(D135,products!$A$2:$A$49,products!$E$2:$E$49,0)</f>
        <v>12.95</v>
      </c>
      <c r="M135" s="5">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_xlfn.XLOOKUP(D136, products!$A$2:$A$49,products!$B$2:$B$49,0)</f>
        <v>Exc</v>
      </c>
      <c r="J136" t="str">
        <f>_xlfn.XLOOKUP(D136,products!$A$2:$A$49,products!$C$2:$C$49,0)</f>
        <v>M</v>
      </c>
      <c r="K136" s="4">
        <f>_xlfn.XLOOKUP(D136,products!$A$2:$A$49,products!$D$2:$D$49,0)</f>
        <v>2.5</v>
      </c>
      <c r="L136" s="5">
        <f>_xlfn.XLOOKUP(D136,products!$A$2:$A$49,products!$E$2:$E$49,0)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_xlfn.XLOOKUP(D137, products!$A$2:$A$49,products!$B$2:$B$49,0)</f>
        <v>Ara</v>
      </c>
      <c r="J137" t="str">
        <f>_xlfn.XLOOKUP(D137,products!$A$2:$A$49,products!$C$2:$C$49,0)</f>
        <v>L</v>
      </c>
      <c r="K137" s="4">
        <f>_xlfn.XLOOKUP(D137,products!$A$2:$A$49,products!$D$2:$D$49,0)</f>
        <v>0.5</v>
      </c>
      <c r="L137" s="5">
        <f>_xlfn.XLOOKUP(D137,products!$A$2:$A$49,products!$E$2:$E$49,0)</f>
        <v>7.77</v>
      </c>
      <c r="M137" s="5">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_xlfn.XLOOKUP(D138, products!$A$2:$A$49,products!$B$2:$B$49,0)</f>
        <v>Ara</v>
      </c>
      <c r="J138" t="str">
        <f>_xlfn.XLOOKUP(D138,products!$A$2:$A$49,products!$C$2:$C$49,0)</f>
        <v>D</v>
      </c>
      <c r="K138" s="4">
        <f>_xlfn.XLOOKUP(D138,products!$A$2:$A$49,products!$D$2:$D$49,0)</f>
        <v>0.2</v>
      </c>
      <c r="L138" s="5">
        <f>_xlfn.XLOOKUP(D138,products!$A$2:$A$49,products!$E$2:$E$49,0)</f>
        <v>2.9849999999999999</v>
      </c>
      <c r="M138" s="5">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_xlfn.XLOOKUP(D139, products!$A$2:$A$49,products!$B$2:$B$49,0)</f>
        <v>Exc</v>
      </c>
      <c r="J139" t="str">
        <f>_xlfn.XLOOKUP(D139,products!$A$2:$A$49,products!$C$2:$C$49,0)</f>
        <v>L</v>
      </c>
      <c r="K139" s="4">
        <f>_xlfn.XLOOKUP(D139,products!$A$2:$A$49,products!$D$2:$D$49,0)</f>
        <v>2.5</v>
      </c>
      <c r="L139" s="5">
        <f>_xlfn.XLOOKUP(D139,products!$A$2:$A$49,products!$E$2:$E$49,0)</f>
        <v>34.154999999999994</v>
      </c>
      <c r="M139" s="5">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_xlfn.XLOOKUP(D140, products!$A$2:$A$49,products!$B$2:$B$49,0)</f>
        <v>Exc</v>
      </c>
      <c r="J140" t="str">
        <f>_xlfn.XLOOKUP(D140,products!$A$2:$A$49,products!$C$2:$C$49,0)</f>
        <v>D</v>
      </c>
      <c r="K140" s="4">
        <f>_xlfn.XLOOKUP(D140,products!$A$2:$A$49,products!$D$2:$D$49,0)</f>
        <v>1</v>
      </c>
      <c r="L140" s="5">
        <f>_xlfn.XLOOKUP(D140,products!$A$2:$A$49,products!$E$2:$E$49,0)</f>
        <v>12.15</v>
      </c>
      <c r="M140" s="5">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_xlfn.XLOOKUP(D141, products!$A$2:$A$49,products!$B$2:$B$49,0)</f>
        <v>Lib</v>
      </c>
      <c r="J141" t="str">
        <f>_xlfn.XLOOKUP(D141,products!$A$2:$A$49,products!$C$2:$C$49,0)</f>
        <v>D</v>
      </c>
      <c r="K141" s="4">
        <f>_xlfn.XLOOKUP(D141,products!$A$2:$A$49,products!$D$2:$D$49,0)</f>
        <v>1</v>
      </c>
      <c r="L141" s="5">
        <f>_xlfn.XLOOKUP(D141,products!$A$2:$A$49,products!$E$2:$E$49,0)</f>
        <v>12.95</v>
      </c>
      <c r="M141" s="5">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_xlfn.XLOOKUP(D142, products!$A$2:$A$49,products!$B$2:$B$49,0)</f>
        <v>Lib</v>
      </c>
      <c r="J142" t="str">
        <f>_xlfn.XLOOKUP(D142,products!$A$2:$A$49,products!$C$2:$C$49,0)</f>
        <v>D</v>
      </c>
      <c r="K142" s="4">
        <f>_xlfn.XLOOKUP(D142,products!$A$2:$A$49,products!$D$2:$D$49,0)</f>
        <v>2.5</v>
      </c>
      <c r="L142" s="5">
        <f>_xlfn.XLOOKUP(D142,products!$A$2:$A$49,products!$E$2:$E$49,0)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_xlfn.XLOOKUP(D143, products!$A$2:$A$49,products!$B$2:$B$49,0)</f>
        <v>Ara</v>
      </c>
      <c r="J143" t="str">
        <f>_xlfn.XLOOKUP(D143,products!$A$2:$A$49,products!$C$2:$C$49,0)</f>
        <v>L</v>
      </c>
      <c r="K143" s="4">
        <f>_xlfn.XLOOKUP(D143,products!$A$2:$A$49,products!$D$2:$D$49,0)</f>
        <v>0.2</v>
      </c>
      <c r="L143" s="5">
        <f>_xlfn.XLOOKUP(D143,products!$A$2:$A$49,products!$E$2:$E$49,0)</f>
        <v>3.8849999999999998</v>
      </c>
      <c r="M143" s="5">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_xlfn.XLOOKUP(D144, products!$A$2:$A$49,products!$B$2:$B$49,0)</f>
        <v>Exc</v>
      </c>
      <c r="J144" t="str">
        <f>_xlfn.XLOOKUP(D144,products!$A$2:$A$49,products!$C$2:$C$49,0)</f>
        <v>L</v>
      </c>
      <c r="K144" s="4">
        <f>_xlfn.XLOOKUP(D144,products!$A$2:$A$49,products!$D$2:$D$49,0)</f>
        <v>2.5</v>
      </c>
      <c r="L144" s="5">
        <f>_xlfn.XLOOKUP(D144,products!$A$2:$A$49,products!$E$2:$E$49,0)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_xlfn.XLOOKUP(D145, products!$A$2:$A$49,products!$B$2:$B$49,0)</f>
        <v>Lib</v>
      </c>
      <c r="J145" t="str">
        <f>_xlfn.XLOOKUP(D145,products!$A$2:$A$49,products!$C$2:$C$49,0)</f>
        <v>M</v>
      </c>
      <c r="K145" s="4">
        <f>_xlfn.XLOOKUP(D145,products!$A$2:$A$49,products!$D$2:$D$49,0)</f>
        <v>0.5</v>
      </c>
      <c r="L145" s="5">
        <f>_xlfn.XLOOKUP(D145,products!$A$2:$A$49,products!$E$2:$E$49,0)</f>
        <v>8.73</v>
      </c>
      <c r="M145" s="5">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_xlfn.XLOOKUP(D146, products!$A$2:$A$49,products!$B$2:$B$49,0)</f>
        <v>Exc</v>
      </c>
      <c r="J146" t="str">
        <f>_xlfn.XLOOKUP(D146,products!$A$2:$A$49,products!$C$2:$C$49,0)</f>
        <v>L</v>
      </c>
      <c r="K146" s="4">
        <f>_xlfn.XLOOKUP(D146,products!$A$2:$A$49,products!$D$2:$D$49,0)</f>
        <v>2.5</v>
      </c>
      <c r="L146" s="5">
        <f>_xlfn.XLOOKUP(D146,products!$A$2:$A$49,products!$E$2:$E$49,0)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_xlfn.XLOOKUP(D147, products!$A$2:$A$49,products!$B$2:$B$49,0)</f>
        <v>Lib</v>
      </c>
      <c r="J147" t="str">
        <f>_xlfn.XLOOKUP(D147,products!$A$2:$A$49,products!$C$2:$C$49,0)</f>
        <v>M</v>
      </c>
      <c r="K147" s="4">
        <f>_xlfn.XLOOKUP(D147,products!$A$2:$A$49,products!$D$2:$D$49,0)</f>
        <v>0.2</v>
      </c>
      <c r="L147" s="5">
        <f>_xlfn.XLOOKUP(D147,products!$A$2:$A$49,products!$E$2:$E$49,0)</f>
        <v>4.3650000000000002</v>
      </c>
      <c r="M147" s="5">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_xlfn.XLOOKUP(D148, products!$A$2:$A$49,products!$B$2:$B$49,0)</f>
        <v>Lib</v>
      </c>
      <c r="J148" t="str">
        <f>_xlfn.XLOOKUP(D148,products!$A$2:$A$49,products!$C$2:$C$49,0)</f>
        <v>M</v>
      </c>
      <c r="K148" s="4">
        <f>_xlfn.XLOOKUP(D148,products!$A$2:$A$49,products!$D$2:$D$49,0)</f>
        <v>1</v>
      </c>
      <c r="L148" s="5">
        <f>_xlfn.XLOOKUP(D148,products!$A$2:$A$49,products!$E$2:$E$49,0)</f>
        <v>14.55</v>
      </c>
      <c r="M148" s="5">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_xlfn.XLOOKUP(D149, products!$A$2:$A$49,products!$B$2:$B$49,0)</f>
        <v>Exc</v>
      </c>
      <c r="J149" t="str">
        <f>_xlfn.XLOOKUP(D149,products!$A$2:$A$49,products!$C$2:$C$49,0)</f>
        <v>M</v>
      </c>
      <c r="K149" s="4">
        <f>_xlfn.XLOOKUP(D149,products!$A$2:$A$49,products!$D$2:$D$49,0)</f>
        <v>1</v>
      </c>
      <c r="L149" s="5">
        <f>_xlfn.XLOOKUP(D149,products!$A$2:$A$49,products!$E$2:$E$49,0)</f>
        <v>13.75</v>
      </c>
      <c r="M149" s="5">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_xlfn.XLOOKUP(D150, products!$A$2:$A$49,products!$B$2:$B$49,0)</f>
        <v>Exc</v>
      </c>
      <c r="J150" t="str">
        <f>_xlfn.XLOOKUP(D150,products!$A$2:$A$49,products!$C$2:$C$49,0)</f>
        <v>D</v>
      </c>
      <c r="K150" s="4">
        <f>_xlfn.XLOOKUP(D150,products!$A$2:$A$49,products!$D$2:$D$49,0)</f>
        <v>0.2</v>
      </c>
      <c r="L150" s="5">
        <f>_xlfn.XLOOKUP(D150,products!$A$2:$A$49,products!$E$2:$E$49,0)</f>
        <v>3.645</v>
      </c>
      <c r="M150" s="5">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_xlfn.XLOOKUP(D151, products!$A$2:$A$49,products!$B$2:$B$49,0)</f>
        <v>Ara</v>
      </c>
      <c r="J151" t="str">
        <f>_xlfn.XLOOKUP(D151,products!$A$2:$A$49,products!$C$2:$C$49,0)</f>
        <v>M</v>
      </c>
      <c r="K151" s="4">
        <f>_xlfn.XLOOKUP(D151,products!$A$2:$A$49,products!$D$2:$D$49,0)</f>
        <v>2.5</v>
      </c>
      <c r="L151" s="5">
        <f>_xlfn.XLOOKUP(D151,products!$A$2:$A$49,products!$E$2:$E$49,0)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_xlfn.XLOOKUP(D152, products!$A$2:$A$49,products!$B$2:$B$49,0)</f>
        <v>Lib</v>
      </c>
      <c r="J152" t="str">
        <f>_xlfn.XLOOKUP(D152,products!$A$2:$A$49,products!$C$2:$C$49,0)</f>
        <v>D</v>
      </c>
      <c r="K152" s="4">
        <f>_xlfn.XLOOKUP(D152,products!$A$2:$A$49,products!$D$2:$D$49,0)</f>
        <v>1</v>
      </c>
      <c r="L152" s="5">
        <f>_xlfn.XLOOKUP(D152,products!$A$2:$A$49,products!$E$2:$E$49,0)</f>
        <v>12.95</v>
      </c>
      <c r="M152" s="5">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_xlfn.XLOOKUP(D153, products!$A$2:$A$49,products!$B$2:$B$49,0)</f>
        <v>Ara</v>
      </c>
      <c r="J153" t="str">
        <f>_xlfn.XLOOKUP(D153,products!$A$2:$A$49,products!$C$2:$C$49,0)</f>
        <v>M</v>
      </c>
      <c r="K153" s="4">
        <f>_xlfn.XLOOKUP(D153,products!$A$2:$A$49,products!$D$2:$D$49,0)</f>
        <v>1</v>
      </c>
      <c r="L153" s="5">
        <f>_xlfn.XLOOKUP(D153,products!$A$2:$A$49,products!$E$2:$E$49,0)</f>
        <v>11.25</v>
      </c>
      <c r="M153" s="5">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_xlfn.XLOOKUP(D154, products!$A$2:$A$49,products!$B$2:$B$49,0)</f>
        <v>Rob</v>
      </c>
      <c r="J154" t="str">
        <f>_xlfn.XLOOKUP(D154,products!$A$2:$A$49,products!$C$2:$C$49,0)</f>
        <v>M</v>
      </c>
      <c r="K154" s="4">
        <f>_xlfn.XLOOKUP(D154,products!$A$2:$A$49,products!$D$2:$D$49,0)</f>
        <v>2.5</v>
      </c>
      <c r="L154" s="5">
        <f>_xlfn.XLOOKUP(D154,products!$A$2:$A$49,products!$E$2:$E$49,0)</f>
        <v>22.884999999999998</v>
      </c>
      <c r="M154" s="5">
        <f t="shared" si="6"/>
        <v>68.655000000000001</v>
      </c>
      <c r="N154" t="str">
        <f t="shared" si="7"/>
        <v>Roubusta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_xlfn.XLOOKUP(D155, products!$A$2:$A$49,products!$B$2:$B$49,0)</f>
        <v>Rob</v>
      </c>
      <c r="J155" t="str">
        <f>_xlfn.XLOOKUP(D155,products!$A$2:$A$49,products!$C$2:$C$49,0)</f>
        <v>D</v>
      </c>
      <c r="K155" s="4">
        <f>_xlfn.XLOOKUP(D155,products!$A$2:$A$49,products!$D$2:$D$49,0)</f>
        <v>0.2</v>
      </c>
      <c r="L155" s="5">
        <f>_xlfn.XLOOKUP(D155,products!$A$2:$A$49,products!$E$2:$E$49,0)</f>
        <v>2.6849999999999996</v>
      </c>
      <c r="M155" s="5">
        <f t="shared" si="6"/>
        <v>2.6849999999999996</v>
      </c>
      <c r="N155" t="str">
        <f t="shared" si="7"/>
        <v>Roubusta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_xlfn.XLOOKUP(D156, products!$A$2:$A$49,products!$B$2:$B$49,0)</f>
        <v>Ara</v>
      </c>
      <c r="J156" t="str">
        <f>_xlfn.XLOOKUP(D156,products!$A$2:$A$49,products!$C$2:$C$49,0)</f>
        <v>D</v>
      </c>
      <c r="K156" s="4">
        <f>_xlfn.XLOOKUP(D156,products!$A$2:$A$49,products!$D$2:$D$49,0)</f>
        <v>2.5</v>
      </c>
      <c r="L156" s="5">
        <f>_xlfn.XLOOKUP(D156,products!$A$2:$A$49,products!$E$2:$E$49,0)</f>
        <v>22.884999999999998</v>
      </c>
      <c r="M156" s="5">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_xlfn.XLOOKUP(D157, products!$A$2:$A$49,products!$B$2:$B$49,0)</f>
        <v>Ara</v>
      </c>
      <c r="J157" t="str">
        <f>_xlfn.XLOOKUP(D157,products!$A$2:$A$49,products!$C$2:$C$49,0)</f>
        <v>M</v>
      </c>
      <c r="K157" s="4">
        <f>_xlfn.XLOOKUP(D157,products!$A$2:$A$49,products!$D$2:$D$49,0)</f>
        <v>2.5</v>
      </c>
      <c r="L157" s="5">
        <f>_xlfn.XLOOKUP(D157,products!$A$2:$A$49,products!$E$2:$E$49,0)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_xlfn.XLOOKUP(D158, products!$A$2:$A$49,products!$B$2:$B$49,0)</f>
        <v>Ara</v>
      </c>
      <c r="J158" t="str">
        <f>_xlfn.XLOOKUP(D158,products!$A$2:$A$49,products!$C$2:$C$49,0)</f>
        <v>M</v>
      </c>
      <c r="K158" s="4">
        <f>_xlfn.XLOOKUP(D158,products!$A$2:$A$49,products!$D$2:$D$49,0)</f>
        <v>2.5</v>
      </c>
      <c r="L158" s="5">
        <f>_xlfn.XLOOKUP(D158,products!$A$2:$A$49,products!$E$2:$E$49,0)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_xlfn.XLOOKUP(D159, products!$A$2:$A$49,products!$B$2:$B$49,0)</f>
        <v>Rob</v>
      </c>
      <c r="J159" t="str">
        <f>_xlfn.XLOOKUP(D159,products!$A$2:$A$49,products!$C$2:$C$49,0)</f>
        <v>D</v>
      </c>
      <c r="K159" s="4">
        <f>_xlfn.XLOOKUP(D159,products!$A$2:$A$49,products!$D$2:$D$49,0)</f>
        <v>2.5</v>
      </c>
      <c r="L159" s="5">
        <f>_xlfn.XLOOKUP(D159,products!$A$2:$A$49,products!$E$2:$E$49,0)</f>
        <v>20.584999999999997</v>
      </c>
      <c r="M159" s="5">
        <f t="shared" si="6"/>
        <v>61.754999999999995</v>
      </c>
      <c r="N159" t="str">
        <f t="shared" si="7"/>
        <v>Roubusta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_xlfn.XLOOKUP(D160, products!$A$2:$A$49,products!$B$2:$B$49,0)</f>
        <v>Rob</v>
      </c>
      <c r="J160" t="str">
        <f>_xlfn.XLOOKUP(D160,products!$A$2:$A$49,products!$C$2:$C$49,0)</f>
        <v>D</v>
      </c>
      <c r="K160" s="4">
        <f>_xlfn.XLOOKUP(D160,products!$A$2:$A$49,products!$D$2:$D$49,0)</f>
        <v>2.5</v>
      </c>
      <c r="L160" s="5">
        <f>_xlfn.XLOOKUP(D160,products!$A$2:$A$49,products!$E$2:$E$49,0)</f>
        <v>20.584999999999997</v>
      </c>
      <c r="M160" s="5">
        <f t="shared" si="6"/>
        <v>123.50999999999999</v>
      </c>
      <c r="N160" t="str">
        <f t="shared" si="7"/>
        <v>Roubusta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_xlfn.XLOOKUP(D161, products!$A$2:$A$49,products!$B$2:$B$49,0)</f>
        <v>Lib</v>
      </c>
      <c r="J161" t="str">
        <f>_xlfn.XLOOKUP(D161,products!$A$2:$A$49,products!$C$2:$C$49,0)</f>
        <v>L</v>
      </c>
      <c r="K161" s="4">
        <f>_xlfn.XLOOKUP(D161,products!$A$2:$A$49,products!$D$2:$D$49,0)</f>
        <v>2.5</v>
      </c>
      <c r="L161" s="5">
        <f>_xlfn.XLOOKUP(D161,products!$A$2:$A$49,products!$E$2:$E$49,0)</f>
        <v>36.454999999999998</v>
      </c>
      <c r="M161" s="5">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_xlfn.XLOOKUP(D162, products!$A$2:$A$49,products!$B$2:$B$49,0)</f>
        <v>Exc</v>
      </c>
      <c r="J162" t="str">
        <f>_xlfn.XLOOKUP(D162,products!$A$2:$A$49,products!$C$2:$C$49,0)</f>
        <v>M</v>
      </c>
      <c r="K162" s="4">
        <f>_xlfn.XLOOKUP(D162,products!$A$2:$A$49,products!$D$2:$D$49,0)</f>
        <v>0.5</v>
      </c>
      <c r="L162" s="5">
        <f>_xlfn.XLOOKUP(D162,products!$A$2:$A$49,products!$E$2:$E$49,0)</f>
        <v>8.25</v>
      </c>
      <c r="M162" s="5">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_xlfn.XLOOKUP(D163, products!$A$2:$A$49,products!$B$2:$B$49,0)</f>
        <v>Ara</v>
      </c>
      <c r="J163" t="str">
        <f>_xlfn.XLOOKUP(D163,products!$A$2:$A$49,products!$C$2:$C$49,0)</f>
        <v>L</v>
      </c>
      <c r="K163" s="4">
        <f>_xlfn.XLOOKUP(D163,products!$A$2:$A$49,products!$D$2:$D$49,0)</f>
        <v>0.5</v>
      </c>
      <c r="L163" s="5">
        <f>_xlfn.XLOOKUP(D163,products!$A$2:$A$49,products!$E$2:$E$49,0)</f>
        <v>7.77</v>
      </c>
      <c r="M163" s="5">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_xlfn.XLOOKUP(D164, products!$A$2:$A$49,products!$B$2:$B$49,0)</f>
        <v>Exc</v>
      </c>
      <c r="J164" t="str">
        <f>_xlfn.XLOOKUP(D164,products!$A$2:$A$49,products!$C$2:$C$49,0)</f>
        <v>D</v>
      </c>
      <c r="K164" s="4">
        <f>_xlfn.XLOOKUP(D164,products!$A$2:$A$49,products!$D$2:$D$49,0)</f>
        <v>0.5</v>
      </c>
      <c r="L164" s="5">
        <f>_xlfn.XLOOKUP(D164,products!$A$2:$A$49,products!$E$2:$E$49,0)</f>
        <v>7.29</v>
      </c>
      <c r="M164" s="5">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_xlfn.XLOOKUP(D165, products!$A$2:$A$49,products!$B$2:$B$49,0)</f>
        <v>Rob</v>
      </c>
      <c r="J165" t="str">
        <f>_xlfn.XLOOKUP(D165,products!$A$2:$A$49,products!$C$2:$C$49,0)</f>
        <v>D</v>
      </c>
      <c r="K165" s="4">
        <f>_xlfn.XLOOKUP(D165,products!$A$2:$A$49,products!$D$2:$D$49,0)</f>
        <v>0.2</v>
      </c>
      <c r="L165" s="5">
        <f>_xlfn.XLOOKUP(D165,products!$A$2:$A$49,products!$E$2:$E$49,0)</f>
        <v>2.6849999999999996</v>
      </c>
      <c r="M165" s="5">
        <f t="shared" si="6"/>
        <v>16.11</v>
      </c>
      <c r="N165" t="str">
        <f t="shared" si="7"/>
        <v>Roubusta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_xlfn.XLOOKUP(D166, products!$A$2:$A$49,products!$B$2:$B$49,0)</f>
        <v>Exc</v>
      </c>
      <c r="J166" t="str">
        <f>_xlfn.XLOOKUP(D166,products!$A$2:$A$49,products!$C$2:$C$49,0)</f>
        <v>D</v>
      </c>
      <c r="K166" s="4">
        <f>_xlfn.XLOOKUP(D166,products!$A$2:$A$49,products!$D$2:$D$49,0)</f>
        <v>0.5</v>
      </c>
      <c r="L166" s="5">
        <f>_xlfn.XLOOKUP(D166,products!$A$2:$A$49,products!$E$2:$E$49,0)</f>
        <v>7.29</v>
      </c>
      <c r="M166" s="5">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_xlfn.XLOOKUP(D167, products!$A$2:$A$49,products!$B$2:$B$49,0)</f>
        <v>Rob</v>
      </c>
      <c r="J167" t="str">
        <f>_xlfn.XLOOKUP(D167,products!$A$2:$A$49,products!$C$2:$C$49,0)</f>
        <v>D</v>
      </c>
      <c r="K167" s="4">
        <f>_xlfn.XLOOKUP(D167,products!$A$2:$A$49,products!$D$2:$D$49,0)</f>
        <v>1</v>
      </c>
      <c r="L167" s="5">
        <f>_xlfn.XLOOKUP(D167,products!$A$2:$A$49,products!$E$2:$E$49,0)</f>
        <v>8.9499999999999993</v>
      </c>
      <c r="M167" s="5">
        <f t="shared" si="6"/>
        <v>53.699999999999996</v>
      </c>
      <c r="N167" t="str">
        <f t="shared" si="7"/>
        <v>Roubusta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_xlfn.XLOOKUP(D168, products!$A$2:$A$49,products!$B$2:$B$49,0)</f>
        <v>Rob</v>
      </c>
      <c r="J168" t="str">
        <f>_xlfn.XLOOKUP(D168,products!$A$2:$A$49,products!$C$2:$C$49,0)</f>
        <v>D</v>
      </c>
      <c r="K168" s="4">
        <f>_xlfn.XLOOKUP(D168,products!$A$2:$A$49,products!$D$2:$D$49,0)</f>
        <v>0.5</v>
      </c>
      <c r="L168" s="5">
        <f>_xlfn.XLOOKUP(D168,products!$A$2:$A$49,products!$E$2:$E$49,0)</f>
        <v>5.3699999999999992</v>
      </c>
      <c r="M168" s="5">
        <f t="shared" si="6"/>
        <v>26.849999999999994</v>
      </c>
      <c r="N168" t="str">
        <f t="shared" si="7"/>
        <v>Roubusta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_xlfn.XLOOKUP(D169, products!$A$2:$A$49,products!$B$2:$B$49,0)</f>
        <v>Exc</v>
      </c>
      <c r="J169" t="str">
        <f>_xlfn.XLOOKUP(D169,products!$A$2:$A$49,products!$C$2:$C$49,0)</f>
        <v>M</v>
      </c>
      <c r="K169" s="4">
        <f>_xlfn.XLOOKUP(D169,products!$A$2:$A$49,products!$D$2:$D$49,0)</f>
        <v>0.5</v>
      </c>
      <c r="L169" s="5">
        <f>_xlfn.XLOOKUP(D169,products!$A$2:$A$49,products!$E$2:$E$49,0)</f>
        <v>8.25</v>
      </c>
      <c r="M169" s="5">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_xlfn.XLOOKUP(D170, products!$A$2:$A$49,products!$B$2:$B$49,0)</f>
        <v>Ara</v>
      </c>
      <c r="J170" t="str">
        <f>_xlfn.XLOOKUP(D170,products!$A$2:$A$49,products!$C$2:$C$49,0)</f>
        <v>M</v>
      </c>
      <c r="K170" s="4">
        <f>_xlfn.XLOOKUP(D170,products!$A$2:$A$49,products!$D$2:$D$49,0)</f>
        <v>0.5</v>
      </c>
      <c r="L170" s="5">
        <f>_xlfn.XLOOKUP(D170,products!$A$2:$A$49,products!$E$2:$E$49,0)</f>
        <v>6.75</v>
      </c>
      <c r="M170" s="5">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_xlfn.XLOOKUP(D171, products!$A$2:$A$49,products!$B$2:$B$49,0)</f>
        <v>Rob</v>
      </c>
      <c r="J171" t="str">
        <f>_xlfn.XLOOKUP(D171,products!$A$2:$A$49,products!$C$2:$C$49,0)</f>
        <v>D</v>
      </c>
      <c r="K171" s="4">
        <f>_xlfn.XLOOKUP(D171,products!$A$2:$A$49,products!$D$2:$D$49,0)</f>
        <v>1</v>
      </c>
      <c r="L171" s="5">
        <f>_xlfn.XLOOKUP(D171,products!$A$2:$A$49,products!$E$2:$E$49,0)</f>
        <v>8.9499999999999993</v>
      </c>
      <c r="M171" s="5">
        <f t="shared" si="6"/>
        <v>17.899999999999999</v>
      </c>
      <c r="N171" t="str">
        <f t="shared" si="7"/>
        <v>Roubusta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_xlfn.XLOOKUP(D172, products!$A$2:$A$49,products!$B$2:$B$49,0)</f>
        <v>Exc</v>
      </c>
      <c r="J172" t="str">
        <f>_xlfn.XLOOKUP(D172,products!$A$2:$A$49,products!$C$2:$C$49,0)</f>
        <v>L</v>
      </c>
      <c r="K172" s="4">
        <f>_xlfn.XLOOKUP(D172,products!$A$2:$A$49,products!$D$2:$D$49,0)</f>
        <v>2.5</v>
      </c>
      <c r="L172" s="5">
        <f>_xlfn.XLOOKUP(D172,products!$A$2:$A$49,products!$E$2:$E$49,0)</f>
        <v>34.154999999999994</v>
      </c>
      <c r="M172" s="5">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_xlfn.XLOOKUP(D173, products!$A$2:$A$49,products!$B$2:$B$49,0)</f>
        <v>Exc</v>
      </c>
      <c r="J173" t="str">
        <f>_xlfn.XLOOKUP(D173,products!$A$2:$A$49,products!$C$2:$C$49,0)</f>
        <v>M</v>
      </c>
      <c r="K173" s="4">
        <f>_xlfn.XLOOKUP(D173,products!$A$2:$A$49,products!$D$2:$D$49,0)</f>
        <v>2.5</v>
      </c>
      <c r="L173" s="5">
        <f>_xlfn.XLOOKUP(D173,products!$A$2:$A$49,products!$E$2:$E$49,0)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_xlfn.XLOOKUP(D174, products!$A$2:$A$49,products!$B$2:$B$49,0)</f>
        <v>Exc</v>
      </c>
      <c r="J174" t="str">
        <f>_xlfn.XLOOKUP(D174,products!$A$2:$A$49,products!$C$2:$C$49,0)</f>
        <v>D</v>
      </c>
      <c r="K174" s="4">
        <f>_xlfn.XLOOKUP(D174,products!$A$2:$A$49,products!$D$2:$D$49,0)</f>
        <v>0.5</v>
      </c>
      <c r="L174" s="5">
        <f>_xlfn.XLOOKUP(D174,products!$A$2:$A$49,products!$E$2:$E$49,0)</f>
        <v>7.29</v>
      </c>
      <c r="M174" s="5">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_xlfn.XLOOKUP(D175, products!$A$2:$A$49,products!$B$2:$B$49,0)</f>
        <v>Rob</v>
      </c>
      <c r="J175" t="str">
        <f>_xlfn.XLOOKUP(D175,products!$A$2:$A$49,products!$C$2:$C$49,0)</f>
        <v>M</v>
      </c>
      <c r="K175" s="4">
        <f>_xlfn.XLOOKUP(D175,products!$A$2:$A$49,products!$D$2:$D$49,0)</f>
        <v>2.5</v>
      </c>
      <c r="L175" s="5">
        <f>_xlfn.XLOOKUP(D175,products!$A$2:$A$49,products!$E$2:$E$49,0)</f>
        <v>22.884999999999998</v>
      </c>
      <c r="M175" s="5">
        <f t="shared" si="6"/>
        <v>91.539999999999992</v>
      </c>
      <c r="N175" t="str">
        <f t="shared" si="7"/>
        <v>Roubusta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_xlfn.XLOOKUP(D176, products!$A$2:$A$49,products!$B$2:$B$49,0)</f>
        <v>Exc</v>
      </c>
      <c r="J176" t="str">
        <f>_xlfn.XLOOKUP(D176,products!$A$2:$A$49,products!$C$2:$C$49,0)</f>
        <v>L</v>
      </c>
      <c r="K176" s="4">
        <f>_xlfn.XLOOKUP(D176,products!$A$2:$A$49,products!$D$2:$D$49,0)</f>
        <v>2.5</v>
      </c>
      <c r="L176" s="5">
        <f>_xlfn.XLOOKUP(D176,products!$A$2:$A$49,products!$E$2:$E$49,0)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_xlfn.XLOOKUP(D177, products!$A$2:$A$49,products!$B$2:$B$49,0)</f>
        <v>Exc</v>
      </c>
      <c r="J177" t="str">
        <f>_xlfn.XLOOKUP(D177,products!$A$2:$A$49,products!$C$2:$C$49,0)</f>
        <v>M</v>
      </c>
      <c r="K177" s="4">
        <f>_xlfn.XLOOKUP(D177,products!$A$2:$A$49,products!$D$2:$D$49,0)</f>
        <v>2.5</v>
      </c>
      <c r="L177" s="5">
        <f>_xlfn.XLOOKUP(D177,products!$A$2:$A$49,products!$E$2:$E$49,0)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_xlfn.XLOOKUP(D178, products!$A$2:$A$49,products!$B$2:$B$49,0)</f>
        <v>Exc</v>
      </c>
      <c r="J178" t="str">
        <f>_xlfn.XLOOKUP(D178,products!$A$2:$A$49,products!$C$2:$C$49,0)</f>
        <v>L</v>
      </c>
      <c r="K178" s="4">
        <f>_xlfn.XLOOKUP(D178,products!$A$2:$A$49,products!$D$2:$D$49,0)</f>
        <v>2.5</v>
      </c>
      <c r="L178" s="5">
        <f>_xlfn.XLOOKUP(D178,products!$A$2:$A$49,products!$E$2:$E$49,0)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_xlfn.XLOOKUP(D179, products!$A$2:$A$49,products!$B$2:$B$49,0)</f>
        <v>Rob</v>
      </c>
      <c r="J179" t="str">
        <f>_xlfn.XLOOKUP(D179,products!$A$2:$A$49,products!$C$2:$C$49,0)</f>
        <v>L</v>
      </c>
      <c r="K179" s="4">
        <f>_xlfn.XLOOKUP(D179,products!$A$2:$A$49,products!$D$2:$D$49,0)</f>
        <v>2.5</v>
      </c>
      <c r="L179" s="5">
        <f>_xlfn.XLOOKUP(D179,products!$A$2:$A$49,products!$E$2:$E$49,0)</f>
        <v>27.484999999999996</v>
      </c>
      <c r="M179" s="5">
        <f t="shared" si="6"/>
        <v>109.93999999999998</v>
      </c>
      <c r="N179" t="str">
        <f t="shared" si="7"/>
        <v>Roubusta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_xlfn.XLOOKUP(D180, products!$A$2:$A$49,products!$B$2:$B$49,0)</f>
        <v>Ara</v>
      </c>
      <c r="J180" t="str">
        <f>_xlfn.XLOOKUP(D180,products!$A$2:$A$49,products!$C$2:$C$49,0)</f>
        <v>L</v>
      </c>
      <c r="K180" s="4">
        <f>_xlfn.XLOOKUP(D180,products!$A$2:$A$49,products!$D$2:$D$49,0)</f>
        <v>1</v>
      </c>
      <c r="L180" s="5">
        <f>_xlfn.XLOOKUP(D180,products!$A$2:$A$49,products!$E$2:$E$49,0)</f>
        <v>12.95</v>
      </c>
      <c r="M180" s="5">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_xlfn.XLOOKUP(D181, products!$A$2:$A$49,products!$B$2:$B$49,0)</f>
        <v>Ara</v>
      </c>
      <c r="J181" t="str">
        <f>_xlfn.XLOOKUP(D181,products!$A$2:$A$49,products!$C$2:$C$49,0)</f>
        <v>D</v>
      </c>
      <c r="K181" s="4">
        <f>_xlfn.XLOOKUP(D181,products!$A$2:$A$49,products!$D$2:$D$49,0)</f>
        <v>0.2</v>
      </c>
      <c r="L181" s="5">
        <f>_xlfn.XLOOKUP(D181,products!$A$2:$A$49,products!$E$2:$E$49,0)</f>
        <v>2.9849999999999999</v>
      </c>
      <c r="M181" s="5">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_xlfn.XLOOKUP(D182, products!$A$2:$A$49,products!$B$2:$B$49,0)</f>
        <v>Exc</v>
      </c>
      <c r="J182" t="str">
        <f>_xlfn.XLOOKUP(D182,products!$A$2:$A$49,products!$C$2:$C$49,0)</f>
        <v>L</v>
      </c>
      <c r="K182" s="4">
        <f>_xlfn.XLOOKUP(D182,products!$A$2:$A$49,products!$D$2:$D$49,0)</f>
        <v>0.2</v>
      </c>
      <c r="L182" s="5">
        <f>_xlfn.XLOOKUP(D182,products!$A$2:$A$49,products!$E$2:$E$49,0)</f>
        <v>4.4550000000000001</v>
      </c>
      <c r="M182" s="5">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_xlfn.XLOOKUP(D183, products!$A$2:$A$49,products!$B$2:$B$49,0)</f>
        <v>Ara</v>
      </c>
      <c r="J183" t="str">
        <f>_xlfn.XLOOKUP(D183,products!$A$2:$A$49,products!$C$2:$C$49,0)</f>
        <v>D</v>
      </c>
      <c r="K183" s="4">
        <f>_xlfn.XLOOKUP(D183,products!$A$2:$A$49,products!$D$2:$D$49,0)</f>
        <v>0.5</v>
      </c>
      <c r="L183" s="5">
        <f>_xlfn.XLOOKUP(D183,products!$A$2:$A$49,products!$E$2:$E$49,0)</f>
        <v>5.97</v>
      </c>
      <c r="M183" s="5">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_xlfn.XLOOKUP(D184, products!$A$2:$A$49,products!$B$2:$B$49,0)</f>
        <v>Rob</v>
      </c>
      <c r="J184" t="str">
        <f>_xlfn.XLOOKUP(D184,products!$A$2:$A$49,products!$C$2:$C$49,0)</f>
        <v>D</v>
      </c>
      <c r="K184" s="4">
        <f>_xlfn.XLOOKUP(D184,products!$A$2:$A$49,products!$D$2:$D$49,0)</f>
        <v>0.5</v>
      </c>
      <c r="L184" s="5">
        <f>_xlfn.XLOOKUP(D184,products!$A$2:$A$49,products!$E$2:$E$49,0)</f>
        <v>5.3699999999999992</v>
      </c>
      <c r="M184" s="5">
        <f t="shared" si="6"/>
        <v>32.22</v>
      </c>
      <c r="N184" t="str">
        <f t="shared" si="7"/>
        <v>Roubusta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_xlfn.XLOOKUP(D185, products!$A$2:$A$49,products!$B$2:$B$49,0)</f>
        <v>Exc</v>
      </c>
      <c r="J185" t="str">
        <f>_xlfn.XLOOKUP(D185,products!$A$2:$A$49,products!$C$2:$C$49,0)</f>
        <v>M</v>
      </c>
      <c r="K185" s="4">
        <f>_xlfn.XLOOKUP(D185,products!$A$2:$A$49,products!$D$2:$D$49,0)</f>
        <v>0.2</v>
      </c>
      <c r="L185" s="5">
        <f>_xlfn.XLOOKUP(D185,products!$A$2:$A$49,products!$E$2:$E$49,0)</f>
        <v>4.125</v>
      </c>
      <c r="M185" s="5">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_xlfn.XLOOKUP(D186, products!$A$2:$A$49,products!$B$2:$B$49,0)</f>
        <v>Ara</v>
      </c>
      <c r="J186" t="str">
        <f>_xlfn.XLOOKUP(D186,products!$A$2:$A$49,products!$C$2:$C$49,0)</f>
        <v>L</v>
      </c>
      <c r="K186" s="4">
        <f>_xlfn.XLOOKUP(D186,products!$A$2:$A$49,products!$D$2:$D$49,0)</f>
        <v>0.5</v>
      </c>
      <c r="L186" s="5">
        <f>_xlfn.XLOOKUP(D186,products!$A$2:$A$49,products!$E$2:$E$49,0)</f>
        <v>7.77</v>
      </c>
      <c r="M186" s="5">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_xlfn.XLOOKUP(D187, products!$A$2:$A$49,products!$B$2:$B$49,0)</f>
        <v>Exc</v>
      </c>
      <c r="J187" t="str">
        <f>_xlfn.XLOOKUP(D187,products!$A$2:$A$49,products!$C$2:$C$49,0)</f>
        <v>D</v>
      </c>
      <c r="K187" s="4">
        <f>_xlfn.XLOOKUP(D187,products!$A$2:$A$49,products!$D$2:$D$49,0)</f>
        <v>0.5</v>
      </c>
      <c r="L187" s="5">
        <f>_xlfn.XLOOKUP(D187,products!$A$2:$A$49,products!$E$2:$E$49,0)</f>
        <v>7.29</v>
      </c>
      <c r="M187" s="5">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_xlfn.XLOOKUP(D188, products!$A$2:$A$49,products!$B$2:$B$49,0)</f>
        <v>Rob</v>
      </c>
      <c r="J188" t="str">
        <f>_xlfn.XLOOKUP(D188,products!$A$2:$A$49,products!$C$2:$C$49,0)</f>
        <v>M</v>
      </c>
      <c r="K188" s="4">
        <f>_xlfn.XLOOKUP(D188,products!$A$2:$A$49,products!$D$2:$D$49,0)</f>
        <v>2.5</v>
      </c>
      <c r="L188" s="5">
        <f>_xlfn.XLOOKUP(D188,products!$A$2:$A$49,products!$E$2:$E$49,0)</f>
        <v>22.884999999999998</v>
      </c>
      <c r="M188" s="5">
        <f t="shared" si="6"/>
        <v>68.655000000000001</v>
      </c>
      <c r="N188" t="str">
        <f t="shared" si="7"/>
        <v>Roubusta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_xlfn.XLOOKUP(D189, products!$A$2:$A$49,products!$B$2:$B$49,0)</f>
        <v>Lib</v>
      </c>
      <c r="J189" t="str">
        <f>_xlfn.XLOOKUP(D189,products!$A$2:$A$49,products!$C$2:$C$49,0)</f>
        <v>M</v>
      </c>
      <c r="K189" s="4">
        <f>_xlfn.XLOOKUP(D189,products!$A$2:$A$49,products!$D$2:$D$49,0)</f>
        <v>0.5</v>
      </c>
      <c r="L189" s="5">
        <f>_xlfn.XLOOKUP(D189,products!$A$2:$A$49,products!$E$2:$E$49,0)</f>
        <v>8.73</v>
      </c>
      <c r="M189" s="5">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_xlfn.XLOOKUP(D190, products!$A$2:$A$49,products!$B$2:$B$49,0)</f>
        <v>Exc</v>
      </c>
      <c r="J190" t="str">
        <f>_xlfn.XLOOKUP(D190,products!$A$2:$A$49,products!$C$2:$C$49,0)</f>
        <v>L</v>
      </c>
      <c r="K190" s="4">
        <f>_xlfn.XLOOKUP(D190,products!$A$2:$A$49,products!$D$2:$D$49,0)</f>
        <v>0.2</v>
      </c>
      <c r="L190" s="5">
        <f>_xlfn.XLOOKUP(D190,products!$A$2:$A$49,products!$E$2:$E$49,0)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_xlfn.XLOOKUP(D191, products!$A$2:$A$49,products!$B$2:$B$49,0)</f>
        <v>Lib</v>
      </c>
      <c r="J191" t="str">
        <f>_xlfn.XLOOKUP(D191,products!$A$2:$A$49,products!$C$2:$C$49,0)</f>
        <v>M</v>
      </c>
      <c r="K191" s="4">
        <f>_xlfn.XLOOKUP(D191,products!$A$2:$A$49,products!$D$2:$D$49,0)</f>
        <v>1</v>
      </c>
      <c r="L191" s="5">
        <f>_xlfn.XLOOKUP(D191,products!$A$2:$A$49,products!$E$2:$E$49,0)</f>
        <v>14.55</v>
      </c>
      <c r="M191" s="5">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_xlfn.XLOOKUP(D192, products!$A$2:$A$49,products!$B$2:$B$49,0)</f>
        <v>Lib</v>
      </c>
      <c r="J192" t="str">
        <f>_xlfn.XLOOKUP(D192,products!$A$2:$A$49,products!$C$2:$C$49,0)</f>
        <v>M</v>
      </c>
      <c r="K192" s="4">
        <f>_xlfn.XLOOKUP(D192,products!$A$2:$A$49,products!$D$2:$D$49,0)</f>
        <v>2.5</v>
      </c>
      <c r="L192" s="5">
        <f>_xlfn.XLOOKUP(D192,products!$A$2:$A$49,products!$E$2:$E$49,0)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_xlfn.XLOOKUP(D193, products!$A$2:$A$49,products!$B$2:$B$49,0)</f>
        <v>Lib</v>
      </c>
      <c r="J193" t="str">
        <f>_xlfn.XLOOKUP(D193,products!$A$2:$A$49,products!$C$2:$C$49,0)</f>
        <v>D</v>
      </c>
      <c r="K193" s="4">
        <f>_xlfn.XLOOKUP(D193,products!$A$2:$A$49,products!$D$2:$D$49,0)</f>
        <v>0.2</v>
      </c>
      <c r="L193" s="5">
        <f>_xlfn.XLOOKUP(D193,products!$A$2:$A$49,products!$E$2:$E$49,0)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_xlfn.XLOOKUP(D194, products!$A$2:$A$49,products!$B$2:$B$49,0)</f>
        <v>Exc</v>
      </c>
      <c r="J194" t="str">
        <f>_xlfn.XLOOKUP(D194,products!$A$2:$A$49,products!$C$2:$C$49,0)</f>
        <v>D</v>
      </c>
      <c r="K194" s="4">
        <f>_xlfn.XLOOKUP(D194,products!$A$2:$A$49,products!$D$2:$D$49,0)</f>
        <v>1</v>
      </c>
      <c r="L194" s="5">
        <f>_xlfn.XLOOKUP(D194,products!$A$2:$A$49,products!$E$2:$E$49,0)</f>
        <v>12.15</v>
      </c>
      <c r="M194" s="5">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_xlfn.XLOOKUP(D195, products!$A$2:$A$49,products!$B$2:$B$49,0)</f>
        <v>Exc</v>
      </c>
      <c r="J195" t="str">
        <f>_xlfn.XLOOKUP(D195,products!$A$2:$A$49,products!$C$2:$C$49,0)</f>
        <v>L</v>
      </c>
      <c r="K195" s="4">
        <f>_xlfn.XLOOKUP(D195,products!$A$2:$A$49,products!$D$2:$D$49,0)</f>
        <v>1</v>
      </c>
      <c r="L195" s="5">
        <f>_xlfn.XLOOKUP(D195,products!$A$2:$A$49,products!$E$2:$E$49,0)</f>
        <v>14.85</v>
      </c>
      <c r="M195" s="5">
        <f t="shared" ref="M195:M258" si="9">L195*E195</f>
        <v>44.55</v>
      </c>
      <c r="N195" t="str">
        <f t="shared" ref="N195:N258" si="10">IF(I195="Rob","Roubusta",IF(I195="Exc", "Excelsa", IF(I195="Ara", "Arabica",IF(I195="Lib","Liberica",""))))</f>
        <v>Excelsa</v>
      </c>
      <c r="O195" t="str">
        <f t="shared" ref="O195:O258" si="11">IF(J195="M","Medium",IF(J195="L","Light",IF(J195="D","Dark","")))</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_xlfn.XLOOKUP(D196, products!$A$2:$A$49,products!$B$2:$B$49,0)</f>
        <v>Exc</v>
      </c>
      <c r="J196" t="str">
        <f>_xlfn.XLOOKUP(D196,products!$A$2:$A$49,products!$C$2:$C$49,0)</f>
        <v>D</v>
      </c>
      <c r="K196" s="4">
        <f>_xlfn.XLOOKUP(D196,products!$A$2:$A$49,products!$D$2:$D$49,0)</f>
        <v>0.5</v>
      </c>
      <c r="L196" s="5">
        <f>_xlfn.XLOOKUP(D196,products!$A$2:$A$49,products!$E$2:$E$49,0)</f>
        <v>7.29</v>
      </c>
      <c r="M196" s="5">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_xlfn.XLOOKUP(D197, products!$A$2:$A$49,products!$B$2:$B$49,0)</f>
        <v>Ara</v>
      </c>
      <c r="J197" t="str">
        <f>_xlfn.XLOOKUP(D197,products!$A$2:$A$49,products!$C$2:$C$49,0)</f>
        <v>L</v>
      </c>
      <c r="K197" s="4">
        <f>_xlfn.XLOOKUP(D197,products!$A$2:$A$49,products!$D$2:$D$49,0)</f>
        <v>1</v>
      </c>
      <c r="L197" s="5">
        <f>_xlfn.XLOOKUP(D197,products!$A$2:$A$49,products!$E$2:$E$49,0)</f>
        <v>12.95</v>
      </c>
      <c r="M197" s="5">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_xlfn.XLOOKUP(D198, products!$A$2:$A$49,products!$B$2:$B$49,0)</f>
        <v>Exc</v>
      </c>
      <c r="J198" t="str">
        <f>_xlfn.XLOOKUP(D198,products!$A$2:$A$49,products!$C$2:$C$49,0)</f>
        <v>L</v>
      </c>
      <c r="K198" s="4">
        <f>_xlfn.XLOOKUP(D198,products!$A$2:$A$49,products!$D$2:$D$49,0)</f>
        <v>0.5</v>
      </c>
      <c r="L198" s="5">
        <f>_xlfn.XLOOKUP(D198,products!$A$2:$A$49,products!$E$2:$E$49,0)</f>
        <v>8.91</v>
      </c>
      <c r="M198" s="5">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_xlfn.XLOOKUP(D199, products!$A$2:$A$49,products!$B$2:$B$49,0)</f>
        <v>Lib</v>
      </c>
      <c r="J199" t="str">
        <f>_xlfn.XLOOKUP(D199,products!$A$2:$A$49,products!$C$2:$C$49,0)</f>
        <v>D</v>
      </c>
      <c r="K199" s="4">
        <f>_xlfn.XLOOKUP(D199,products!$A$2:$A$49,products!$D$2:$D$49,0)</f>
        <v>2.5</v>
      </c>
      <c r="L199" s="5">
        <f>_xlfn.XLOOKUP(D199,products!$A$2:$A$49,products!$E$2:$E$49,0)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_xlfn.XLOOKUP(D200, products!$A$2:$A$49,products!$B$2:$B$49,0)</f>
        <v>Lib</v>
      </c>
      <c r="J200" t="str">
        <f>_xlfn.XLOOKUP(D200,products!$A$2:$A$49,products!$C$2:$C$49,0)</f>
        <v>D</v>
      </c>
      <c r="K200" s="4">
        <f>_xlfn.XLOOKUP(D200,products!$A$2:$A$49,products!$D$2:$D$49,0)</f>
        <v>2.5</v>
      </c>
      <c r="L200" s="5">
        <f>_xlfn.XLOOKUP(D200,products!$A$2:$A$49,products!$E$2:$E$49,0)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_xlfn.XLOOKUP(D201, products!$A$2:$A$49,products!$B$2:$B$49,0)</f>
        <v>Lib</v>
      </c>
      <c r="J201" t="str">
        <f>_xlfn.XLOOKUP(D201,products!$A$2:$A$49,products!$C$2:$C$49,0)</f>
        <v>L</v>
      </c>
      <c r="K201" s="4">
        <f>_xlfn.XLOOKUP(D201,products!$A$2:$A$49,products!$D$2:$D$49,0)</f>
        <v>0.5</v>
      </c>
      <c r="L201" s="5">
        <f>_xlfn.XLOOKUP(D201,products!$A$2:$A$49,products!$E$2:$E$49,0)</f>
        <v>9.51</v>
      </c>
      <c r="M201" s="5">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_xlfn.XLOOKUP(D202, products!$A$2:$A$49,products!$B$2:$B$49,0)</f>
        <v>Exc</v>
      </c>
      <c r="J202" t="str">
        <f>_xlfn.XLOOKUP(D202,products!$A$2:$A$49,products!$C$2:$C$49,0)</f>
        <v>M</v>
      </c>
      <c r="K202" s="4">
        <f>_xlfn.XLOOKUP(D202,products!$A$2:$A$49,products!$D$2:$D$49,0)</f>
        <v>1</v>
      </c>
      <c r="L202" s="5">
        <f>_xlfn.XLOOKUP(D202,products!$A$2:$A$49,products!$E$2:$E$49,0)</f>
        <v>13.75</v>
      </c>
      <c r="M202" s="5">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_xlfn.XLOOKUP(D203, products!$A$2:$A$49,products!$B$2:$B$49,0)</f>
        <v>Lib</v>
      </c>
      <c r="J203" t="str">
        <f>_xlfn.XLOOKUP(D203,products!$A$2:$A$49,products!$C$2:$C$49,0)</f>
        <v>L</v>
      </c>
      <c r="K203" s="4">
        <f>_xlfn.XLOOKUP(D203,products!$A$2:$A$49,products!$D$2:$D$49,0)</f>
        <v>0.5</v>
      </c>
      <c r="L203" s="5">
        <f>_xlfn.XLOOKUP(D203,products!$A$2:$A$49,products!$E$2:$E$49,0)</f>
        <v>9.51</v>
      </c>
      <c r="M203" s="5">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_xlfn.XLOOKUP(D204, products!$A$2:$A$49,products!$B$2:$B$49,0)</f>
        <v>Lib</v>
      </c>
      <c r="J204" t="str">
        <f>_xlfn.XLOOKUP(D204,products!$A$2:$A$49,products!$C$2:$C$49,0)</f>
        <v>D</v>
      </c>
      <c r="K204" s="4">
        <f>_xlfn.XLOOKUP(D204,products!$A$2:$A$49,products!$D$2:$D$49,0)</f>
        <v>2.5</v>
      </c>
      <c r="L204" s="5">
        <f>_xlfn.XLOOKUP(D204,products!$A$2:$A$49,products!$E$2:$E$49,0)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_xlfn.XLOOKUP(D205, products!$A$2:$A$49,products!$B$2:$B$49,0)</f>
        <v>Lib</v>
      </c>
      <c r="J205" t="str">
        <f>_xlfn.XLOOKUP(D205,products!$A$2:$A$49,products!$C$2:$C$49,0)</f>
        <v>L</v>
      </c>
      <c r="K205" s="4">
        <f>_xlfn.XLOOKUP(D205,products!$A$2:$A$49,products!$D$2:$D$49,0)</f>
        <v>0.2</v>
      </c>
      <c r="L205" s="5">
        <f>_xlfn.XLOOKUP(D205,products!$A$2:$A$49,products!$E$2:$E$49,0)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_xlfn.XLOOKUP(D206, products!$A$2:$A$49,products!$B$2:$B$49,0)</f>
        <v>Exc</v>
      </c>
      <c r="J206" t="str">
        <f>_xlfn.XLOOKUP(D206,products!$A$2:$A$49,products!$C$2:$C$49,0)</f>
        <v>M</v>
      </c>
      <c r="K206" s="4">
        <f>_xlfn.XLOOKUP(D206,products!$A$2:$A$49,products!$D$2:$D$49,0)</f>
        <v>1</v>
      </c>
      <c r="L206" s="5">
        <f>_xlfn.XLOOKUP(D206,products!$A$2:$A$49,products!$E$2:$E$49,0)</f>
        <v>13.75</v>
      </c>
      <c r="M206" s="5">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_xlfn.XLOOKUP(D207, products!$A$2:$A$49,products!$B$2:$B$49,0)</f>
        <v>Rob</v>
      </c>
      <c r="J207" t="str">
        <f>_xlfn.XLOOKUP(D207,products!$A$2:$A$49,products!$C$2:$C$49,0)</f>
        <v>D</v>
      </c>
      <c r="K207" s="4">
        <f>_xlfn.XLOOKUP(D207,products!$A$2:$A$49,products!$D$2:$D$49,0)</f>
        <v>0.2</v>
      </c>
      <c r="L207" s="5">
        <f>_xlfn.XLOOKUP(D207,products!$A$2:$A$49,products!$E$2:$E$49,0)</f>
        <v>2.6849999999999996</v>
      </c>
      <c r="M207" s="5">
        <f t="shared" si="9"/>
        <v>8.0549999999999997</v>
      </c>
      <c r="N207" t="str">
        <f t="shared" si="10"/>
        <v>Roubusta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_xlfn.XLOOKUP(D208, products!$A$2:$A$49,products!$B$2:$B$49,0)</f>
        <v>Ara</v>
      </c>
      <c r="J208" t="str">
        <f>_xlfn.XLOOKUP(D208,products!$A$2:$A$49,products!$C$2:$C$49,0)</f>
        <v>M</v>
      </c>
      <c r="K208" s="4">
        <f>_xlfn.XLOOKUP(D208,products!$A$2:$A$49,products!$D$2:$D$49,0)</f>
        <v>1</v>
      </c>
      <c r="L208" s="5">
        <f>_xlfn.XLOOKUP(D208,products!$A$2:$A$49,products!$E$2:$E$49,0)</f>
        <v>11.25</v>
      </c>
      <c r="M208" s="5">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_xlfn.XLOOKUP(D209, products!$A$2:$A$49,products!$B$2:$B$49,0)</f>
        <v>Ara</v>
      </c>
      <c r="J209" t="str">
        <f>_xlfn.XLOOKUP(D209,products!$A$2:$A$49,products!$C$2:$C$49,0)</f>
        <v>M</v>
      </c>
      <c r="K209" s="4">
        <f>_xlfn.XLOOKUP(D209,products!$A$2:$A$49,products!$D$2:$D$49,0)</f>
        <v>0.5</v>
      </c>
      <c r="L209" s="5">
        <f>_xlfn.XLOOKUP(D209,products!$A$2:$A$49,products!$E$2:$E$49,0)</f>
        <v>6.75</v>
      </c>
      <c r="M209" s="5">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_xlfn.XLOOKUP(D210, products!$A$2:$A$49,products!$B$2:$B$49,0)</f>
        <v>Exc</v>
      </c>
      <c r="J210" t="str">
        <f>_xlfn.XLOOKUP(D210,products!$A$2:$A$49,products!$C$2:$C$49,0)</f>
        <v>D</v>
      </c>
      <c r="K210" s="4">
        <f>_xlfn.XLOOKUP(D210,products!$A$2:$A$49,products!$D$2:$D$49,0)</f>
        <v>0.5</v>
      </c>
      <c r="L210" s="5">
        <f>_xlfn.XLOOKUP(D210,products!$A$2:$A$49,products!$E$2:$E$49,0)</f>
        <v>7.29</v>
      </c>
      <c r="M210" s="5">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_xlfn.XLOOKUP(D211, products!$A$2:$A$49,products!$B$2:$B$49,0)</f>
        <v>Ara</v>
      </c>
      <c r="J211" t="str">
        <f>_xlfn.XLOOKUP(D211,products!$A$2:$A$49,products!$C$2:$C$49,0)</f>
        <v>M</v>
      </c>
      <c r="K211" s="4">
        <f>_xlfn.XLOOKUP(D211,products!$A$2:$A$49,products!$D$2:$D$49,0)</f>
        <v>0.5</v>
      </c>
      <c r="L211" s="5">
        <f>_xlfn.XLOOKUP(D211,products!$A$2:$A$49,products!$E$2:$E$49,0)</f>
        <v>6.75</v>
      </c>
      <c r="M211" s="5">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_xlfn.XLOOKUP(D212, products!$A$2:$A$49,products!$B$2:$B$49,0)</f>
        <v>Lib</v>
      </c>
      <c r="J212" t="str">
        <f>_xlfn.XLOOKUP(D212,products!$A$2:$A$49,products!$C$2:$C$49,0)</f>
        <v>D</v>
      </c>
      <c r="K212" s="4">
        <f>_xlfn.XLOOKUP(D212,products!$A$2:$A$49,products!$D$2:$D$49,0)</f>
        <v>1</v>
      </c>
      <c r="L212" s="5">
        <f>_xlfn.XLOOKUP(D212,products!$A$2:$A$49,products!$E$2:$E$49,0)</f>
        <v>12.95</v>
      </c>
      <c r="M212" s="5">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_xlfn.XLOOKUP(D213, products!$A$2:$A$49,products!$B$2:$B$49,0)</f>
        <v>Exc</v>
      </c>
      <c r="J213" t="str">
        <f>_xlfn.XLOOKUP(D213,products!$A$2:$A$49,products!$C$2:$C$49,0)</f>
        <v>L</v>
      </c>
      <c r="K213" s="4">
        <f>_xlfn.XLOOKUP(D213,products!$A$2:$A$49,products!$D$2:$D$49,0)</f>
        <v>0.5</v>
      </c>
      <c r="L213" s="5">
        <f>_xlfn.XLOOKUP(D213,products!$A$2:$A$49,products!$E$2:$E$49,0)</f>
        <v>8.91</v>
      </c>
      <c r="M213" s="5">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_xlfn.XLOOKUP(D214, products!$A$2:$A$49,products!$B$2:$B$49,0)</f>
        <v>Exc</v>
      </c>
      <c r="J214" t="str">
        <f>_xlfn.XLOOKUP(D214,products!$A$2:$A$49,products!$C$2:$C$49,0)</f>
        <v>D</v>
      </c>
      <c r="K214" s="4">
        <f>_xlfn.XLOOKUP(D214,products!$A$2:$A$49,products!$D$2:$D$49,0)</f>
        <v>0.2</v>
      </c>
      <c r="L214" s="5">
        <f>_xlfn.XLOOKUP(D214,products!$A$2:$A$49,products!$E$2:$E$49,0)</f>
        <v>3.645</v>
      </c>
      <c r="M214" s="5">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_xlfn.XLOOKUP(D215, products!$A$2:$A$49,products!$B$2:$B$49,0)</f>
        <v>Rob</v>
      </c>
      <c r="J215" t="str">
        <f>_xlfn.XLOOKUP(D215,products!$A$2:$A$49,products!$C$2:$C$49,0)</f>
        <v>D</v>
      </c>
      <c r="K215" s="4">
        <f>_xlfn.XLOOKUP(D215,products!$A$2:$A$49,products!$D$2:$D$49,0)</f>
        <v>2.5</v>
      </c>
      <c r="L215" s="5">
        <f>_xlfn.XLOOKUP(D215,products!$A$2:$A$49,products!$E$2:$E$49,0)</f>
        <v>20.584999999999997</v>
      </c>
      <c r="M215" s="5">
        <f t="shared" si="9"/>
        <v>20.584999999999997</v>
      </c>
      <c r="N215" t="str">
        <f t="shared" si="10"/>
        <v>Roubusta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_xlfn.XLOOKUP(D216, products!$A$2:$A$49,products!$B$2:$B$49,0)</f>
        <v>Lib</v>
      </c>
      <c r="J216" t="str">
        <f>_xlfn.XLOOKUP(D216,products!$A$2:$A$49,products!$C$2:$C$49,0)</f>
        <v>L</v>
      </c>
      <c r="K216" s="4">
        <f>_xlfn.XLOOKUP(D216,products!$A$2:$A$49,products!$D$2:$D$49,0)</f>
        <v>1</v>
      </c>
      <c r="L216" s="5">
        <f>_xlfn.XLOOKUP(D216,products!$A$2:$A$49,products!$E$2:$E$49,0)</f>
        <v>15.85</v>
      </c>
      <c r="M216" s="5">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_xlfn.XLOOKUP(D217, products!$A$2:$A$49,products!$B$2:$B$49,0)</f>
        <v>Lib</v>
      </c>
      <c r="J217" t="str">
        <f>_xlfn.XLOOKUP(D217,products!$A$2:$A$49,products!$C$2:$C$49,0)</f>
        <v>D</v>
      </c>
      <c r="K217" s="4">
        <f>_xlfn.XLOOKUP(D217,products!$A$2:$A$49,products!$D$2:$D$49,0)</f>
        <v>0.2</v>
      </c>
      <c r="L217" s="5">
        <f>_xlfn.XLOOKUP(D217,products!$A$2:$A$49,products!$E$2:$E$49,0)</f>
        <v>3.8849999999999998</v>
      </c>
      <c r="M217" s="5">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_xlfn.XLOOKUP(D218, products!$A$2:$A$49,products!$B$2:$B$49,0)</f>
        <v>Lib</v>
      </c>
      <c r="J218" t="str">
        <f>_xlfn.XLOOKUP(D218,products!$A$2:$A$49,products!$C$2:$C$49,0)</f>
        <v>M</v>
      </c>
      <c r="K218" s="4">
        <f>_xlfn.XLOOKUP(D218,products!$A$2:$A$49,products!$D$2:$D$49,0)</f>
        <v>1</v>
      </c>
      <c r="L218" s="5">
        <f>_xlfn.XLOOKUP(D218,products!$A$2:$A$49,products!$E$2:$E$49,0)</f>
        <v>14.55</v>
      </c>
      <c r="M218" s="5">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_xlfn.XLOOKUP(D219, products!$A$2:$A$49,products!$B$2:$B$49,0)</f>
        <v>Exc</v>
      </c>
      <c r="J219" t="str">
        <f>_xlfn.XLOOKUP(D219,products!$A$2:$A$49,products!$C$2:$C$49,0)</f>
        <v>L</v>
      </c>
      <c r="K219" s="4">
        <f>_xlfn.XLOOKUP(D219,products!$A$2:$A$49,products!$D$2:$D$49,0)</f>
        <v>0.5</v>
      </c>
      <c r="L219" s="5">
        <f>_xlfn.XLOOKUP(D219,products!$A$2:$A$49,products!$E$2:$E$49,0)</f>
        <v>8.91</v>
      </c>
      <c r="M219" s="5">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_xlfn.XLOOKUP(D220, products!$A$2:$A$49,products!$B$2:$B$49,0)</f>
        <v>Ara</v>
      </c>
      <c r="J220" t="str">
        <f>_xlfn.XLOOKUP(D220,products!$A$2:$A$49,products!$C$2:$C$49,0)</f>
        <v>M</v>
      </c>
      <c r="K220" s="4">
        <f>_xlfn.XLOOKUP(D220,products!$A$2:$A$49,products!$D$2:$D$49,0)</f>
        <v>1</v>
      </c>
      <c r="L220" s="5">
        <f>_xlfn.XLOOKUP(D220,products!$A$2:$A$49,products!$E$2:$E$49,0)</f>
        <v>11.25</v>
      </c>
      <c r="M220" s="5">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_xlfn.XLOOKUP(D221, products!$A$2:$A$49,products!$B$2:$B$49,0)</f>
        <v>Rob</v>
      </c>
      <c r="J221" t="str">
        <f>_xlfn.XLOOKUP(D221,products!$A$2:$A$49,products!$C$2:$C$49,0)</f>
        <v>L</v>
      </c>
      <c r="K221" s="4">
        <f>_xlfn.XLOOKUP(D221,products!$A$2:$A$49,products!$D$2:$D$49,0)</f>
        <v>0.2</v>
      </c>
      <c r="L221" s="5">
        <f>_xlfn.XLOOKUP(D221,products!$A$2:$A$49,products!$E$2:$E$49,0)</f>
        <v>3.5849999999999995</v>
      </c>
      <c r="M221" s="5">
        <f t="shared" si="9"/>
        <v>10.754999999999999</v>
      </c>
      <c r="N221" t="str">
        <f t="shared" si="10"/>
        <v>Roubusta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_xlfn.XLOOKUP(D222, products!$A$2:$A$49,products!$B$2:$B$49,0)</f>
        <v>Rob</v>
      </c>
      <c r="J222" t="str">
        <f>_xlfn.XLOOKUP(D222,products!$A$2:$A$49,products!$C$2:$C$49,0)</f>
        <v>M</v>
      </c>
      <c r="K222" s="4">
        <f>_xlfn.XLOOKUP(D222,products!$A$2:$A$49,products!$D$2:$D$49,0)</f>
        <v>0.2</v>
      </c>
      <c r="L222" s="5">
        <f>_xlfn.XLOOKUP(D222,products!$A$2:$A$49,products!$E$2:$E$49,0)</f>
        <v>2.9849999999999999</v>
      </c>
      <c r="M222" s="5">
        <f t="shared" si="9"/>
        <v>14.924999999999999</v>
      </c>
      <c r="N222" t="str">
        <f t="shared" si="10"/>
        <v>Roubusta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_xlfn.XLOOKUP(D223, products!$A$2:$A$49,products!$B$2:$B$49,0)</f>
        <v>Ara</v>
      </c>
      <c r="J223" t="str">
        <f>_xlfn.XLOOKUP(D223,products!$A$2:$A$49,products!$C$2:$C$49,0)</f>
        <v>L</v>
      </c>
      <c r="K223" s="4">
        <f>_xlfn.XLOOKUP(D223,products!$A$2:$A$49,products!$D$2:$D$49,0)</f>
        <v>1</v>
      </c>
      <c r="L223" s="5">
        <f>_xlfn.XLOOKUP(D223,products!$A$2:$A$49,products!$E$2:$E$49,0)</f>
        <v>12.95</v>
      </c>
      <c r="M223" s="5">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_xlfn.XLOOKUP(D224, products!$A$2:$A$49,products!$B$2:$B$49,0)</f>
        <v>Lib</v>
      </c>
      <c r="J224" t="str">
        <f>_xlfn.XLOOKUP(D224,products!$A$2:$A$49,products!$C$2:$C$49,0)</f>
        <v>D</v>
      </c>
      <c r="K224" s="4">
        <f>_xlfn.XLOOKUP(D224,products!$A$2:$A$49,products!$D$2:$D$49,0)</f>
        <v>0.5</v>
      </c>
      <c r="L224" s="5">
        <f>_xlfn.XLOOKUP(D224,products!$A$2:$A$49,products!$E$2:$E$49,0)</f>
        <v>7.77</v>
      </c>
      <c r="M224" s="5">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_xlfn.XLOOKUP(D225, products!$A$2:$A$49,products!$B$2:$B$49,0)</f>
        <v>Exc</v>
      </c>
      <c r="J225" t="str">
        <f>_xlfn.XLOOKUP(D225,products!$A$2:$A$49,products!$C$2:$C$49,0)</f>
        <v>L</v>
      </c>
      <c r="K225" s="4">
        <f>_xlfn.XLOOKUP(D225,products!$A$2:$A$49,products!$D$2:$D$49,0)</f>
        <v>1</v>
      </c>
      <c r="L225" s="5">
        <f>_xlfn.XLOOKUP(D225,products!$A$2:$A$49,products!$E$2:$E$49,0)</f>
        <v>14.85</v>
      </c>
      <c r="M225" s="5">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_xlfn.XLOOKUP(D226, products!$A$2:$A$49,products!$B$2:$B$49,0)</f>
        <v>Lib</v>
      </c>
      <c r="J226" t="str">
        <f>_xlfn.XLOOKUP(D226,products!$A$2:$A$49,products!$C$2:$C$49,0)</f>
        <v>D</v>
      </c>
      <c r="K226" s="4">
        <f>_xlfn.XLOOKUP(D226,products!$A$2:$A$49,products!$D$2:$D$49,0)</f>
        <v>2.5</v>
      </c>
      <c r="L226" s="5">
        <f>_xlfn.XLOOKUP(D226,products!$A$2:$A$49,products!$E$2:$E$49,0)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_xlfn.XLOOKUP(D227, products!$A$2:$A$49,products!$B$2:$B$49,0)</f>
        <v>Rob</v>
      </c>
      <c r="J227" t="str">
        <f>_xlfn.XLOOKUP(D227,products!$A$2:$A$49,products!$C$2:$C$49,0)</f>
        <v>L</v>
      </c>
      <c r="K227" s="4">
        <f>_xlfn.XLOOKUP(D227,products!$A$2:$A$49,products!$D$2:$D$49,0)</f>
        <v>0.2</v>
      </c>
      <c r="L227" s="5">
        <f>_xlfn.XLOOKUP(D227,products!$A$2:$A$49,products!$E$2:$E$49,0)</f>
        <v>3.5849999999999995</v>
      </c>
      <c r="M227" s="5">
        <f t="shared" si="9"/>
        <v>14.339999999999998</v>
      </c>
      <c r="N227" t="str">
        <f t="shared" si="10"/>
        <v>Roubusta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_xlfn.XLOOKUP(D228, products!$A$2:$A$49,products!$B$2:$B$49,0)</f>
        <v>Ara</v>
      </c>
      <c r="J228" t="str">
        <f>_xlfn.XLOOKUP(D228,products!$A$2:$A$49,products!$C$2:$C$49,0)</f>
        <v>M</v>
      </c>
      <c r="K228" s="4">
        <f>_xlfn.XLOOKUP(D228,products!$A$2:$A$49,products!$D$2:$D$49,0)</f>
        <v>2.5</v>
      </c>
      <c r="L228" s="5">
        <f>_xlfn.XLOOKUP(D228,products!$A$2:$A$49,products!$E$2:$E$49,0)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_xlfn.XLOOKUP(D229, products!$A$2:$A$49,products!$B$2:$B$49,0)</f>
        <v>Rob</v>
      </c>
      <c r="J229" t="str">
        <f>_xlfn.XLOOKUP(D229,products!$A$2:$A$49,products!$C$2:$C$49,0)</f>
        <v>D</v>
      </c>
      <c r="K229" s="4">
        <f>_xlfn.XLOOKUP(D229,products!$A$2:$A$49,products!$D$2:$D$49,0)</f>
        <v>0.2</v>
      </c>
      <c r="L229" s="5">
        <f>_xlfn.XLOOKUP(D229,products!$A$2:$A$49,products!$E$2:$E$49,0)</f>
        <v>2.6849999999999996</v>
      </c>
      <c r="M229" s="5">
        <f t="shared" si="9"/>
        <v>16.11</v>
      </c>
      <c r="N229" t="str">
        <f t="shared" si="10"/>
        <v>Roubusta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_xlfn.XLOOKUP(D230, products!$A$2:$A$49,products!$B$2:$B$49,0)</f>
        <v>Rob</v>
      </c>
      <c r="J230" t="str">
        <f>_xlfn.XLOOKUP(D230,products!$A$2:$A$49,products!$C$2:$C$49,0)</f>
        <v>L</v>
      </c>
      <c r="K230" s="4">
        <f>_xlfn.XLOOKUP(D230,products!$A$2:$A$49,products!$D$2:$D$49,0)</f>
        <v>0.2</v>
      </c>
      <c r="L230" s="5">
        <f>_xlfn.XLOOKUP(D230,products!$A$2:$A$49,products!$E$2:$E$49,0)</f>
        <v>3.5849999999999995</v>
      </c>
      <c r="M230" s="5">
        <f t="shared" si="9"/>
        <v>17.924999999999997</v>
      </c>
      <c r="N230" t="str">
        <f t="shared" si="10"/>
        <v>Roubusta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_xlfn.XLOOKUP(D231, products!$A$2:$A$49,products!$B$2:$B$49,0)</f>
        <v>Lib</v>
      </c>
      <c r="J231" t="str">
        <f>_xlfn.XLOOKUP(D231,products!$A$2:$A$49,products!$C$2:$C$49,0)</f>
        <v>M</v>
      </c>
      <c r="K231" s="4">
        <f>_xlfn.XLOOKUP(D231,products!$A$2:$A$49,products!$D$2:$D$49,0)</f>
        <v>0.2</v>
      </c>
      <c r="L231" s="5">
        <f>_xlfn.XLOOKUP(D231,products!$A$2:$A$49,products!$E$2:$E$49,0)</f>
        <v>4.3650000000000002</v>
      </c>
      <c r="M231" s="5">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_xlfn.XLOOKUP(D232, products!$A$2:$A$49,products!$B$2:$B$49,0)</f>
        <v>Ara</v>
      </c>
      <c r="J232" t="str">
        <f>_xlfn.XLOOKUP(D232,products!$A$2:$A$49,products!$C$2:$C$49,0)</f>
        <v>M</v>
      </c>
      <c r="K232" s="4">
        <f>_xlfn.XLOOKUP(D232,products!$A$2:$A$49,products!$D$2:$D$49,0)</f>
        <v>2.5</v>
      </c>
      <c r="L232" s="5">
        <f>_xlfn.XLOOKUP(D232,products!$A$2:$A$49,products!$E$2:$E$49,0)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_xlfn.XLOOKUP(D233, products!$A$2:$A$49,products!$B$2:$B$49,0)</f>
        <v>Lib</v>
      </c>
      <c r="J233" t="str">
        <f>_xlfn.XLOOKUP(D233,products!$A$2:$A$49,products!$C$2:$C$49,0)</f>
        <v>M</v>
      </c>
      <c r="K233" s="4">
        <f>_xlfn.XLOOKUP(D233,products!$A$2:$A$49,products!$D$2:$D$49,0)</f>
        <v>0.2</v>
      </c>
      <c r="L233" s="5">
        <f>_xlfn.XLOOKUP(D233,products!$A$2:$A$49,products!$E$2:$E$49,0)</f>
        <v>4.3650000000000002</v>
      </c>
      <c r="M233" s="5">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_xlfn.XLOOKUP(D234, products!$A$2:$A$49,products!$B$2:$B$49,0)</f>
        <v>Lib</v>
      </c>
      <c r="J234" t="str">
        <f>_xlfn.XLOOKUP(D234,products!$A$2:$A$49,products!$C$2:$C$49,0)</f>
        <v>L</v>
      </c>
      <c r="K234" s="4">
        <f>_xlfn.XLOOKUP(D234,products!$A$2:$A$49,products!$D$2:$D$49,0)</f>
        <v>0.2</v>
      </c>
      <c r="L234" s="5">
        <f>_xlfn.XLOOKUP(D234,products!$A$2:$A$49,products!$E$2:$E$49,0)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_xlfn.XLOOKUP(D235, products!$A$2:$A$49,products!$B$2:$B$49,0)</f>
        <v>Exc</v>
      </c>
      <c r="J235" t="str">
        <f>_xlfn.XLOOKUP(D235,products!$A$2:$A$49,products!$C$2:$C$49,0)</f>
        <v>M</v>
      </c>
      <c r="K235" s="4">
        <f>_xlfn.XLOOKUP(D235,products!$A$2:$A$49,products!$D$2:$D$49,0)</f>
        <v>0.2</v>
      </c>
      <c r="L235" s="5">
        <f>_xlfn.XLOOKUP(D235,products!$A$2:$A$49,products!$E$2:$E$49,0)</f>
        <v>4.125</v>
      </c>
      <c r="M235" s="5">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_xlfn.XLOOKUP(D236, products!$A$2:$A$49,products!$B$2:$B$49,0)</f>
        <v>Lib</v>
      </c>
      <c r="J236" t="str">
        <f>_xlfn.XLOOKUP(D236,products!$A$2:$A$49,products!$C$2:$C$49,0)</f>
        <v>L</v>
      </c>
      <c r="K236" s="4">
        <f>_xlfn.XLOOKUP(D236,products!$A$2:$A$49,products!$D$2:$D$49,0)</f>
        <v>2.5</v>
      </c>
      <c r="L236" s="5">
        <f>_xlfn.XLOOKUP(D236,products!$A$2:$A$49,products!$E$2:$E$49,0)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_xlfn.XLOOKUP(D237, products!$A$2:$A$49,products!$B$2:$B$49,0)</f>
        <v>Lib</v>
      </c>
      <c r="J237" t="str">
        <f>_xlfn.XLOOKUP(D237,products!$A$2:$A$49,products!$C$2:$C$49,0)</f>
        <v>L</v>
      </c>
      <c r="K237" s="4">
        <f>_xlfn.XLOOKUP(D237,products!$A$2:$A$49,products!$D$2:$D$49,0)</f>
        <v>2.5</v>
      </c>
      <c r="L237" s="5">
        <f>_xlfn.XLOOKUP(D237,products!$A$2:$A$49,products!$E$2:$E$49,0)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_xlfn.XLOOKUP(D238, products!$A$2:$A$49,products!$B$2:$B$49,0)</f>
        <v>Lib</v>
      </c>
      <c r="J238" t="str">
        <f>_xlfn.XLOOKUP(D238,products!$A$2:$A$49,products!$C$2:$C$49,0)</f>
        <v>D</v>
      </c>
      <c r="K238" s="4">
        <f>_xlfn.XLOOKUP(D238,products!$A$2:$A$49,products!$D$2:$D$49,0)</f>
        <v>2.5</v>
      </c>
      <c r="L238" s="5">
        <f>_xlfn.XLOOKUP(D238,products!$A$2:$A$49,products!$E$2:$E$49,0)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_xlfn.XLOOKUP(D239, products!$A$2:$A$49,products!$B$2:$B$49,0)</f>
        <v>Rob</v>
      </c>
      <c r="J239" t="str">
        <f>_xlfn.XLOOKUP(D239,products!$A$2:$A$49,products!$C$2:$C$49,0)</f>
        <v>L</v>
      </c>
      <c r="K239" s="4">
        <f>_xlfn.XLOOKUP(D239,products!$A$2:$A$49,products!$D$2:$D$49,0)</f>
        <v>0.2</v>
      </c>
      <c r="L239" s="5">
        <f>_xlfn.XLOOKUP(D239,products!$A$2:$A$49,products!$E$2:$E$49,0)</f>
        <v>3.5849999999999995</v>
      </c>
      <c r="M239" s="5">
        <f t="shared" si="9"/>
        <v>3.5849999999999995</v>
      </c>
      <c r="N239" t="str">
        <f t="shared" si="10"/>
        <v>Roubusta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_xlfn.XLOOKUP(D240, products!$A$2:$A$49,products!$B$2:$B$49,0)</f>
        <v>Rob</v>
      </c>
      <c r="J240" t="str">
        <f>_xlfn.XLOOKUP(D240,products!$A$2:$A$49,products!$C$2:$C$49,0)</f>
        <v>M</v>
      </c>
      <c r="K240" s="4">
        <f>_xlfn.XLOOKUP(D240,products!$A$2:$A$49,products!$D$2:$D$49,0)</f>
        <v>2.5</v>
      </c>
      <c r="L240" s="5">
        <f>_xlfn.XLOOKUP(D240,products!$A$2:$A$49,products!$E$2:$E$49,0)</f>
        <v>22.884999999999998</v>
      </c>
      <c r="M240" s="5">
        <f t="shared" si="9"/>
        <v>45.769999999999996</v>
      </c>
      <c r="N240" t="str">
        <f t="shared" si="10"/>
        <v>Roubusta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_xlfn.XLOOKUP(D241, products!$A$2:$A$49,products!$B$2:$B$49,0)</f>
        <v>Exc</v>
      </c>
      <c r="J241" t="str">
        <f>_xlfn.XLOOKUP(D241,products!$A$2:$A$49,products!$C$2:$C$49,0)</f>
        <v>L</v>
      </c>
      <c r="K241" s="4">
        <f>_xlfn.XLOOKUP(D241,products!$A$2:$A$49,products!$D$2:$D$49,0)</f>
        <v>1</v>
      </c>
      <c r="L241" s="5">
        <f>_xlfn.XLOOKUP(D241,products!$A$2:$A$49,products!$E$2:$E$49,0)</f>
        <v>14.85</v>
      </c>
      <c r="M241" s="5">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_xlfn.XLOOKUP(D242, products!$A$2:$A$49,products!$B$2:$B$49,0)</f>
        <v>Ara</v>
      </c>
      <c r="J242" t="str">
        <f>_xlfn.XLOOKUP(D242,products!$A$2:$A$49,products!$C$2:$C$49,0)</f>
        <v>M</v>
      </c>
      <c r="K242" s="4">
        <f>_xlfn.XLOOKUP(D242,products!$A$2:$A$49,products!$D$2:$D$49,0)</f>
        <v>2.5</v>
      </c>
      <c r="L242" s="5">
        <f>_xlfn.XLOOKUP(D242,products!$A$2:$A$49,products!$E$2:$E$49,0)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_xlfn.XLOOKUP(D243, products!$A$2:$A$49,products!$B$2:$B$49,0)</f>
        <v>Rob</v>
      </c>
      <c r="J243" t="str">
        <f>_xlfn.XLOOKUP(D243,products!$A$2:$A$49,products!$C$2:$C$49,0)</f>
        <v>M</v>
      </c>
      <c r="K243" s="4">
        <f>_xlfn.XLOOKUP(D243,products!$A$2:$A$49,products!$D$2:$D$49,0)</f>
        <v>2.5</v>
      </c>
      <c r="L243" s="5">
        <f>_xlfn.XLOOKUP(D243,products!$A$2:$A$49,products!$E$2:$E$49,0)</f>
        <v>22.884999999999998</v>
      </c>
      <c r="M243" s="5">
        <f t="shared" si="9"/>
        <v>45.769999999999996</v>
      </c>
      <c r="N243" t="str">
        <f t="shared" si="10"/>
        <v>Roubusta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_xlfn.XLOOKUP(D244, products!$A$2:$A$49,products!$B$2:$B$49,0)</f>
        <v>Exc</v>
      </c>
      <c r="J244" t="str">
        <f>_xlfn.XLOOKUP(D244,products!$A$2:$A$49,products!$C$2:$C$49,0)</f>
        <v>D</v>
      </c>
      <c r="K244" s="4">
        <f>_xlfn.XLOOKUP(D244,products!$A$2:$A$49,products!$D$2:$D$49,0)</f>
        <v>1</v>
      </c>
      <c r="L244" s="5">
        <f>_xlfn.XLOOKUP(D244,products!$A$2:$A$49,products!$E$2:$E$49,0)</f>
        <v>12.15</v>
      </c>
      <c r="M244" s="5">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_xlfn.XLOOKUP(D245, products!$A$2:$A$49,products!$B$2:$B$49,0)</f>
        <v>Exc</v>
      </c>
      <c r="J245" t="str">
        <f>_xlfn.XLOOKUP(D245,products!$A$2:$A$49,products!$C$2:$C$49,0)</f>
        <v>D</v>
      </c>
      <c r="K245" s="4">
        <f>_xlfn.XLOOKUP(D245,products!$A$2:$A$49,products!$D$2:$D$49,0)</f>
        <v>0.5</v>
      </c>
      <c r="L245" s="5">
        <f>_xlfn.XLOOKUP(D245,products!$A$2:$A$49,products!$E$2:$E$49,0)</f>
        <v>7.29</v>
      </c>
      <c r="M245" s="5">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_xlfn.XLOOKUP(D246, products!$A$2:$A$49,products!$B$2:$B$49,0)</f>
        <v>Lib</v>
      </c>
      <c r="J246" t="str">
        <f>_xlfn.XLOOKUP(D246,products!$A$2:$A$49,products!$C$2:$C$49,0)</f>
        <v>M</v>
      </c>
      <c r="K246" s="4">
        <f>_xlfn.XLOOKUP(D246,products!$A$2:$A$49,products!$D$2:$D$49,0)</f>
        <v>2.5</v>
      </c>
      <c r="L246" s="5">
        <f>_xlfn.XLOOKUP(D246,products!$A$2:$A$49,products!$E$2:$E$49,0)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_xlfn.XLOOKUP(D247, products!$A$2:$A$49,products!$B$2:$B$49,0)</f>
        <v>Lib</v>
      </c>
      <c r="J247" t="str">
        <f>_xlfn.XLOOKUP(D247,products!$A$2:$A$49,products!$C$2:$C$49,0)</f>
        <v>L</v>
      </c>
      <c r="K247" s="4">
        <f>_xlfn.XLOOKUP(D247,products!$A$2:$A$49,products!$D$2:$D$49,0)</f>
        <v>0.2</v>
      </c>
      <c r="L247" s="5">
        <f>_xlfn.XLOOKUP(D247,products!$A$2:$A$49,products!$E$2:$E$49,0)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_xlfn.XLOOKUP(D248, products!$A$2:$A$49,products!$B$2:$B$49,0)</f>
        <v>Lib</v>
      </c>
      <c r="J248" t="str">
        <f>_xlfn.XLOOKUP(D248,products!$A$2:$A$49,products!$C$2:$C$49,0)</f>
        <v>D</v>
      </c>
      <c r="K248" s="4">
        <f>_xlfn.XLOOKUP(D248,products!$A$2:$A$49,products!$D$2:$D$49,0)</f>
        <v>1</v>
      </c>
      <c r="L248" s="5">
        <f>_xlfn.XLOOKUP(D248,products!$A$2:$A$49,products!$E$2:$E$49,0)</f>
        <v>12.95</v>
      </c>
      <c r="M248" s="5">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_xlfn.XLOOKUP(D249, products!$A$2:$A$49,products!$B$2:$B$49,0)</f>
        <v>Rob</v>
      </c>
      <c r="J249" t="str">
        <f>_xlfn.XLOOKUP(D249,products!$A$2:$A$49,products!$C$2:$C$49,0)</f>
        <v>L</v>
      </c>
      <c r="K249" s="4">
        <f>_xlfn.XLOOKUP(D249,products!$A$2:$A$49,products!$D$2:$D$49,0)</f>
        <v>0.2</v>
      </c>
      <c r="L249" s="5">
        <f>_xlfn.XLOOKUP(D249,products!$A$2:$A$49,products!$E$2:$E$49,0)</f>
        <v>3.5849999999999995</v>
      </c>
      <c r="M249" s="5">
        <f t="shared" si="9"/>
        <v>21.509999999999998</v>
      </c>
      <c r="N249" t="str">
        <f t="shared" si="10"/>
        <v>Roubusta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_xlfn.XLOOKUP(D250, products!$A$2:$A$49,products!$B$2:$B$49,0)</f>
        <v>Ara</v>
      </c>
      <c r="J250" t="str">
        <f>_xlfn.XLOOKUP(D250,products!$A$2:$A$49,products!$C$2:$C$49,0)</f>
        <v>D</v>
      </c>
      <c r="K250" s="4">
        <f>_xlfn.XLOOKUP(D250,products!$A$2:$A$49,products!$D$2:$D$49,0)</f>
        <v>1</v>
      </c>
      <c r="L250" s="5">
        <f>_xlfn.XLOOKUP(D250,products!$A$2:$A$49,products!$E$2:$E$49,0)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_xlfn.XLOOKUP(D251, products!$A$2:$A$49,products!$B$2:$B$49,0)</f>
        <v>Lib</v>
      </c>
      <c r="J251" t="str">
        <f>_xlfn.XLOOKUP(D251,products!$A$2:$A$49,products!$C$2:$C$49,0)</f>
        <v>L</v>
      </c>
      <c r="K251" s="4">
        <f>_xlfn.XLOOKUP(D251,products!$A$2:$A$49,products!$D$2:$D$49,0)</f>
        <v>1</v>
      </c>
      <c r="L251" s="5">
        <f>_xlfn.XLOOKUP(D251,products!$A$2:$A$49,products!$E$2:$E$49,0)</f>
        <v>15.85</v>
      </c>
      <c r="M251" s="5">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_xlfn.XLOOKUP(D252, products!$A$2:$A$49,products!$B$2:$B$49,0)</f>
        <v>Rob</v>
      </c>
      <c r="J252" t="str">
        <f>_xlfn.XLOOKUP(D252,products!$A$2:$A$49,products!$C$2:$C$49,0)</f>
        <v>M</v>
      </c>
      <c r="K252" s="4">
        <f>_xlfn.XLOOKUP(D252,products!$A$2:$A$49,products!$D$2:$D$49,0)</f>
        <v>0.2</v>
      </c>
      <c r="L252" s="5">
        <f>_xlfn.XLOOKUP(D252,products!$A$2:$A$49,products!$E$2:$E$49,0)</f>
        <v>2.9849999999999999</v>
      </c>
      <c r="M252" s="5">
        <f t="shared" si="9"/>
        <v>2.9849999999999999</v>
      </c>
      <c r="N252" t="str">
        <f t="shared" si="10"/>
        <v>Roubusta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_xlfn.XLOOKUP(D253, products!$A$2:$A$49,products!$B$2:$B$49,0)</f>
        <v>Exc</v>
      </c>
      <c r="J253" t="str">
        <f>_xlfn.XLOOKUP(D253,products!$A$2:$A$49,products!$C$2:$C$49,0)</f>
        <v>M</v>
      </c>
      <c r="K253" s="4">
        <f>_xlfn.XLOOKUP(D253,products!$A$2:$A$49,products!$D$2:$D$49,0)</f>
        <v>1</v>
      </c>
      <c r="L253" s="5">
        <f>_xlfn.XLOOKUP(D253,products!$A$2:$A$49,products!$E$2:$E$49,0)</f>
        <v>13.75</v>
      </c>
      <c r="M253" s="5">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_xlfn.XLOOKUP(D254, products!$A$2:$A$49,products!$B$2:$B$49,0)</f>
        <v>Ara</v>
      </c>
      <c r="J254" t="str">
        <f>_xlfn.XLOOKUP(D254,products!$A$2:$A$49,products!$C$2:$C$49,0)</f>
        <v>D</v>
      </c>
      <c r="K254" s="4">
        <f>_xlfn.XLOOKUP(D254,products!$A$2:$A$49,products!$D$2:$D$49,0)</f>
        <v>1</v>
      </c>
      <c r="L254" s="5">
        <f>_xlfn.XLOOKUP(D254,products!$A$2:$A$49,products!$E$2:$E$49,0)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_xlfn.XLOOKUP(D255, products!$A$2:$A$49,products!$B$2:$B$49,0)</f>
        <v>Lib</v>
      </c>
      <c r="J255" t="str">
        <f>_xlfn.XLOOKUP(D255,products!$A$2:$A$49,products!$C$2:$C$49,0)</f>
        <v>M</v>
      </c>
      <c r="K255" s="4">
        <f>_xlfn.XLOOKUP(D255,products!$A$2:$A$49,products!$D$2:$D$49,0)</f>
        <v>1</v>
      </c>
      <c r="L255" s="5">
        <f>_xlfn.XLOOKUP(D255,products!$A$2:$A$49,products!$E$2:$E$49,0)</f>
        <v>14.55</v>
      </c>
      <c r="M255" s="5">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_xlfn.XLOOKUP(D256, products!$A$2:$A$49,products!$B$2:$B$49,0)</f>
        <v>Rob</v>
      </c>
      <c r="J256" t="str">
        <f>_xlfn.XLOOKUP(D256,products!$A$2:$A$49,products!$C$2:$C$49,0)</f>
        <v>L</v>
      </c>
      <c r="K256" s="4">
        <f>_xlfn.XLOOKUP(D256,products!$A$2:$A$49,products!$D$2:$D$49,0)</f>
        <v>0.5</v>
      </c>
      <c r="L256" s="5">
        <f>_xlfn.XLOOKUP(D256,products!$A$2:$A$49,products!$E$2:$E$49,0)</f>
        <v>7.169999999999999</v>
      </c>
      <c r="M256" s="5">
        <f t="shared" si="9"/>
        <v>28.679999999999996</v>
      </c>
      <c r="N256" t="str">
        <f t="shared" si="10"/>
        <v>Roubusta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_xlfn.XLOOKUP(D257, products!$A$2:$A$49,products!$B$2:$B$49,0)</f>
        <v>Rob</v>
      </c>
      <c r="J257" t="str">
        <f>_xlfn.XLOOKUP(D257,products!$A$2:$A$49,products!$C$2:$C$49,0)</f>
        <v>L</v>
      </c>
      <c r="K257" s="4">
        <f>_xlfn.XLOOKUP(D257,products!$A$2:$A$49,products!$D$2:$D$49,0)</f>
        <v>0.5</v>
      </c>
      <c r="L257" s="5">
        <f>_xlfn.XLOOKUP(D257,products!$A$2:$A$49,products!$E$2:$E$49,0)</f>
        <v>7.169999999999999</v>
      </c>
      <c r="M257" s="5">
        <f t="shared" si="9"/>
        <v>21.509999999999998</v>
      </c>
      <c r="N257" t="str">
        <f t="shared" si="10"/>
        <v>Roubusta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_xlfn.XLOOKUP(D258, products!$A$2:$A$49,products!$B$2:$B$49,0)</f>
        <v>Lib</v>
      </c>
      <c r="J258" t="str">
        <f>_xlfn.XLOOKUP(D258,products!$A$2:$A$49,products!$C$2:$C$49,0)</f>
        <v>M</v>
      </c>
      <c r="K258" s="4">
        <f>_xlfn.XLOOKUP(D258,products!$A$2:$A$49,products!$D$2:$D$49,0)</f>
        <v>0.5</v>
      </c>
      <c r="L258" s="5">
        <f>_xlfn.XLOOKUP(D258,products!$A$2:$A$49,products!$E$2:$E$49,0)</f>
        <v>8.73</v>
      </c>
      <c r="M258" s="5">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_xlfn.XLOOKUP(D259, products!$A$2:$A$49,products!$B$2:$B$49,0)</f>
        <v>Exc</v>
      </c>
      <c r="J259" t="str">
        <f>_xlfn.XLOOKUP(D259,products!$A$2:$A$49,products!$C$2:$C$49,0)</f>
        <v>D</v>
      </c>
      <c r="K259" s="4">
        <f>_xlfn.XLOOKUP(D259,products!$A$2:$A$49,products!$D$2:$D$49,0)</f>
        <v>2.5</v>
      </c>
      <c r="L259" s="5">
        <f>_xlfn.XLOOKUP(D259,products!$A$2:$A$49,products!$E$2:$E$49,0)</f>
        <v>27.945</v>
      </c>
      <c r="M259" s="5">
        <f t="shared" ref="M259:M322" si="12">L259*E259</f>
        <v>27.945</v>
      </c>
      <c r="N259" t="str">
        <f t="shared" ref="N259:N322" si="13">IF(I259="Rob","Roubusta",IF(I259="Exc", "Excelsa", IF(I259="Ara", "Arabica",IF(I259="Lib","Liberica",""))))</f>
        <v>Excelsa</v>
      </c>
      <c r="O259" t="str">
        <f t="shared" ref="O259:O322" si="14">IF(J259="M","Medium",IF(J259="L","Light",IF(J259="D","Dark","")))</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_xlfn.XLOOKUP(D260, products!$A$2:$A$49,products!$B$2:$B$49,0)</f>
        <v>Exc</v>
      </c>
      <c r="J260" t="str">
        <f>_xlfn.XLOOKUP(D260,products!$A$2:$A$49,products!$C$2:$C$49,0)</f>
        <v>D</v>
      </c>
      <c r="K260" s="4">
        <f>_xlfn.XLOOKUP(D260,products!$A$2:$A$49,products!$D$2:$D$49,0)</f>
        <v>2.5</v>
      </c>
      <c r="L260" s="5">
        <f>_xlfn.XLOOKUP(D260,products!$A$2:$A$49,products!$E$2:$E$49,0)</f>
        <v>27.945</v>
      </c>
      <c r="M260" s="5">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_xlfn.XLOOKUP(D261, products!$A$2:$A$49,products!$B$2:$B$49,0)</f>
        <v>Rob</v>
      </c>
      <c r="J261" t="str">
        <f>_xlfn.XLOOKUP(D261,products!$A$2:$A$49,products!$C$2:$C$49,0)</f>
        <v>M</v>
      </c>
      <c r="K261" s="4">
        <f>_xlfn.XLOOKUP(D261,products!$A$2:$A$49,products!$D$2:$D$49,0)</f>
        <v>0.2</v>
      </c>
      <c r="L261" s="5">
        <f>_xlfn.XLOOKUP(D261,products!$A$2:$A$49,products!$E$2:$E$49,0)</f>
        <v>2.9849999999999999</v>
      </c>
      <c r="M261" s="5">
        <f t="shared" si="12"/>
        <v>5.97</v>
      </c>
      <c r="N261" t="str">
        <f t="shared" si="13"/>
        <v>Roubusta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_xlfn.XLOOKUP(D262, products!$A$2:$A$49,products!$B$2:$B$49,0)</f>
        <v>Rob</v>
      </c>
      <c r="J262" t="str">
        <f>_xlfn.XLOOKUP(D262,products!$A$2:$A$49,products!$C$2:$C$49,0)</f>
        <v>L</v>
      </c>
      <c r="K262" s="4">
        <f>_xlfn.XLOOKUP(D262,products!$A$2:$A$49,products!$D$2:$D$49,0)</f>
        <v>2.5</v>
      </c>
      <c r="L262" s="5">
        <f>_xlfn.XLOOKUP(D262,products!$A$2:$A$49,products!$E$2:$E$49,0)</f>
        <v>27.484999999999996</v>
      </c>
      <c r="M262" s="5">
        <f t="shared" si="12"/>
        <v>27.484999999999996</v>
      </c>
      <c r="N262" t="str">
        <f t="shared" si="13"/>
        <v>Roubusta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_xlfn.XLOOKUP(D263, products!$A$2:$A$49,products!$B$2:$B$49,0)</f>
        <v>Rob</v>
      </c>
      <c r="J263" t="str">
        <f>_xlfn.XLOOKUP(D263,products!$A$2:$A$49,products!$C$2:$C$49,0)</f>
        <v>L</v>
      </c>
      <c r="K263" s="4">
        <f>_xlfn.XLOOKUP(D263,products!$A$2:$A$49,products!$D$2:$D$49,0)</f>
        <v>1</v>
      </c>
      <c r="L263" s="5">
        <f>_xlfn.XLOOKUP(D263,products!$A$2:$A$49,products!$E$2:$E$49,0)</f>
        <v>11.95</v>
      </c>
      <c r="M263" s="5">
        <f t="shared" si="12"/>
        <v>59.75</v>
      </c>
      <c r="N263" t="str">
        <f t="shared" si="13"/>
        <v>Roubusta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_xlfn.XLOOKUP(D264, products!$A$2:$A$49,products!$B$2:$B$49,0)</f>
        <v>Exc</v>
      </c>
      <c r="J264" t="str">
        <f>_xlfn.XLOOKUP(D264,products!$A$2:$A$49,products!$C$2:$C$49,0)</f>
        <v>M</v>
      </c>
      <c r="K264" s="4">
        <f>_xlfn.XLOOKUP(D264,products!$A$2:$A$49,products!$D$2:$D$49,0)</f>
        <v>1</v>
      </c>
      <c r="L264" s="5">
        <f>_xlfn.XLOOKUP(D264,products!$A$2:$A$49,products!$E$2:$E$49,0)</f>
        <v>13.75</v>
      </c>
      <c r="M264" s="5">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_xlfn.XLOOKUP(D265, products!$A$2:$A$49,products!$B$2:$B$49,0)</f>
        <v>Lib</v>
      </c>
      <c r="J265" t="str">
        <f>_xlfn.XLOOKUP(D265,products!$A$2:$A$49,products!$C$2:$C$49,0)</f>
        <v>M</v>
      </c>
      <c r="K265" s="4">
        <f>_xlfn.XLOOKUP(D265,products!$A$2:$A$49,products!$D$2:$D$49,0)</f>
        <v>2.5</v>
      </c>
      <c r="L265" s="5">
        <f>_xlfn.XLOOKUP(D265,products!$A$2:$A$49,products!$E$2:$E$49,0)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_xlfn.XLOOKUP(D266, products!$A$2:$A$49,products!$B$2:$B$49,0)</f>
        <v>Rob</v>
      </c>
      <c r="J266" t="str">
        <f>_xlfn.XLOOKUP(D266,products!$A$2:$A$49,products!$C$2:$C$49,0)</f>
        <v>L</v>
      </c>
      <c r="K266" s="4">
        <f>_xlfn.XLOOKUP(D266,products!$A$2:$A$49,products!$D$2:$D$49,0)</f>
        <v>1</v>
      </c>
      <c r="L266" s="5">
        <f>_xlfn.XLOOKUP(D266,products!$A$2:$A$49,products!$E$2:$E$49,0)</f>
        <v>11.95</v>
      </c>
      <c r="M266" s="5">
        <f t="shared" si="12"/>
        <v>59.75</v>
      </c>
      <c r="N266" t="str">
        <f t="shared" si="13"/>
        <v>Roubusta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_xlfn.XLOOKUP(D267, products!$A$2:$A$49,products!$B$2:$B$49,0)</f>
        <v>Ara</v>
      </c>
      <c r="J267" t="str">
        <f>_xlfn.XLOOKUP(D267,products!$A$2:$A$49,products!$C$2:$C$49,0)</f>
        <v>D</v>
      </c>
      <c r="K267" s="4">
        <f>_xlfn.XLOOKUP(D267,products!$A$2:$A$49,products!$D$2:$D$49,0)</f>
        <v>0.5</v>
      </c>
      <c r="L267" s="5">
        <f>_xlfn.XLOOKUP(D267,products!$A$2:$A$49,products!$E$2:$E$49,0)</f>
        <v>5.97</v>
      </c>
      <c r="M267" s="5">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_xlfn.XLOOKUP(D268, products!$A$2:$A$49,products!$B$2:$B$49,0)</f>
        <v>Exc</v>
      </c>
      <c r="J268" t="str">
        <f>_xlfn.XLOOKUP(D268,products!$A$2:$A$49,products!$C$2:$C$49,0)</f>
        <v>D</v>
      </c>
      <c r="K268" s="4">
        <f>_xlfn.XLOOKUP(D268,products!$A$2:$A$49,products!$D$2:$D$49,0)</f>
        <v>1</v>
      </c>
      <c r="L268" s="5">
        <f>_xlfn.XLOOKUP(D268,products!$A$2:$A$49,products!$E$2:$E$49,0)</f>
        <v>12.15</v>
      </c>
      <c r="M268" s="5">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_xlfn.XLOOKUP(D269, products!$A$2:$A$49,products!$B$2:$B$49,0)</f>
        <v>Exc</v>
      </c>
      <c r="J269" t="str">
        <f>_xlfn.XLOOKUP(D269,products!$A$2:$A$49,products!$C$2:$C$49,0)</f>
        <v>D</v>
      </c>
      <c r="K269" s="4">
        <f>_xlfn.XLOOKUP(D269,products!$A$2:$A$49,products!$D$2:$D$49,0)</f>
        <v>0.2</v>
      </c>
      <c r="L269" s="5">
        <f>_xlfn.XLOOKUP(D269,products!$A$2:$A$49,products!$E$2:$E$49,0)</f>
        <v>3.645</v>
      </c>
      <c r="M269" s="5">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_xlfn.XLOOKUP(D270, products!$A$2:$A$49,products!$B$2:$B$49,0)</f>
        <v>Ara</v>
      </c>
      <c r="J270" t="str">
        <f>_xlfn.XLOOKUP(D270,products!$A$2:$A$49,products!$C$2:$C$49,0)</f>
        <v>D</v>
      </c>
      <c r="K270" s="4">
        <f>_xlfn.XLOOKUP(D270,products!$A$2:$A$49,products!$D$2:$D$49,0)</f>
        <v>1</v>
      </c>
      <c r="L270" s="5">
        <f>_xlfn.XLOOKUP(D270,products!$A$2:$A$49,products!$E$2:$E$49,0)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_xlfn.XLOOKUP(D271, products!$A$2:$A$49,products!$B$2:$B$49,0)</f>
        <v>Ara</v>
      </c>
      <c r="J271" t="str">
        <f>_xlfn.XLOOKUP(D271,products!$A$2:$A$49,products!$C$2:$C$49,0)</f>
        <v>D</v>
      </c>
      <c r="K271" s="4">
        <f>_xlfn.XLOOKUP(D271,products!$A$2:$A$49,products!$D$2:$D$49,0)</f>
        <v>0.2</v>
      </c>
      <c r="L271" s="5">
        <f>_xlfn.XLOOKUP(D271,products!$A$2:$A$49,products!$E$2:$E$49,0)</f>
        <v>2.9849999999999999</v>
      </c>
      <c r="M271" s="5">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_xlfn.XLOOKUP(D272, products!$A$2:$A$49,products!$B$2:$B$49,0)</f>
        <v>Exc</v>
      </c>
      <c r="J272" t="str">
        <f>_xlfn.XLOOKUP(D272,products!$A$2:$A$49,products!$C$2:$C$49,0)</f>
        <v>D</v>
      </c>
      <c r="K272" s="4">
        <f>_xlfn.XLOOKUP(D272,products!$A$2:$A$49,products!$D$2:$D$49,0)</f>
        <v>0.5</v>
      </c>
      <c r="L272" s="5">
        <f>_xlfn.XLOOKUP(D272,products!$A$2:$A$49,products!$E$2:$E$49,0)</f>
        <v>7.29</v>
      </c>
      <c r="M272" s="5">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_xlfn.XLOOKUP(D273, products!$A$2:$A$49,products!$B$2:$B$49,0)</f>
        <v>Ara</v>
      </c>
      <c r="J273" t="str">
        <f>_xlfn.XLOOKUP(D273,products!$A$2:$A$49,products!$C$2:$C$49,0)</f>
        <v>D</v>
      </c>
      <c r="K273" s="4">
        <f>_xlfn.XLOOKUP(D273,products!$A$2:$A$49,products!$D$2:$D$49,0)</f>
        <v>0.2</v>
      </c>
      <c r="L273" s="5">
        <f>_xlfn.XLOOKUP(D273,products!$A$2:$A$49,products!$E$2:$E$49,0)</f>
        <v>2.9849999999999999</v>
      </c>
      <c r="M273" s="5">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_xlfn.XLOOKUP(D274, products!$A$2:$A$49,products!$B$2:$B$49,0)</f>
        <v>Rob</v>
      </c>
      <c r="J274" t="str">
        <f>_xlfn.XLOOKUP(D274,products!$A$2:$A$49,products!$C$2:$C$49,0)</f>
        <v>L</v>
      </c>
      <c r="K274" s="4">
        <f>_xlfn.XLOOKUP(D274,products!$A$2:$A$49,products!$D$2:$D$49,0)</f>
        <v>1</v>
      </c>
      <c r="L274" s="5">
        <f>_xlfn.XLOOKUP(D274,products!$A$2:$A$49,products!$E$2:$E$49,0)</f>
        <v>11.95</v>
      </c>
      <c r="M274" s="5">
        <f t="shared" si="12"/>
        <v>71.699999999999989</v>
      </c>
      <c r="N274" t="str">
        <f t="shared" si="13"/>
        <v>Roubusta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_xlfn.XLOOKUP(D275, products!$A$2:$A$49,products!$B$2:$B$49,0)</f>
        <v>Ara</v>
      </c>
      <c r="J275" t="str">
        <f>_xlfn.XLOOKUP(D275,products!$A$2:$A$49,products!$C$2:$C$49,0)</f>
        <v>L</v>
      </c>
      <c r="K275" s="4">
        <f>_xlfn.XLOOKUP(D275,products!$A$2:$A$49,products!$D$2:$D$49,0)</f>
        <v>0.2</v>
      </c>
      <c r="L275" s="5">
        <f>_xlfn.XLOOKUP(D275,products!$A$2:$A$49,products!$E$2:$E$49,0)</f>
        <v>3.8849999999999998</v>
      </c>
      <c r="M275" s="5">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_xlfn.XLOOKUP(D276, products!$A$2:$A$49,products!$B$2:$B$49,0)</f>
        <v>Ara</v>
      </c>
      <c r="J276" t="str">
        <f>_xlfn.XLOOKUP(D276,products!$A$2:$A$49,products!$C$2:$C$49,0)</f>
        <v>M</v>
      </c>
      <c r="K276" s="4">
        <f>_xlfn.XLOOKUP(D276,products!$A$2:$A$49,products!$D$2:$D$49,0)</f>
        <v>2.5</v>
      </c>
      <c r="L276" s="5">
        <f>_xlfn.XLOOKUP(D276,products!$A$2:$A$49,products!$E$2:$E$49,0)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_xlfn.XLOOKUP(D277, products!$A$2:$A$49,products!$B$2:$B$49,0)</f>
        <v>Exc</v>
      </c>
      <c r="J277" t="str">
        <f>_xlfn.XLOOKUP(D277,products!$A$2:$A$49,products!$C$2:$C$49,0)</f>
        <v>L</v>
      </c>
      <c r="K277" s="4">
        <f>_xlfn.XLOOKUP(D277,products!$A$2:$A$49,products!$D$2:$D$49,0)</f>
        <v>2.5</v>
      </c>
      <c r="L277" s="5">
        <f>_xlfn.XLOOKUP(D277,products!$A$2:$A$49,products!$E$2:$E$49,0)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_xlfn.XLOOKUP(D278, products!$A$2:$A$49,products!$B$2:$B$49,0)</f>
        <v>Rob</v>
      </c>
      <c r="J278" t="str">
        <f>_xlfn.XLOOKUP(D278,products!$A$2:$A$49,products!$C$2:$C$49,0)</f>
        <v>L</v>
      </c>
      <c r="K278" s="4">
        <f>_xlfn.XLOOKUP(D278,products!$A$2:$A$49,products!$D$2:$D$49,0)</f>
        <v>2.5</v>
      </c>
      <c r="L278" s="5">
        <f>_xlfn.XLOOKUP(D278,products!$A$2:$A$49,products!$E$2:$E$49,0)</f>
        <v>27.484999999999996</v>
      </c>
      <c r="M278" s="5">
        <f t="shared" si="12"/>
        <v>109.93999999999998</v>
      </c>
      <c r="N278" t="str">
        <f t="shared" si="13"/>
        <v>Roubusta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_xlfn.XLOOKUP(D279, products!$A$2:$A$49,products!$B$2:$B$49,0)</f>
        <v>Exc</v>
      </c>
      <c r="J279" t="str">
        <f>_xlfn.XLOOKUP(D279,products!$A$2:$A$49,products!$C$2:$C$49,0)</f>
        <v>L</v>
      </c>
      <c r="K279" s="4">
        <f>_xlfn.XLOOKUP(D279,products!$A$2:$A$49,products!$D$2:$D$49,0)</f>
        <v>1</v>
      </c>
      <c r="L279" s="5">
        <f>_xlfn.XLOOKUP(D279,products!$A$2:$A$49,products!$E$2:$E$49,0)</f>
        <v>14.85</v>
      </c>
      <c r="M279" s="5">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_xlfn.XLOOKUP(D280, products!$A$2:$A$49,products!$B$2:$B$49,0)</f>
        <v>Ara</v>
      </c>
      <c r="J280" t="str">
        <f>_xlfn.XLOOKUP(D280,products!$A$2:$A$49,products!$C$2:$C$49,0)</f>
        <v>L</v>
      </c>
      <c r="K280" s="4">
        <f>_xlfn.XLOOKUP(D280,products!$A$2:$A$49,products!$D$2:$D$49,0)</f>
        <v>0.2</v>
      </c>
      <c r="L280" s="5">
        <f>_xlfn.XLOOKUP(D280,products!$A$2:$A$49,products!$E$2:$E$49,0)</f>
        <v>3.8849999999999998</v>
      </c>
      <c r="M280" s="5">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_xlfn.XLOOKUP(D281, products!$A$2:$A$49,products!$B$2:$B$49,0)</f>
        <v>Lib</v>
      </c>
      <c r="J281" t="str">
        <f>_xlfn.XLOOKUP(D281,products!$A$2:$A$49,products!$C$2:$C$49,0)</f>
        <v>M</v>
      </c>
      <c r="K281" s="4">
        <f>_xlfn.XLOOKUP(D281,products!$A$2:$A$49,products!$D$2:$D$49,0)</f>
        <v>2.5</v>
      </c>
      <c r="L281" s="5">
        <f>_xlfn.XLOOKUP(D281,products!$A$2:$A$49,products!$E$2:$E$49,0)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_xlfn.XLOOKUP(D282, products!$A$2:$A$49,products!$B$2:$B$49,0)</f>
        <v>Exc</v>
      </c>
      <c r="J282" t="str">
        <f>_xlfn.XLOOKUP(D282,products!$A$2:$A$49,products!$C$2:$C$49,0)</f>
        <v>M</v>
      </c>
      <c r="K282" s="4">
        <f>_xlfn.XLOOKUP(D282,products!$A$2:$A$49,products!$D$2:$D$49,0)</f>
        <v>0.5</v>
      </c>
      <c r="L282" s="5">
        <f>_xlfn.XLOOKUP(D282,products!$A$2:$A$49,products!$E$2:$E$49,0)</f>
        <v>8.25</v>
      </c>
      <c r="M282" s="5">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_xlfn.XLOOKUP(D283, products!$A$2:$A$49,products!$B$2:$B$49,0)</f>
        <v>Exc</v>
      </c>
      <c r="J283" t="str">
        <f>_xlfn.XLOOKUP(D283,products!$A$2:$A$49,products!$C$2:$C$49,0)</f>
        <v>L</v>
      </c>
      <c r="K283" s="4">
        <f>_xlfn.XLOOKUP(D283,products!$A$2:$A$49,products!$D$2:$D$49,0)</f>
        <v>1</v>
      </c>
      <c r="L283" s="5">
        <f>_xlfn.XLOOKUP(D283,products!$A$2:$A$49,products!$E$2:$E$49,0)</f>
        <v>14.85</v>
      </c>
      <c r="M283" s="5">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_xlfn.XLOOKUP(D284, products!$A$2:$A$49,products!$B$2:$B$49,0)</f>
        <v>Ara</v>
      </c>
      <c r="J284" t="str">
        <f>_xlfn.XLOOKUP(D284,products!$A$2:$A$49,products!$C$2:$C$49,0)</f>
        <v>L</v>
      </c>
      <c r="K284" s="4">
        <f>_xlfn.XLOOKUP(D284,products!$A$2:$A$49,products!$D$2:$D$49,0)</f>
        <v>0.5</v>
      </c>
      <c r="L284" s="5">
        <f>_xlfn.XLOOKUP(D284,products!$A$2:$A$49,products!$E$2:$E$49,0)</f>
        <v>7.77</v>
      </c>
      <c r="M284" s="5">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_xlfn.XLOOKUP(D285, products!$A$2:$A$49,products!$B$2:$B$49,0)</f>
        <v>Rob</v>
      </c>
      <c r="J285" t="str">
        <f>_xlfn.XLOOKUP(D285,products!$A$2:$A$49,products!$C$2:$C$49,0)</f>
        <v>D</v>
      </c>
      <c r="K285" s="4">
        <f>_xlfn.XLOOKUP(D285,products!$A$2:$A$49,products!$D$2:$D$49,0)</f>
        <v>0.5</v>
      </c>
      <c r="L285" s="5">
        <f>_xlfn.XLOOKUP(D285,products!$A$2:$A$49,products!$E$2:$E$49,0)</f>
        <v>5.3699999999999992</v>
      </c>
      <c r="M285" s="5">
        <f t="shared" si="12"/>
        <v>5.3699999999999992</v>
      </c>
      <c r="N285" t="str">
        <f t="shared" si="13"/>
        <v>Roubusta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_xlfn.XLOOKUP(D286, products!$A$2:$A$49,products!$B$2:$B$49,0)</f>
        <v>Exc</v>
      </c>
      <c r="J286" t="str">
        <f>_xlfn.XLOOKUP(D286,products!$A$2:$A$49,products!$C$2:$C$49,0)</f>
        <v>M</v>
      </c>
      <c r="K286" s="4">
        <f>_xlfn.XLOOKUP(D286,products!$A$2:$A$49,products!$D$2:$D$49,0)</f>
        <v>2.5</v>
      </c>
      <c r="L286" s="5">
        <f>_xlfn.XLOOKUP(D286,products!$A$2:$A$49,products!$E$2:$E$49,0)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_xlfn.XLOOKUP(D287, products!$A$2:$A$49,products!$B$2:$B$49,0)</f>
        <v>Lib</v>
      </c>
      <c r="J287" t="str">
        <f>_xlfn.XLOOKUP(D287,products!$A$2:$A$49,products!$C$2:$C$49,0)</f>
        <v>L</v>
      </c>
      <c r="K287" s="4">
        <f>_xlfn.XLOOKUP(D287,products!$A$2:$A$49,products!$D$2:$D$49,0)</f>
        <v>2.5</v>
      </c>
      <c r="L287" s="5">
        <f>_xlfn.XLOOKUP(D287,products!$A$2:$A$49,products!$E$2:$E$49,0)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_xlfn.XLOOKUP(D288, products!$A$2:$A$49,products!$B$2:$B$49,0)</f>
        <v>Ara</v>
      </c>
      <c r="J288" t="str">
        <f>_xlfn.XLOOKUP(D288,products!$A$2:$A$49,products!$C$2:$C$49,0)</f>
        <v>M</v>
      </c>
      <c r="K288" s="4">
        <f>_xlfn.XLOOKUP(D288,products!$A$2:$A$49,products!$D$2:$D$49,0)</f>
        <v>0.2</v>
      </c>
      <c r="L288" s="5">
        <f>_xlfn.XLOOKUP(D288,products!$A$2:$A$49,products!$E$2:$E$49,0)</f>
        <v>3.375</v>
      </c>
      <c r="M288" s="5">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_xlfn.XLOOKUP(D289, products!$A$2:$A$49,products!$B$2:$B$49,0)</f>
        <v>Rob</v>
      </c>
      <c r="J289" t="str">
        <f>_xlfn.XLOOKUP(D289,products!$A$2:$A$49,products!$C$2:$C$49,0)</f>
        <v>L</v>
      </c>
      <c r="K289" s="4">
        <f>_xlfn.XLOOKUP(D289,products!$A$2:$A$49,products!$D$2:$D$49,0)</f>
        <v>0.2</v>
      </c>
      <c r="L289" s="5">
        <f>_xlfn.XLOOKUP(D289,products!$A$2:$A$49,products!$E$2:$E$49,0)</f>
        <v>3.5849999999999995</v>
      </c>
      <c r="M289" s="5">
        <f t="shared" si="12"/>
        <v>14.339999999999998</v>
      </c>
      <c r="N289" t="str">
        <f t="shared" si="13"/>
        <v>Roubusta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_xlfn.XLOOKUP(D290, products!$A$2:$A$49,products!$B$2:$B$49,0)</f>
        <v>Exc</v>
      </c>
      <c r="J290" t="str">
        <f>_xlfn.XLOOKUP(D290,products!$A$2:$A$49,products!$C$2:$C$49,0)</f>
        <v>M</v>
      </c>
      <c r="K290" s="4">
        <f>_xlfn.XLOOKUP(D290,products!$A$2:$A$49,products!$D$2:$D$49,0)</f>
        <v>0.5</v>
      </c>
      <c r="L290" s="5">
        <f>_xlfn.XLOOKUP(D290,products!$A$2:$A$49,products!$E$2:$E$49,0)</f>
        <v>8.25</v>
      </c>
      <c r="M290" s="5">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_xlfn.XLOOKUP(D291, products!$A$2:$A$49,products!$B$2:$B$49,0)</f>
        <v>Rob</v>
      </c>
      <c r="J291" t="str">
        <f>_xlfn.XLOOKUP(D291,products!$A$2:$A$49,products!$C$2:$C$49,0)</f>
        <v>D</v>
      </c>
      <c r="K291" s="4">
        <f>_xlfn.XLOOKUP(D291,products!$A$2:$A$49,products!$D$2:$D$49,0)</f>
        <v>0.2</v>
      </c>
      <c r="L291" s="5">
        <f>_xlfn.XLOOKUP(D291,products!$A$2:$A$49,products!$E$2:$E$49,0)</f>
        <v>2.6849999999999996</v>
      </c>
      <c r="M291" s="5">
        <f t="shared" si="12"/>
        <v>13.424999999999997</v>
      </c>
      <c r="N291" t="str">
        <f t="shared" si="13"/>
        <v>Roubusta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_xlfn.XLOOKUP(D292, products!$A$2:$A$49,products!$B$2:$B$49,0)</f>
        <v>Ara</v>
      </c>
      <c r="J292" t="str">
        <f>_xlfn.XLOOKUP(D292,products!$A$2:$A$49,products!$C$2:$C$49,0)</f>
        <v>D</v>
      </c>
      <c r="K292" s="4">
        <f>_xlfn.XLOOKUP(D292,products!$A$2:$A$49,products!$D$2:$D$49,0)</f>
        <v>1</v>
      </c>
      <c r="L292" s="5">
        <f>_xlfn.XLOOKUP(D292,products!$A$2:$A$49,products!$E$2:$E$49,0)</f>
        <v>9.9499999999999993</v>
      </c>
      <c r="M292" s="5">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_xlfn.XLOOKUP(D293, products!$A$2:$A$49,products!$B$2:$B$49,0)</f>
        <v>Exc</v>
      </c>
      <c r="J293" t="str">
        <f>_xlfn.XLOOKUP(D293,products!$A$2:$A$49,products!$C$2:$C$49,0)</f>
        <v>M</v>
      </c>
      <c r="K293" s="4">
        <f>_xlfn.XLOOKUP(D293,products!$A$2:$A$49,products!$D$2:$D$49,0)</f>
        <v>0.5</v>
      </c>
      <c r="L293" s="5">
        <f>_xlfn.XLOOKUP(D293,products!$A$2:$A$49,products!$E$2:$E$49,0)</f>
        <v>8.25</v>
      </c>
      <c r="M293" s="5">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_xlfn.XLOOKUP(D294, products!$A$2:$A$49,products!$B$2:$B$49,0)</f>
        <v>Ara</v>
      </c>
      <c r="J294" t="str">
        <f>_xlfn.XLOOKUP(D294,products!$A$2:$A$49,products!$C$2:$C$49,0)</f>
        <v>D</v>
      </c>
      <c r="K294" s="4">
        <f>_xlfn.XLOOKUP(D294,products!$A$2:$A$49,products!$D$2:$D$49,0)</f>
        <v>0.5</v>
      </c>
      <c r="L294" s="5">
        <f>_xlfn.XLOOKUP(D294,products!$A$2:$A$49,products!$E$2:$E$49,0)</f>
        <v>5.97</v>
      </c>
      <c r="M294" s="5">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_xlfn.XLOOKUP(D295, products!$A$2:$A$49,products!$B$2:$B$49,0)</f>
        <v>Ara</v>
      </c>
      <c r="J295" t="str">
        <f>_xlfn.XLOOKUP(D295,products!$A$2:$A$49,products!$C$2:$C$49,0)</f>
        <v>D</v>
      </c>
      <c r="K295" s="4">
        <f>_xlfn.XLOOKUP(D295,products!$A$2:$A$49,products!$D$2:$D$49,0)</f>
        <v>0.5</v>
      </c>
      <c r="L295" s="5">
        <f>_xlfn.XLOOKUP(D295,products!$A$2:$A$49,products!$E$2:$E$49,0)</f>
        <v>5.97</v>
      </c>
      <c r="M295" s="5">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_xlfn.XLOOKUP(D296, products!$A$2:$A$49,products!$B$2:$B$49,0)</f>
        <v>Exc</v>
      </c>
      <c r="J296" t="str">
        <f>_xlfn.XLOOKUP(D296,products!$A$2:$A$49,products!$C$2:$C$49,0)</f>
        <v>L</v>
      </c>
      <c r="K296" s="4">
        <f>_xlfn.XLOOKUP(D296,products!$A$2:$A$49,products!$D$2:$D$49,0)</f>
        <v>1</v>
      </c>
      <c r="L296" s="5">
        <f>_xlfn.XLOOKUP(D296,products!$A$2:$A$49,products!$E$2:$E$49,0)</f>
        <v>14.85</v>
      </c>
      <c r="M296" s="5">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_xlfn.XLOOKUP(D297, products!$A$2:$A$49,products!$B$2:$B$49,0)</f>
        <v>Exc</v>
      </c>
      <c r="J297" t="str">
        <f>_xlfn.XLOOKUP(D297,products!$A$2:$A$49,products!$C$2:$C$49,0)</f>
        <v>M</v>
      </c>
      <c r="K297" s="4">
        <f>_xlfn.XLOOKUP(D297,products!$A$2:$A$49,products!$D$2:$D$49,0)</f>
        <v>1</v>
      </c>
      <c r="L297" s="5">
        <f>_xlfn.XLOOKUP(D297,products!$A$2:$A$49,products!$E$2:$E$49,0)</f>
        <v>13.75</v>
      </c>
      <c r="M297" s="5">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_xlfn.XLOOKUP(D298, products!$A$2:$A$49,products!$B$2:$B$49,0)</f>
        <v>Rob</v>
      </c>
      <c r="J298" t="str">
        <f>_xlfn.XLOOKUP(D298,products!$A$2:$A$49,products!$C$2:$C$49,0)</f>
        <v>M</v>
      </c>
      <c r="K298" s="4">
        <f>_xlfn.XLOOKUP(D298,products!$A$2:$A$49,products!$D$2:$D$49,0)</f>
        <v>0.5</v>
      </c>
      <c r="L298" s="5">
        <f>_xlfn.XLOOKUP(D298,products!$A$2:$A$49,products!$E$2:$E$49,0)</f>
        <v>5.97</v>
      </c>
      <c r="M298" s="5">
        <f t="shared" si="12"/>
        <v>35.82</v>
      </c>
      <c r="N298" t="str">
        <f t="shared" si="13"/>
        <v>Roubusta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_xlfn.XLOOKUP(D299, products!$A$2:$A$49,products!$B$2:$B$49,0)</f>
        <v>Rob</v>
      </c>
      <c r="J299" t="str">
        <f>_xlfn.XLOOKUP(D299,products!$A$2:$A$49,products!$C$2:$C$49,0)</f>
        <v>D</v>
      </c>
      <c r="K299" s="4">
        <f>_xlfn.XLOOKUP(D299,products!$A$2:$A$49,products!$D$2:$D$49,0)</f>
        <v>0.5</v>
      </c>
      <c r="L299" s="5">
        <f>_xlfn.XLOOKUP(D299,products!$A$2:$A$49,products!$E$2:$E$49,0)</f>
        <v>5.3699999999999992</v>
      </c>
      <c r="M299" s="5">
        <f t="shared" si="12"/>
        <v>16.11</v>
      </c>
      <c r="N299" t="str">
        <f t="shared" si="13"/>
        <v>Roubusta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_xlfn.XLOOKUP(D300, products!$A$2:$A$49,products!$B$2:$B$49,0)</f>
        <v>Exc</v>
      </c>
      <c r="J300" t="str">
        <f>_xlfn.XLOOKUP(D300,products!$A$2:$A$49,products!$C$2:$C$49,0)</f>
        <v>L</v>
      </c>
      <c r="K300" s="4">
        <f>_xlfn.XLOOKUP(D300,products!$A$2:$A$49,products!$D$2:$D$49,0)</f>
        <v>0.2</v>
      </c>
      <c r="L300" s="5">
        <f>_xlfn.XLOOKUP(D300,products!$A$2:$A$49,products!$E$2:$E$49,0)</f>
        <v>4.4550000000000001</v>
      </c>
      <c r="M300" s="5">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_xlfn.XLOOKUP(D301, products!$A$2:$A$49,products!$B$2:$B$49,0)</f>
        <v>Exc</v>
      </c>
      <c r="J301" t="str">
        <f>_xlfn.XLOOKUP(D301,products!$A$2:$A$49,products!$C$2:$C$49,0)</f>
        <v>L</v>
      </c>
      <c r="K301" s="4">
        <f>_xlfn.XLOOKUP(D301,products!$A$2:$A$49,products!$D$2:$D$49,0)</f>
        <v>2.5</v>
      </c>
      <c r="L301" s="5">
        <f>_xlfn.XLOOKUP(D301,products!$A$2:$A$49,products!$E$2:$E$49,0)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_xlfn.XLOOKUP(D302, products!$A$2:$A$49,products!$B$2:$B$49,0)</f>
        <v>Ara</v>
      </c>
      <c r="J302" t="str">
        <f>_xlfn.XLOOKUP(D302,products!$A$2:$A$49,products!$C$2:$C$49,0)</f>
        <v>L</v>
      </c>
      <c r="K302" s="4">
        <f>_xlfn.XLOOKUP(D302,products!$A$2:$A$49,products!$D$2:$D$49,0)</f>
        <v>1</v>
      </c>
      <c r="L302" s="5">
        <f>_xlfn.XLOOKUP(D302,products!$A$2:$A$49,products!$E$2:$E$49,0)</f>
        <v>12.95</v>
      </c>
      <c r="M302" s="5">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_xlfn.XLOOKUP(D303, products!$A$2:$A$49,products!$B$2:$B$49,0)</f>
        <v>Lib</v>
      </c>
      <c r="J303" t="str">
        <f>_xlfn.XLOOKUP(D303,products!$A$2:$A$49,products!$C$2:$C$49,0)</f>
        <v>D</v>
      </c>
      <c r="K303" s="4">
        <f>_xlfn.XLOOKUP(D303,products!$A$2:$A$49,products!$D$2:$D$49,0)</f>
        <v>0.2</v>
      </c>
      <c r="L303" s="5">
        <f>_xlfn.XLOOKUP(D303,products!$A$2:$A$49,products!$E$2:$E$49,0)</f>
        <v>3.8849999999999998</v>
      </c>
      <c r="M303" s="5">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_xlfn.XLOOKUP(D304, products!$A$2:$A$49,products!$B$2:$B$49,0)</f>
        <v>Ara</v>
      </c>
      <c r="J304" t="str">
        <f>_xlfn.XLOOKUP(D304,products!$A$2:$A$49,products!$C$2:$C$49,0)</f>
        <v>M</v>
      </c>
      <c r="K304" s="4">
        <f>_xlfn.XLOOKUP(D304,products!$A$2:$A$49,products!$D$2:$D$49,0)</f>
        <v>0.5</v>
      </c>
      <c r="L304" s="5">
        <f>_xlfn.XLOOKUP(D304,products!$A$2:$A$49,products!$E$2:$E$49,0)</f>
        <v>6.75</v>
      </c>
      <c r="M304" s="5">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_xlfn.XLOOKUP(D305, products!$A$2:$A$49,products!$B$2:$B$49,0)</f>
        <v>Exc</v>
      </c>
      <c r="J305" t="str">
        <f>_xlfn.XLOOKUP(D305,products!$A$2:$A$49,products!$C$2:$C$49,0)</f>
        <v>D</v>
      </c>
      <c r="K305" s="4">
        <f>_xlfn.XLOOKUP(D305,products!$A$2:$A$49,products!$D$2:$D$49,0)</f>
        <v>2.5</v>
      </c>
      <c r="L305" s="5">
        <f>_xlfn.XLOOKUP(D305,products!$A$2:$A$49,products!$E$2:$E$49,0)</f>
        <v>27.945</v>
      </c>
      <c r="M305" s="5">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_xlfn.XLOOKUP(D306, products!$A$2:$A$49,products!$B$2:$B$49,0)</f>
        <v>Ara</v>
      </c>
      <c r="J306" t="str">
        <f>_xlfn.XLOOKUP(D306,products!$A$2:$A$49,products!$C$2:$C$49,0)</f>
        <v>L</v>
      </c>
      <c r="K306" s="4">
        <f>_xlfn.XLOOKUP(D306,products!$A$2:$A$49,products!$D$2:$D$49,0)</f>
        <v>0.2</v>
      </c>
      <c r="L306" s="5">
        <f>_xlfn.XLOOKUP(D306,products!$A$2:$A$49,products!$E$2:$E$49,0)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_xlfn.XLOOKUP(D307, products!$A$2:$A$49,products!$B$2:$B$49,0)</f>
        <v>Lib</v>
      </c>
      <c r="J307" t="str">
        <f>_xlfn.XLOOKUP(D307,products!$A$2:$A$49,products!$C$2:$C$49,0)</f>
        <v>M</v>
      </c>
      <c r="K307" s="4">
        <f>_xlfn.XLOOKUP(D307,products!$A$2:$A$49,products!$D$2:$D$49,0)</f>
        <v>0.2</v>
      </c>
      <c r="L307" s="5">
        <f>_xlfn.XLOOKUP(D307,products!$A$2:$A$49,products!$E$2:$E$49,0)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_xlfn.XLOOKUP(D308, products!$A$2:$A$49,products!$B$2:$B$49,0)</f>
        <v>Rob</v>
      </c>
      <c r="J308" t="str">
        <f>_xlfn.XLOOKUP(D308,products!$A$2:$A$49,products!$C$2:$C$49,0)</f>
        <v>M</v>
      </c>
      <c r="K308" s="4">
        <f>_xlfn.XLOOKUP(D308,products!$A$2:$A$49,products!$D$2:$D$49,0)</f>
        <v>0.2</v>
      </c>
      <c r="L308" s="5">
        <f>_xlfn.XLOOKUP(D308,products!$A$2:$A$49,products!$E$2:$E$49,0)</f>
        <v>2.9849999999999999</v>
      </c>
      <c r="M308" s="5">
        <f t="shared" si="12"/>
        <v>14.924999999999999</v>
      </c>
      <c r="N308" t="str">
        <f t="shared" si="13"/>
        <v>Roubusta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_xlfn.XLOOKUP(D309, products!$A$2:$A$49,products!$B$2:$B$49,0)</f>
        <v>Ara</v>
      </c>
      <c r="J309" t="str">
        <f>_xlfn.XLOOKUP(D309,products!$A$2:$A$49,products!$C$2:$C$49,0)</f>
        <v>M</v>
      </c>
      <c r="K309" s="4">
        <f>_xlfn.XLOOKUP(D309,products!$A$2:$A$49,products!$D$2:$D$49,0)</f>
        <v>1</v>
      </c>
      <c r="L309" s="5">
        <f>_xlfn.XLOOKUP(D309,products!$A$2:$A$49,products!$E$2:$E$49,0)</f>
        <v>11.25</v>
      </c>
      <c r="M309" s="5">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_xlfn.XLOOKUP(D310, products!$A$2:$A$49,products!$B$2:$B$49,0)</f>
        <v>Ara</v>
      </c>
      <c r="J310" t="str">
        <f>_xlfn.XLOOKUP(D310,products!$A$2:$A$49,products!$C$2:$C$49,0)</f>
        <v>M</v>
      </c>
      <c r="K310" s="4">
        <f>_xlfn.XLOOKUP(D310,products!$A$2:$A$49,products!$D$2:$D$49,0)</f>
        <v>1</v>
      </c>
      <c r="L310" s="5">
        <f>_xlfn.XLOOKUP(D310,products!$A$2:$A$49,products!$E$2:$E$49,0)</f>
        <v>11.25</v>
      </c>
      <c r="M310" s="5">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_xlfn.XLOOKUP(D311, products!$A$2:$A$49,products!$B$2:$B$49,0)</f>
        <v>Lib</v>
      </c>
      <c r="J311" t="str">
        <f>_xlfn.XLOOKUP(D311,products!$A$2:$A$49,products!$C$2:$C$49,0)</f>
        <v>M</v>
      </c>
      <c r="K311" s="4">
        <f>_xlfn.XLOOKUP(D311,products!$A$2:$A$49,products!$D$2:$D$49,0)</f>
        <v>0.2</v>
      </c>
      <c r="L311" s="5">
        <f>_xlfn.XLOOKUP(D311,products!$A$2:$A$49,products!$E$2:$E$49,0)</f>
        <v>4.3650000000000002</v>
      </c>
      <c r="M311" s="5">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_xlfn.XLOOKUP(D312, products!$A$2:$A$49,products!$B$2:$B$49,0)</f>
        <v>Exc</v>
      </c>
      <c r="J312" t="str">
        <f>_xlfn.XLOOKUP(D312,products!$A$2:$A$49,products!$C$2:$C$49,0)</f>
        <v>L</v>
      </c>
      <c r="K312" s="4">
        <f>_xlfn.XLOOKUP(D312,products!$A$2:$A$49,products!$D$2:$D$49,0)</f>
        <v>1</v>
      </c>
      <c r="L312" s="5">
        <f>_xlfn.XLOOKUP(D312,products!$A$2:$A$49,products!$E$2:$E$49,0)</f>
        <v>14.85</v>
      </c>
      <c r="M312" s="5">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_xlfn.XLOOKUP(D313, products!$A$2:$A$49,products!$B$2:$B$49,0)</f>
        <v>Exc</v>
      </c>
      <c r="J313" t="str">
        <f>_xlfn.XLOOKUP(D313,products!$A$2:$A$49,products!$C$2:$C$49,0)</f>
        <v>M</v>
      </c>
      <c r="K313" s="4">
        <f>_xlfn.XLOOKUP(D313,products!$A$2:$A$49,products!$D$2:$D$49,0)</f>
        <v>2.5</v>
      </c>
      <c r="L313" s="5">
        <f>_xlfn.XLOOKUP(D313,products!$A$2:$A$49,products!$E$2:$E$49,0)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_xlfn.XLOOKUP(D314, products!$A$2:$A$49,products!$B$2:$B$49,0)</f>
        <v>Rob</v>
      </c>
      <c r="J314" t="str">
        <f>_xlfn.XLOOKUP(D314,products!$A$2:$A$49,products!$C$2:$C$49,0)</f>
        <v>M</v>
      </c>
      <c r="K314" s="4">
        <f>_xlfn.XLOOKUP(D314,products!$A$2:$A$49,products!$D$2:$D$49,0)</f>
        <v>0.5</v>
      </c>
      <c r="L314" s="5">
        <f>_xlfn.XLOOKUP(D314,products!$A$2:$A$49,products!$E$2:$E$49,0)</f>
        <v>5.97</v>
      </c>
      <c r="M314" s="5">
        <f t="shared" si="12"/>
        <v>5.97</v>
      </c>
      <c r="N314" t="str">
        <f t="shared" si="13"/>
        <v>Roubusta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_xlfn.XLOOKUP(D315, products!$A$2:$A$49,products!$B$2:$B$49,0)</f>
        <v>Rob</v>
      </c>
      <c r="J315" t="str">
        <f>_xlfn.XLOOKUP(D315,products!$A$2:$A$49,products!$C$2:$C$49,0)</f>
        <v>M</v>
      </c>
      <c r="K315" s="4">
        <f>_xlfn.XLOOKUP(D315,products!$A$2:$A$49,products!$D$2:$D$49,0)</f>
        <v>1</v>
      </c>
      <c r="L315" s="5">
        <f>_xlfn.XLOOKUP(D315,products!$A$2:$A$49,products!$E$2:$E$49,0)</f>
        <v>9.9499999999999993</v>
      </c>
      <c r="M315" s="5">
        <f t="shared" si="12"/>
        <v>29.849999999999998</v>
      </c>
      <c r="N315" t="str">
        <f t="shared" si="13"/>
        <v>Roubusta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_xlfn.XLOOKUP(D316, products!$A$2:$A$49,products!$B$2:$B$49,0)</f>
        <v>Rob</v>
      </c>
      <c r="J316" t="str">
        <f>_xlfn.XLOOKUP(D316,products!$A$2:$A$49,products!$C$2:$C$49,0)</f>
        <v>D</v>
      </c>
      <c r="K316" s="4">
        <f>_xlfn.XLOOKUP(D316,products!$A$2:$A$49,products!$D$2:$D$49,0)</f>
        <v>1</v>
      </c>
      <c r="L316" s="5">
        <f>_xlfn.XLOOKUP(D316,products!$A$2:$A$49,products!$E$2:$E$49,0)</f>
        <v>8.9499999999999993</v>
      </c>
      <c r="M316" s="5">
        <f t="shared" si="12"/>
        <v>44.75</v>
      </c>
      <c r="N316" t="str">
        <f t="shared" si="13"/>
        <v>Roubusta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_xlfn.XLOOKUP(D317, products!$A$2:$A$49,products!$B$2:$B$49,0)</f>
        <v>Exc</v>
      </c>
      <c r="J317" t="str">
        <f>_xlfn.XLOOKUP(D317,products!$A$2:$A$49,products!$C$2:$C$49,0)</f>
        <v>L</v>
      </c>
      <c r="K317" s="4">
        <f>_xlfn.XLOOKUP(D317,products!$A$2:$A$49,products!$D$2:$D$49,0)</f>
        <v>2.5</v>
      </c>
      <c r="L317" s="5">
        <f>_xlfn.XLOOKUP(D317,products!$A$2:$A$49,products!$E$2:$E$49,0)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_xlfn.XLOOKUP(D318, products!$A$2:$A$49,products!$B$2:$B$49,0)</f>
        <v>Exc</v>
      </c>
      <c r="J318" t="str">
        <f>_xlfn.XLOOKUP(D318,products!$A$2:$A$49,products!$C$2:$C$49,0)</f>
        <v>L</v>
      </c>
      <c r="K318" s="4">
        <f>_xlfn.XLOOKUP(D318,products!$A$2:$A$49,products!$D$2:$D$49,0)</f>
        <v>2.5</v>
      </c>
      <c r="L318" s="5">
        <f>_xlfn.XLOOKUP(D318,products!$A$2:$A$49,products!$E$2:$E$49,0)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_xlfn.XLOOKUP(D319, products!$A$2:$A$49,products!$B$2:$B$49,0)</f>
        <v>Exc</v>
      </c>
      <c r="J319" t="str">
        <f>_xlfn.XLOOKUP(D319,products!$A$2:$A$49,products!$C$2:$C$49,0)</f>
        <v>D</v>
      </c>
      <c r="K319" s="4">
        <f>_xlfn.XLOOKUP(D319,products!$A$2:$A$49,products!$D$2:$D$49,0)</f>
        <v>0.5</v>
      </c>
      <c r="L319" s="5">
        <f>_xlfn.XLOOKUP(D319,products!$A$2:$A$49,products!$E$2:$E$49,0)</f>
        <v>7.29</v>
      </c>
      <c r="M319" s="5">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_xlfn.XLOOKUP(D320, products!$A$2:$A$49,products!$B$2:$B$49,0)</f>
        <v>Ara</v>
      </c>
      <c r="J320" t="str">
        <f>_xlfn.XLOOKUP(D320,products!$A$2:$A$49,products!$C$2:$C$49,0)</f>
        <v>M</v>
      </c>
      <c r="K320" s="4">
        <f>_xlfn.XLOOKUP(D320,products!$A$2:$A$49,products!$D$2:$D$49,0)</f>
        <v>2.5</v>
      </c>
      <c r="L320" s="5">
        <f>_xlfn.XLOOKUP(D320,products!$A$2:$A$49,products!$E$2:$E$49,0)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_xlfn.XLOOKUP(D321, products!$A$2:$A$49,products!$B$2:$B$49,0)</f>
        <v>Exc</v>
      </c>
      <c r="J321" t="str">
        <f>_xlfn.XLOOKUP(D321,products!$A$2:$A$49,products!$C$2:$C$49,0)</f>
        <v>M</v>
      </c>
      <c r="K321" s="4">
        <f>_xlfn.XLOOKUP(D321,products!$A$2:$A$49,products!$D$2:$D$49,0)</f>
        <v>0.2</v>
      </c>
      <c r="L321" s="5">
        <f>_xlfn.XLOOKUP(D321,products!$A$2:$A$49,products!$E$2:$E$49,0)</f>
        <v>4.125</v>
      </c>
      <c r="M321" s="5">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_xlfn.XLOOKUP(D322, products!$A$2:$A$49,products!$B$2:$B$49,0)</f>
        <v>Ara</v>
      </c>
      <c r="J322" t="str">
        <f>_xlfn.XLOOKUP(D322,products!$A$2:$A$49,products!$C$2:$C$49,0)</f>
        <v>L</v>
      </c>
      <c r="K322" s="4">
        <f>_xlfn.XLOOKUP(D322,products!$A$2:$A$49,products!$D$2:$D$49,0)</f>
        <v>0.2</v>
      </c>
      <c r="L322" s="5">
        <f>_xlfn.XLOOKUP(D322,products!$A$2:$A$49,products!$E$2:$E$49,0)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_xlfn.XLOOKUP(D323, products!$A$2:$A$49,products!$B$2:$B$49,0)</f>
        <v>Ara</v>
      </c>
      <c r="J323" t="str">
        <f>_xlfn.XLOOKUP(D323,products!$A$2:$A$49,products!$C$2:$C$49,0)</f>
        <v>M</v>
      </c>
      <c r="K323" s="4">
        <f>_xlfn.XLOOKUP(D323,products!$A$2:$A$49,products!$D$2:$D$49,0)</f>
        <v>0.2</v>
      </c>
      <c r="L323" s="5">
        <f>_xlfn.XLOOKUP(D323,products!$A$2:$A$49,products!$E$2:$E$49,0)</f>
        <v>3.375</v>
      </c>
      <c r="M323" s="5">
        <f t="shared" ref="M323:M386" si="15">L323*E323</f>
        <v>20.25</v>
      </c>
      <c r="N323" t="str">
        <f t="shared" ref="N323:N386" si="16">IF(I323="Rob","Roubusta",IF(I323="Exc", "Excelsa", IF(I323="Ara", "Arabica",IF(I323="Lib","Liberica",""))))</f>
        <v>Arabica</v>
      </c>
      <c r="O323" t="str">
        <f t="shared" ref="O323:O386" si="17">IF(J323="M","Medium",IF(J323="L","Light",IF(J323="D","Dark","")))</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_xlfn.XLOOKUP(D324, products!$A$2:$A$49,products!$B$2:$B$49,0)</f>
        <v>Lib</v>
      </c>
      <c r="J324" t="str">
        <f>_xlfn.XLOOKUP(D324,products!$A$2:$A$49,products!$C$2:$C$49,0)</f>
        <v>D</v>
      </c>
      <c r="K324" s="4">
        <f>_xlfn.XLOOKUP(D324,products!$A$2:$A$49,products!$D$2:$D$49,0)</f>
        <v>0.5</v>
      </c>
      <c r="L324" s="5">
        <f>_xlfn.XLOOKUP(D324,products!$A$2:$A$49,products!$E$2:$E$49,0)</f>
        <v>7.77</v>
      </c>
      <c r="M324" s="5">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_xlfn.XLOOKUP(D325, products!$A$2:$A$49,products!$B$2:$B$49,0)</f>
        <v>Exc</v>
      </c>
      <c r="J325" t="str">
        <f>_xlfn.XLOOKUP(D325,products!$A$2:$A$49,products!$C$2:$C$49,0)</f>
        <v>D</v>
      </c>
      <c r="K325" s="4">
        <f>_xlfn.XLOOKUP(D325,products!$A$2:$A$49,products!$D$2:$D$49,0)</f>
        <v>0.2</v>
      </c>
      <c r="L325" s="5">
        <f>_xlfn.XLOOKUP(D325,products!$A$2:$A$49,products!$E$2:$E$49,0)</f>
        <v>3.645</v>
      </c>
      <c r="M325" s="5">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_xlfn.XLOOKUP(D326, products!$A$2:$A$49,products!$B$2:$B$49,0)</f>
        <v>Exc</v>
      </c>
      <c r="J326" t="str">
        <f>_xlfn.XLOOKUP(D326,products!$A$2:$A$49,products!$C$2:$C$49,0)</f>
        <v>M</v>
      </c>
      <c r="K326" s="4">
        <f>_xlfn.XLOOKUP(D326,products!$A$2:$A$49,products!$D$2:$D$49,0)</f>
        <v>1</v>
      </c>
      <c r="L326" s="5">
        <f>_xlfn.XLOOKUP(D326,products!$A$2:$A$49,products!$E$2:$E$49,0)</f>
        <v>13.75</v>
      </c>
      <c r="M326" s="5">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_xlfn.XLOOKUP(D327, products!$A$2:$A$49,products!$B$2:$B$49,0)</f>
        <v>Ara</v>
      </c>
      <c r="J327" t="str">
        <f>_xlfn.XLOOKUP(D327,products!$A$2:$A$49,products!$C$2:$C$49,0)</f>
        <v>L</v>
      </c>
      <c r="K327" s="4">
        <f>_xlfn.XLOOKUP(D327,products!$A$2:$A$49,products!$D$2:$D$49,0)</f>
        <v>2.5</v>
      </c>
      <c r="L327" s="5">
        <f>_xlfn.XLOOKUP(D327,products!$A$2:$A$49,products!$E$2:$E$49,0)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_xlfn.XLOOKUP(D328, products!$A$2:$A$49,products!$B$2:$B$49,0)</f>
        <v>Rob</v>
      </c>
      <c r="J328" t="str">
        <f>_xlfn.XLOOKUP(D328,products!$A$2:$A$49,products!$C$2:$C$49,0)</f>
        <v>D</v>
      </c>
      <c r="K328" s="4">
        <f>_xlfn.XLOOKUP(D328,products!$A$2:$A$49,products!$D$2:$D$49,0)</f>
        <v>1</v>
      </c>
      <c r="L328" s="5">
        <f>_xlfn.XLOOKUP(D328,products!$A$2:$A$49,products!$E$2:$E$49,0)</f>
        <v>8.9499999999999993</v>
      </c>
      <c r="M328" s="5">
        <f t="shared" si="15"/>
        <v>44.75</v>
      </c>
      <c r="N328" t="str">
        <f t="shared" si="16"/>
        <v>Roubusta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_xlfn.XLOOKUP(D329, products!$A$2:$A$49,products!$B$2:$B$49,0)</f>
        <v>Rob</v>
      </c>
      <c r="J329" t="str">
        <f>_xlfn.XLOOKUP(D329,products!$A$2:$A$49,products!$C$2:$C$49,0)</f>
        <v>D</v>
      </c>
      <c r="K329" s="4">
        <f>_xlfn.XLOOKUP(D329,products!$A$2:$A$49,products!$D$2:$D$49,0)</f>
        <v>1</v>
      </c>
      <c r="L329" s="5">
        <f>_xlfn.XLOOKUP(D329,products!$A$2:$A$49,products!$E$2:$E$49,0)</f>
        <v>8.9499999999999993</v>
      </c>
      <c r="M329" s="5">
        <f t="shared" si="15"/>
        <v>44.75</v>
      </c>
      <c r="N329" t="str">
        <f t="shared" si="16"/>
        <v>Roubusta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_xlfn.XLOOKUP(D330, products!$A$2:$A$49,products!$B$2:$B$49,0)</f>
        <v>Lib</v>
      </c>
      <c r="J330" t="str">
        <f>_xlfn.XLOOKUP(D330,products!$A$2:$A$49,products!$C$2:$C$49,0)</f>
        <v>L</v>
      </c>
      <c r="K330" s="4">
        <f>_xlfn.XLOOKUP(D330,products!$A$2:$A$49,products!$D$2:$D$49,0)</f>
        <v>0.5</v>
      </c>
      <c r="L330" s="5">
        <f>_xlfn.XLOOKUP(D330,products!$A$2:$A$49,products!$E$2:$E$49,0)</f>
        <v>9.51</v>
      </c>
      <c r="M330" s="5">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_xlfn.XLOOKUP(D331, products!$A$2:$A$49,products!$B$2:$B$49,0)</f>
        <v>Rob</v>
      </c>
      <c r="J331" t="str">
        <f>_xlfn.XLOOKUP(D331,products!$A$2:$A$49,products!$C$2:$C$49,0)</f>
        <v>D</v>
      </c>
      <c r="K331" s="4">
        <f>_xlfn.XLOOKUP(D331,products!$A$2:$A$49,products!$D$2:$D$49,0)</f>
        <v>0.5</v>
      </c>
      <c r="L331" s="5">
        <f>_xlfn.XLOOKUP(D331,products!$A$2:$A$49,products!$E$2:$E$49,0)</f>
        <v>5.3699999999999992</v>
      </c>
      <c r="M331" s="5">
        <f t="shared" si="15"/>
        <v>21.479999999999997</v>
      </c>
      <c r="N331" t="str">
        <f t="shared" si="16"/>
        <v>Roubusta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_xlfn.XLOOKUP(D332, products!$A$2:$A$49,products!$B$2:$B$49,0)</f>
        <v>Rob</v>
      </c>
      <c r="J332" t="str">
        <f>_xlfn.XLOOKUP(D332,products!$A$2:$A$49,products!$C$2:$C$49,0)</f>
        <v>D</v>
      </c>
      <c r="K332" s="4">
        <f>_xlfn.XLOOKUP(D332,products!$A$2:$A$49,products!$D$2:$D$49,0)</f>
        <v>0.5</v>
      </c>
      <c r="L332" s="5">
        <f>_xlfn.XLOOKUP(D332,products!$A$2:$A$49,products!$E$2:$E$49,0)</f>
        <v>5.3699999999999992</v>
      </c>
      <c r="M332" s="5">
        <f t="shared" si="15"/>
        <v>16.11</v>
      </c>
      <c r="N332" t="str">
        <f t="shared" si="16"/>
        <v>Roubusta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_xlfn.XLOOKUP(D333, products!$A$2:$A$49,products!$B$2:$B$49,0)</f>
        <v>Rob</v>
      </c>
      <c r="J333" t="str">
        <f>_xlfn.XLOOKUP(D333,products!$A$2:$A$49,products!$C$2:$C$49,0)</f>
        <v>M</v>
      </c>
      <c r="K333" s="4">
        <f>_xlfn.XLOOKUP(D333,products!$A$2:$A$49,products!$D$2:$D$49,0)</f>
        <v>2.5</v>
      </c>
      <c r="L333" s="5">
        <f>_xlfn.XLOOKUP(D333,products!$A$2:$A$49,products!$E$2:$E$49,0)</f>
        <v>22.884999999999998</v>
      </c>
      <c r="M333" s="5">
        <f t="shared" si="15"/>
        <v>22.884999999999998</v>
      </c>
      <c r="N333" t="str">
        <f t="shared" si="16"/>
        <v>Roubusta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_xlfn.XLOOKUP(D334, products!$A$2:$A$49,products!$B$2:$B$49,0)</f>
        <v>Ara</v>
      </c>
      <c r="J334" t="str">
        <f>_xlfn.XLOOKUP(D334,products!$A$2:$A$49,products!$C$2:$C$49,0)</f>
        <v>D</v>
      </c>
      <c r="K334" s="4">
        <f>_xlfn.XLOOKUP(D334,products!$A$2:$A$49,products!$D$2:$D$49,0)</f>
        <v>0.5</v>
      </c>
      <c r="L334" s="5">
        <f>_xlfn.XLOOKUP(D334,products!$A$2:$A$49,products!$E$2:$E$49,0)</f>
        <v>5.97</v>
      </c>
      <c r="M334" s="5">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_xlfn.XLOOKUP(D335, products!$A$2:$A$49,products!$B$2:$B$49,0)</f>
        <v>Rob</v>
      </c>
      <c r="J335" t="str">
        <f>_xlfn.XLOOKUP(D335,products!$A$2:$A$49,products!$C$2:$C$49,0)</f>
        <v>M</v>
      </c>
      <c r="K335" s="4">
        <f>_xlfn.XLOOKUP(D335,products!$A$2:$A$49,products!$D$2:$D$49,0)</f>
        <v>0.5</v>
      </c>
      <c r="L335" s="5">
        <f>_xlfn.XLOOKUP(D335,products!$A$2:$A$49,products!$E$2:$E$49,0)</f>
        <v>5.97</v>
      </c>
      <c r="M335" s="5">
        <f t="shared" si="15"/>
        <v>23.88</v>
      </c>
      <c r="N335" t="str">
        <f t="shared" si="16"/>
        <v>Roubusta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_xlfn.XLOOKUP(D336, products!$A$2:$A$49,products!$B$2:$B$49,0)</f>
        <v>Rob</v>
      </c>
      <c r="J336" t="str">
        <f>_xlfn.XLOOKUP(D336,products!$A$2:$A$49,products!$C$2:$C$49,0)</f>
        <v>L</v>
      </c>
      <c r="K336" s="4">
        <f>_xlfn.XLOOKUP(D336,products!$A$2:$A$49,products!$D$2:$D$49,0)</f>
        <v>1</v>
      </c>
      <c r="L336" s="5">
        <f>_xlfn.XLOOKUP(D336,products!$A$2:$A$49,products!$E$2:$E$49,0)</f>
        <v>11.95</v>
      </c>
      <c r="M336" s="5">
        <f t="shared" si="15"/>
        <v>59.75</v>
      </c>
      <c r="N336" t="str">
        <f t="shared" si="16"/>
        <v>Roubusta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_xlfn.XLOOKUP(D337, products!$A$2:$A$49,products!$B$2:$B$49,0)</f>
        <v>Lib</v>
      </c>
      <c r="J337" t="str">
        <f>_xlfn.XLOOKUP(D337,products!$A$2:$A$49,products!$C$2:$C$49,0)</f>
        <v>L</v>
      </c>
      <c r="K337" s="4">
        <f>_xlfn.XLOOKUP(D337,products!$A$2:$A$49,products!$D$2:$D$49,0)</f>
        <v>0.2</v>
      </c>
      <c r="L337" s="5">
        <f>_xlfn.XLOOKUP(D337,products!$A$2:$A$49,products!$E$2:$E$49,0)</f>
        <v>4.7549999999999999</v>
      </c>
      <c r="M337" s="5">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_xlfn.XLOOKUP(D338, products!$A$2:$A$49,products!$B$2:$B$49,0)</f>
        <v>Ara</v>
      </c>
      <c r="J338" t="str">
        <f>_xlfn.XLOOKUP(D338,products!$A$2:$A$49,products!$C$2:$C$49,0)</f>
        <v>M</v>
      </c>
      <c r="K338" s="4">
        <f>_xlfn.XLOOKUP(D338,products!$A$2:$A$49,products!$D$2:$D$49,0)</f>
        <v>1</v>
      </c>
      <c r="L338" s="5">
        <f>_xlfn.XLOOKUP(D338,products!$A$2:$A$49,products!$E$2:$E$49,0)</f>
        <v>11.25</v>
      </c>
      <c r="M338" s="5">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_xlfn.XLOOKUP(D339, products!$A$2:$A$49,products!$B$2:$B$49,0)</f>
        <v>Exc</v>
      </c>
      <c r="J339" t="str">
        <f>_xlfn.XLOOKUP(D339,products!$A$2:$A$49,products!$C$2:$C$49,0)</f>
        <v>D</v>
      </c>
      <c r="K339" s="4">
        <f>_xlfn.XLOOKUP(D339,products!$A$2:$A$49,products!$D$2:$D$49,0)</f>
        <v>2.5</v>
      </c>
      <c r="L339" s="5">
        <f>_xlfn.XLOOKUP(D339,products!$A$2:$A$49,products!$E$2:$E$49,0)</f>
        <v>27.945</v>
      </c>
      <c r="M339" s="5">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_xlfn.XLOOKUP(D340, products!$A$2:$A$49,products!$B$2:$B$49,0)</f>
        <v>Exc</v>
      </c>
      <c r="J340" t="str">
        <f>_xlfn.XLOOKUP(D340,products!$A$2:$A$49,products!$C$2:$C$49,0)</f>
        <v>L</v>
      </c>
      <c r="K340" s="4">
        <f>_xlfn.XLOOKUP(D340,products!$A$2:$A$49,products!$D$2:$D$49,0)</f>
        <v>1</v>
      </c>
      <c r="L340" s="5">
        <f>_xlfn.XLOOKUP(D340,products!$A$2:$A$49,products!$E$2:$E$49,0)</f>
        <v>14.85</v>
      </c>
      <c r="M340" s="5">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_xlfn.XLOOKUP(D341, products!$A$2:$A$49,products!$B$2:$B$49,0)</f>
        <v>Exc</v>
      </c>
      <c r="J341" t="str">
        <f>_xlfn.XLOOKUP(D341,products!$A$2:$A$49,products!$C$2:$C$49,0)</f>
        <v>D</v>
      </c>
      <c r="K341" s="4">
        <f>_xlfn.XLOOKUP(D341,products!$A$2:$A$49,products!$D$2:$D$49,0)</f>
        <v>0.2</v>
      </c>
      <c r="L341" s="5">
        <f>_xlfn.XLOOKUP(D341,products!$A$2:$A$49,products!$E$2:$E$49,0)</f>
        <v>3.645</v>
      </c>
      <c r="M341" s="5">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_xlfn.XLOOKUP(D342, products!$A$2:$A$49,products!$B$2:$B$49,0)</f>
        <v>Exc</v>
      </c>
      <c r="J342" t="str">
        <f>_xlfn.XLOOKUP(D342,products!$A$2:$A$49,products!$C$2:$C$49,0)</f>
        <v>D</v>
      </c>
      <c r="K342" s="4">
        <f>_xlfn.XLOOKUP(D342,products!$A$2:$A$49,products!$D$2:$D$49,0)</f>
        <v>0.5</v>
      </c>
      <c r="L342" s="5">
        <f>_xlfn.XLOOKUP(D342,products!$A$2:$A$49,products!$E$2:$E$49,0)</f>
        <v>7.29</v>
      </c>
      <c r="M342" s="5">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_xlfn.XLOOKUP(D343, products!$A$2:$A$49,products!$B$2:$B$49,0)</f>
        <v>Exc</v>
      </c>
      <c r="J343" t="str">
        <f>_xlfn.XLOOKUP(D343,products!$A$2:$A$49,products!$C$2:$C$49,0)</f>
        <v>L</v>
      </c>
      <c r="K343" s="4">
        <f>_xlfn.XLOOKUP(D343,products!$A$2:$A$49,products!$D$2:$D$49,0)</f>
        <v>0.5</v>
      </c>
      <c r="L343" s="5">
        <f>_xlfn.XLOOKUP(D343,products!$A$2:$A$49,products!$E$2:$E$49,0)</f>
        <v>8.91</v>
      </c>
      <c r="M343" s="5">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_xlfn.XLOOKUP(D344, products!$A$2:$A$49,products!$B$2:$B$49,0)</f>
        <v>Lib</v>
      </c>
      <c r="J344" t="str">
        <f>_xlfn.XLOOKUP(D344,products!$A$2:$A$49,products!$C$2:$C$49,0)</f>
        <v>D</v>
      </c>
      <c r="K344" s="4">
        <f>_xlfn.XLOOKUP(D344,products!$A$2:$A$49,products!$D$2:$D$49,0)</f>
        <v>0.5</v>
      </c>
      <c r="L344" s="5">
        <f>_xlfn.XLOOKUP(D344,products!$A$2:$A$49,products!$E$2:$E$49,0)</f>
        <v>7.77</v>
      </c>
      <c r="M344" s="5">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_xlfn.XLOOKUP(D345, products!$A$2:$A$49,products!$B$2:$B$49,0)</f>
        <v>Rob</v>
      </c>
      <c r="J345" t="str">
        <f>_xlfn.XLOOKUP(D345,products!$A$2:$A$49,products!$C$2:$C$49,0)</f>
        <v>D</v>
      </c>
      <c r="K345" s="4">
        <f>_xlfn.XLOOKUP(D345,products!$A$2:$A$49,products!$D$2:$D$49,0)</f>
        <v>0.5</v>
      </c>
      <c r="L345" s="5">
        <f>_xlfn.XLOOKUP(D345,products!$A$2:$A$49,products!$E$2:$E$49,0)</f>
        <v>5.3699999999999992</v>
      </c>
      <c r="M345" s="5">
        <f t="shared" si="15"/>
        <v>32.22</v>
      </c>
      <c r="N345" t="str">
        <f t="shared" si="16"/>
        <v>Roubusta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_xlfn.XLOOKUP(D346, products!$A$2:$A$49,products!$B$2:$B$49,0)</f>
        <v>Rob</v>
      </c>
      <c r="J346" t="str">
        <f>_xlfn.XLOOKUP(D346,products!$A$2:$A$49,products!$C$2:$C$49,0)</f>
        <v>M</v>
      </c>
      <c r="K346" s="4">
        <f>_xlfn.XLOOKUP(D346,products!$A$2:$A$49,products!$D$2:$D$49,0)</f>
        <v>1</v>
      </c>
      <c r="L346" s="5">
        <f>_xlfn.XLOOKUP(D346,products!$A$2:$A$49,products!$E$2:$E$49,0)</f>
        <v>9.9499999999999993</v>
      </c>
      <c r="M346" s="5">
        <f t="shared" si="15"/>
        <v>19.899999999999999</v>
      </c>
      <c r="N346" t="str">
        <f t="shared" si="16"/>
        <v>Roubusta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_xlfn.XLOOKUP(D347, products!$A$2:$A$49,products!$B$2:$B$49,0)</f>
        <v>Rob</v>
      </c>
      <c r="J347" t="str">
        <f>_xlfn.XLOOKUP(D347,products!$A$2:$A$49,products!$C$2:$C$49,0)</f>
        <v>L</v>
      </c>
      <c r="K347" s="4">
        <f>_xlfn.XLOOKUP(D347,products!$A$2:$A$49,products!$D$2:$D$49,0)</f>
        <v>1</v>
      </c>
      <c r="L347" s="5">
        <f>_xlfn.XLOOKUP(D347,products!$A$2:$A$49,products!$E$2:$E$49,0)</f>
        <v>11.95</v>
      </c>
      <c r="M347" s="5">
        <f t="shared" si="15"/>
        <v>59.75</v>
      </c>
      <c r="N347" t="str">
        <f t="shared" si="16"/>
        <v>Roubusta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_xlfn.XLOOKUP(D348, products!$A$2:$A$49,products!$B$2:$B$49,0)</f>
        <v>Ara</v>
      </c>
      <c r="J348" t="str">
        <f>_xlfn.XLOOKUP(D348,products!$A$2:$A$49,products!$C$2:$C$49,0)</f>
        <v>L</v>
      </c>
      <c r="K348" s="4">
        <f>_xlfn.XLOOKUP(D348,products!$A$2:$A$49,products!$D$2:$D$49,0)</f>
        <v>0.5</v>
      </c>
      <c r="L348" s="5">
        <f>_xlfn.XLOOKUP(D348,products!$A$2:$A$49,products!$E$2:$E$49,0)</f>
        <v>7.77</v>
      </c>
      <c r="M348" s="5">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_xlfn.XLOOKUP(D349, products!$A$2:$A$49,products!$B$2:$B$49,0)</f>
        <v>Lib</v>
      </c>
      <c r="J349" t="str">
        <f>_xlfn.XLOOKUP(D349,products!$A$2:$A$49,products!$C$2:$C$49,0)</f>
        <v>M</v>
      </c>
      <c r="K349" s="4">
        <f>_xlfn.XLOOKUP(D349,products!$A$2:$A$49,products!$D$2:$D$49,0)</f>
        <v>1</v>
      </c>
      <c r="L349" s="5">
        <f>_xlfn.XLOOKUP(D349,products!$A$2:$A$49,products!$E$2:$E$49,0)</f>
        <v>14.55</v>
      </c>
      <c r="M349" s="5">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_xlfn.XLOOKUP(D350, products!$A$2:$A$49,products!$B$2:$B$49,0)</f>
        <v>Exc</v>
      </c>
      <c r="J350" t="str">
        <f>_xlfn.XLOOKUP(D350,products!$A$2:$A$49,products!$C$2:$C$49,0)</f>
        <v>L</v>
      </c>
      <c r="K350" s="4">
        <f>_xlfn.XLOOKUP(D350,products!$A$2:$A$49,products!$D$2:$D$49,0)</f>
        <v>2.5</v>
      </c>
      <c r="L350" s="5">
        <f>_xlfn.XLOOKUP(D350,products!$A$2:$A$49,products!$E$2:$E$49,0)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_xlfn.XLOOKUP(D351, products!$A$2:$A$49,products!$B$2:$B$49,0)</f>
        <v>Rob</v>
      </c>
      <c r="J351" t="str">
        <f>_xlfn.XLOOKUP(D351,products!$A$2:$A$49,products!$C$2:$C$49,0)</f>
        <v>L</v>
      </c>
      <c r="K351" s="4">
        <f>_xlfn.XLOOKUP(D351,products!$A$2:$A$49,products!$D$2:$D$49,0)</f>
        <v>0.2</v>
      </c>
      <c r="L351" s="5">
        <f>_xlfn.XLOOKUP(D351,products!$A$2:$A$49,products!$E$2:$E$49,0)</f>
        <v>3.5849999999999995</v>
      </c>
      <c r="M351" s="5">
        <f t="shared" si="15"/>
        <v>14.339999999999998</v>
      </c>
      <c r="N351" t="str">
        <f t="shared" si="16"/>
        <v>Roubusta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_xlfn.XLOOKUP(D352, products!$A$2:$A$49,products!$B$2:$B$49,0)</f>
        <v>Ara</v>
      </c>
      <c r="J352" t="str">
        <f>_xlfn.XLOOKUP(D352,products!$A$2:$A$49,products!$C$2:$C$49,0)</f>
        <v>D</v>
      </c>
      <c r="K352" s="4">
        <f>_xlfn.XLOOKUP(D352,products!$A$2:$A$49,products!$D$2:$D$49,0)</f>
        <v>0.5</v>
      </c>
      <c r="L352" s="5">
        <f>_xlfn.XLOOKUP(D352,products!$A$2:$A$49,products!$E$2:$E$49,0)</f>
        <v>5.97</v>
      </c>
      <c r="M352" s="5">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_xlfn.XLOOKUP(D353, products!$A$2:$A$49,products!$B$2:$B$49,0)</f>
        <v>Ara</v>
      </c>
      <c r="J353" t="str">
        <f>_xlfn.XLOOKUP(D353,products!$A$2:$A$49,products!$C$2:$C$49,0)</f>
        <v>M</v>
      </c>
      <c r="K353" s="4">
        <f>_xlfn.XLOOKUP(D353,products!$A$2:$A$49,products!$D$2:$D$49,0)</f>
        <v>1</v>
      </c>
      <c r="L353" s="5">
        <f>_xlfn.XLOOKUP(D353,products!$A$2:$A$49,products!$E$2:$E$49,0)</f>
        <v>11.25</v>
      </c>
      <c r="M353" s="5">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_xlfn.XLOOKUP(D354, products!$A$2:$A$49,products!$B$2:$B$49,0)</f>
        <v>Exc</v>
      </c>
      <c r="J354" t="str">
        <f>_xlfn.XLOOKUP(D354,products!$A$2:$A$49,products!$C$2:$C$49,0)</f>
        <v>D</v>
      </c>
      <c r="K354" s="4">
        <f>_xlfn.XLOOKUP(D354,products!$A$2:$A$49,products!$D$2:$D$49,0)</f>
        <v>0.5</v>
      </c>
      <c r="L354" s="5">
        <f>_xlfn.XLOOKUP(D354,products!$A$2:$A$49,products!$E$2:$E$49,0)</f>
        <v>7.29</v>
      </c>
      <c r="M354" s="5">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_xlfn.XLOOKUP(D355, products!$A$2:$A$49,products!$B$2:$B$49,0)</f>
        <v>Ara</v>
      </c>
      <c r="J355" t="str">
        <f>_xlfn.XLOOKUP(D355,products!$A$2:$A$49,products!$C$2:$C$49,0)</f>
        <v>M</v>
      </c>
      <c r="K355" s="4">
        <f>_xlfn.XLOOKUP(D355,products!$A$2:$A$49,products!$D$2:$D$49,0)</f>
        <v>0.5</v>
      </c>
      <c r="L355" s="5">
        <f>_xlfn.XLOOKUP(D355,products!$A$2:$A$49,products!$E$2:$E$49,0)</f>
        <v>6.75</v>
      </c>
      <c r="M355" s="5">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_xlfn.XLOOKUP(D356, products!$A$2:$A$49,products!$B$2:$B$49,0)</f>
        <v>Ara</v>
      </c>
      <c r="J356" t="str">
        <f>_xlfn.XLOOKUP(D356,products!$A$2:$A$49,products!$C$2:$C$49,0)</f>
        <v>M</v>
      </c>
      <c r="K356" s="4">
        <f>_xlfn.XLOOKUP(D356,products!$A$2:$A$49,products!$D$2:$D$49,0)</f>
        <v>2.5</v>
      </c>
      <c r="L356" s="5">
        <f>_xlfn.XLOOKUP(D356,products!$A$2:$A$49,products!$E$2:$E$49,0)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_xlfn.XLOOKUP(D357, products!$A$2:$A$49,products!$B$2:$B$49,0)</f>
        <v>Ara</v>
      </c>
      <c r="J357" t="str">
        <f>_xlfn.XLOOKUP(D357,products!$A$2:$A$49,products!$C$2:$C$49,0)</f>
        <v>D</v>
      </c>
      <c r="K357" s="4">
        <f>_xlfn.XLOOKUP(D357,products!$A$2:$A$49,products!$D$2:$D$49,0)</f>
        <v>2.5</v>
      </c>
      <c r="L357" s="5">
        <f>_xlfn.XLOOKUP(D357,products!$A$2:$A$49,products!$E$2:$E$49,0)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_xlfn.XLOOKUP(D358, products!$A$2:$A$49,products!$B$2:$B$49,0)</f>
        <v>Lib</v>
      </c>
      <c r="J358" t="str">
        <f>_xlfn.XLOOKUP(D358,products!$A$2:$A$49,products!$C$2:$C$49,0)</f>
        <v>D</v>
      </c>
      <c r="K358" s="4">
        <f>_xlfn.XLOOKUP(D358,products!$A$2:$A$49,products!$D$2:$D$49,0)</f>
        <v>1</v>
      </c>
      <c r="L358" s="5">
        <f>_xlfn.XLOOKUP(D358,products!$A$2:$A$49,products!$E$2:$E$49,0)</f>
        <v>12.95</v>
      </c>
      <c r="M358" s="5">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_xlfn.XLOOKUP(D359, products!$A$2:$A$49,products!$B$2:$B$49,0)</f>
        <v>Ara</v>
      </c>
      <c r="J359" t="str">
        <f>_xlfn.XLOOKUP(D359,products!$A$2:$A$49,products!$C$2:$C$49,0)</f>
        <v>M</v>
      </c>
      <c r="K359" s="4">
        <f>_xlfn.XLOOKUP(D359,products!$A$2:$A$49,products!$D$2:$D$49,0)</f>
        <v>2.5</v>
      </c>
      <c r="L359" s="5">
        <f>_xlfn.XLOOKUP(D359,products!$A$2:$A$49,products!$E$2:$E$49,0)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_xlfn.XLOOKUP(D360, products!$A$2:$A$49,products!$B$2:$B$49,0)</f>
        <v>Ara</v>
      </c>
      <c r="J360" t="str">
        <f>_xlfn.XLOOKUP(D360,products!$A$2:$A$49,products!$C$2:$C$49,0)</f>
        <v>L</v>
      </c>
      <c r="K360" s="4">
        <f>_xlfn.XLOOKUP(D360,products!$A$2:$A$49,products!$D$2:$D$49,0)</f>
        <v>2.5</v>
      </c>
      <c r="L360" s="5">
        <f>_xlfn.XLOOKUP(D360,products!$A$2:$A$49,products!$E$2:$E$49,0)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_xlfn.XLOOKUP(D361, products!$A$2:$A$49,products!$B$2:$B$49,0)</f>
        <v>Rob</v>
      </c>
      <c r="J361" t="str">
        <f>_xlfn.XLOOKUP(D361,products!$A$2:$A$49,products!$C$2:$C$49,0)</f>
        <v>L</v>
      </c>
      <c r="K361" s="4">
        <f>_xlfn.XLOOKUP(D361,products!$A$2:$A$49,products!$D$2:$D$49,0)</f>
        <v>0.2</v>
      </c>
      <c r="L361" s="5">
        <f>_xlfn.XLOOKUP(D361,products!$A$2:$A$49,products!$E$2:$E$49,0)</f>
        <v>3.5849999999999995</v>
      </c>
      <c r="M361" s="5">
        <f t="shared" si="15"/>
        <v>21.509999999999998</v>
      </c>
      <c r="N361" t="str">
        <f t="shared" si="16"/>
        <v>Roubusta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_xlfn.XLOOKUP(D362, products!$A$2:$A$49,products!$B$2:$B$49,0)</f>
        <v>Rob</v>
      </c>
      <c r="J362" t="str">
        <f>_xlfn.XLOOKUP(D362,products!$A$2:$A$49,products!$C$2:$C$49,0)</f>
        <v>D</v>
      </c>
      <c r="K362" s="4">
        <f>_xlfn.XLOOKUP(D362,products!$A$2:$A$49,products!$D$2:$D$49,0)</f>
        <v>2.5</v>
      </c>
      <c r="L362" s="5">
        <f>_xlfn.XLOOKUP(D362,products!$A$2:$A$49,products!$E$2:$E$49,0)</f>
        <v>20.584999999999997</v>
      </c>
      <c r="M362" s="5">
        <f t="shared" si="15"/>
        <v>41.169999999999995</v>
      </c>
      <c r="N362" t="str">
        <f t="shared" si="16"/>
        <v>Roubusta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_xlfn.XLOOKUP(D363, products!$A$2:$A$49,products!$B$2:$B$49,0)</f>
        <v>Rob</v>
      </c>
      <c r="J363" t="str">
        <f>_xlfn.XLOOKUP(D363,products!$A$2:$A$49,products!$C$2:$C$49,0)</f>
        <v>M</v>
      </c>
      <c r="K363" s="4">
        <f>_xlfn.XLOOKUP(D363,products!$A$2:$A$49,products!$D$2:$D$49,0)</f>
        <v>0.5</v>
      </c>
      <c r="L363" s="5">
        <f>_xlfn.XLOOKUP(D363,products!$A$2:$A$49,products!$E$2:$E$49,0)</f>
        <v>5.97</v>
      </c>
      <c r="M363" s="5">
        <f t="shared" si="15"/>
        <v>5.97</v>
      </c>
      <c r="N363" t="str">
        <f t="shared" si="16"/>
        <v>Roubusta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_xlfn.XLOOKUP(D364, products!$A$2:$A$49,products!$B$2:$B$49,0)</f>
        <v>Exc</v>
      </c>
      <c r="J364" t="str">
        <f>_xlfn.XLOOKUP(D364,products!$A$2:$A$49,products!$C$2:$C$49,0)</f>
        <v>L</v>
      </c>
      <c r="K364" s="4">
        <f>_xlfn.XLOOKUP(D364,products!$A$2:$A$49,products!$D$2:$D$49,0)</f>
        <v>1</v>
      </c>
      <c r="L364" s="5">
        <f>_xlfn.XLOOKUP(D364,products!$A$2:$A$49,products!$E$2:$E$49,0)</f>
        <v>14.85</v>
      </c>
      <c r="M364" s="5">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_xlfn.XLOOKUP(D365, products!$A$2:$A$49,products!$B$2:$B$49,0)</f>
        <v>Lib</v>
      </c>
      <c r="J365" t="str">
        <f>_xlfn.XLOOKUP(D365,products!$A$2:$A$49,products!$C$2:$C$49,0)</f>
        <v>M</v>
      </c>
      <c r="K365" s="4">
        <f>_xlfn.XLOOKUP(D365,products!$A$2:$A$49,products!$D$2:$D$49,0)</f>
        <v>1</v>
      </c>
      <c r="L365" s="5">
        <f>_xlfn.XLOOKUP(D365,products!$A$2:$A$49,products!$E$2:$E$49,0)</f>
        <v>14.55</v>
      </c>
      <c r="M365" s="5">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_xlfn.XLOOKUP(D366, products!$A$2:$A$49,products!$B$2:$B$49,0)</f>
        <v>Exc</v>
      </c>
      <c r="J366" t="str">
        <f>_xlfn.XLOOKUP(D366,products!$A$2:$A$49,products!$C$2:$C$49,0)</f>
        <v>D</v>
      </c>
      <c r="K366" s="4">
        <f>_xlfn.XLOOKUP(D366,products!$A$2:$A$49,products!$D$2:$D$49,0)</f>
        <v>1</v>
      </c>
      <c r="L366" s="5">
        <f>_xlfn.XLOOKUP(D366,products!$A$2:$A$49,products!$E$2:$E$49,0)</f>
        <v>12.15</v>
      </c>
      <c r="M366" s="5">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_xlfn.XLOOKUP(D367, products!$A$2:$A$49,products!$B$2:$B$49,0)</f>
        <v>Lib</v>
      </c>
      <c r="J367" t="str">
        <f>_xlfn.XLOOKUP(D367,products!$A$2:$A$49,products!$C$2:$C$49,0)</f>
        <v>D</v>
      </c>
      <c r="K367" s="4">
        <f>_xlfn.XLOOKUP(D367,products!$A$2:$A$49,products!$D$2:$D$49,0)</f>
        <v>0.5</v>
      </c>
      <c r="L367" s="5">
        <f>_xlfn.XLOOKUP(D367,products!$A$2:$A$49,products!$E$2:$E$49,0)</f>
        <v>7.77</v>
      </c>
      <c r="M367" s="5">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_xlfn.XLOOKUP(D368, products!$A$2:$A$49,products!$B$2:$B$49,0)</f>
        <v>Exc</v>
      </c>
      <c r="J368" t="str">
        <f>_xlfn.XLOOKUP(D368,products!$A$2:$A$49,products!$C$2:$C$49,0)</f>
        <v>D</v>
      </c>
      <c r="K368" s="4">
        <f>_xlfn.XLOOKUP(D368,products!$A$2:$A$49,products!$D$2:$D$49,0)</f>
        <v>0.5</v>
      </c>
      <c r="L368" s="5">
        <f>_xlfn.XLOOKUP(D368,products!$A$2:$A$49,products!$E$2:$E$49,0)</f>
        <v>7.29</v>
      </c>
      <c r="M368" s="5">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_xlfn.XLOOKUP(D369, products!$A$2:$A$49,products!$B$2:$B$49,0)</f>
        <v>Lib</v>
      </c>
      <c r="J369" t="str">
        <f>_xlfn.XLOOKUP(D369,products!$A$2:$A$49,products!$C$2:$C$49,0)</f>
        <v>M</v>
      </c>
      <c r="K369" s="4">
        <f>_xlfn.XLOOKUP(D369,products!$A$2:$A$49,products!$D$2:$D$49,0)</f>
        <v>0.2</v>
      </c>
      <c r="L369" s="5">
        <f>_xlfn.XLOOKUP(D369,products!$A$2:$A$49,products!$E$2:$E$49,0)</f>
        <v>4.3650000000000002</v>
      </c>
      <c r="M369" s="5">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_xlfn.XLOOKUP(D370, products!$A$2:$A$49,products!$B$2:$B$49,0)</f>
        <v>Exc</v>
      </c>
      <c r="J370" t="str">
        <f>_xlfn.XLOOKUP(D370,products!$A$2:$A$49,products!$C$2:$C$49,0)</f>
        <v>M</v>
      </c>
      <c r="K370" s="4">
        <f>_xlfn.XLOOKUP(D370,products!$A$2:$A$49,products!$D$2:$D$49,0)</f>
        <v>2.5</v>
      </c>
      <c r="L370" s="5">
        <f>_xlfn.XLOOKUP(D370,products!$A$2:$A$49,products!$E$2:$E$49,0)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_xlfn.XLOOKUP(D371, products!$A$2:$A$49,products!$B$2:$B$49,0)</f>
        <v>Exc</v>
      </c>
      <c r="J371" t="str">
        <f>_xlfn.XLOOKUP(D371,products!$A$2:$A$49,products!$C$2:$C$49,0)</f>
        <v>L</v>
      </c>
      <c r="K371" s="4">
        <f>_xlfn.XLOOKUP(D371,products!$A$2:$A$49,products!$D$2:$D$49,0)</f>
        <v>0.5</v>
      </c>
      <c r="L371" s="5">
        <f>_xlfn.XLOOKUP(D371,products!$A$2:$A$49,products!$E$2:$E$49,0)</f>
        <v>8.91</v>
      </c>
      <c r="M371" s="5">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_xlfn.XLOOKUP(D372, products!$A$2:$A$49,products!$B$2:$B$49,0)</f>
        <v>Exc</v>
      </c>
      <c r="J372" t="str">
        <f>_xlfn.XLOOKUP(D372,products!$A$2:$A$49,products!$C$2:$C$49,0)</f>
        <v>D</v>
      </c>
      <c r="K372" s="4">
        <f>_xlfn.XLOOKUP(D372,products!$A$2:$A$49,products!$D$2:$D$49,0)</f>
        <v>1</v>
      </c>
      <c r="L372" s="5">
        <f>_xlfn.XLOOKUP(D372,products!$A$2:$A$49,products!$E$2:$E$49,0)</f>
        <v>12.15</v>
      </c>
      <c r="M372" s="5">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_xlfn.XLOOKUP(D373, products!$A$2:$A$49,products!$B$2:$B$49,0)</f>
        <v>Ara</v>
      </c>
      <c r="J373" t="str">
        <f>_xlfn.XLOOKUP(D373,products!$A$2:$A$49,products!$C$2:$C$49,0)</f>
        <v>L</v>
      </c>
      <c r="K373" s="4">
        <f>_xlfn.XLOOKUP(D373,products!$A$2:$A$49,products!$D$2:$D$49,0)</f>
        <v>0.5</v>
      </c>
      <c r="L373" s="5">
        <f>_xlfn.XLOOKUP(D373,products!$A$2:$A$49,products!$E$2:$E$49,0)</f>
        <v>7.77</v>
      </c>
      <c r="M373" s="5">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_xlfn.XLOOKUP(D374, products!$A$2:$A$49,products!$B$2:$B$49,0)</f>
        <v>Rob</v>
      </c>
      <c r="J374" t="str">
        <f>_xlfn.XLOOKUP(D374,products!$A$2:$A$49,products!$C$2:$C$49,0)</f>
        <v>L</v>
      </c>
      <c r="K374" s="4">
        <f>_xlfn.XLOOKUP(D374,products!$A$2:$A$49,products!$D$2:$D$49,0)</f>
        <v>0.5</v>
      </c>
      <c r="L374" s="5">
        <f>_xlfn.XLOOKUP(D374,products!$A$2:$A$49,products!$E$2:$E$49,0)</f>
        <v>7.169999999999999</v>
      </c>
      <c r="M374" s="5">
        <f t="shared" si="15"/>
        <v>43.019999999999996</v>
      </c>
      <c r="N374" t="str">
        <f t="shared" si="16"/>
        <v>Roubusta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_xlfn.XLOOKUP(D375, products!$A$2:$A$49,products!$B$2:$B$49,0)</f>
        <v>Ara</v>
      </c>
      <c r="J375" t="str">
        <f>_xlfn.XLOOKUP(D375,products!$A$2:$A$49,products!$C$2:$C$49,0)</f>
        <v>D</v>
      </c>
      <c r="K375" s="4">
        <f>_xlfn.XLOOKUP(D375,products!$A$2:$A$49,products!$D$2:$D$49,0)</f>
        <v>0.5</v>
      </c>
      <c r="L375" s="5">
        <f>_xlfn.XLOOKUP(D375,products!$A$2:$A$49,products!$E$2:$E$49,0)</f>
        <v>5.97</v>
      </c>
      <c r="M375" s="5">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_xlfn.XLOOKUP(D376, products!$A$2:$A$49,products!$B$2:$B$49,0)</f>
        <v>Lib</v>
      </c>
      <c r="J376" t="str">
        <f>_xlfn.XLOOKUP(D376,products!$A$2:$A$49,products!$C$2:$C$49,0)</f>
        <v>L</v>
      </c>
      <c r="K376" s="4">
        <f>_xlfn.XLOOKUP(D376,products!$A$2:$A$49,products!$D$2:$D$49,0)</f>
        <v>0.5</v>
      </c>
      <c r="L376" s="5">
        <f>_xlfn.XLOOKUP(D376,products!$A$2:$A$49,products!$E$2:$E$49,0)</f>
        <v>9.51</v>
      </c>
      <c r="M376" s="5">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_xlfn.XLOOKUP(D377, products!$A$2:$A$49,products!$B$2:$B$49,0)</f>
        <v>Ara</v>
      </c>
      <c r="J377" t="str">
        <f>_xlfn.XLOOKUP(D377,products!$A$2:$A$49,products!$C$2:$C$49,0)</f>
        <v>M</v>
      </c>
      <c r="K377" s="4">
        <f>_xlfn.XLOOKUP(D377,products!$A$2:$A$49,products!$D$2:$D$49,0)</f>
        <v>0.2</v>
      </c>
      <c r="L377" s="5">
        <f>_xlfn.XLOOKUP(D377,products!$A$2:$A$49,products!$E$2:$E$49,0)</f>
        <v>3.375</v>
      </c>
      <c r="M377" s="5">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_xlfn.XLOOKUP(D378, products!$A$2:$A$49,products!$B$2:$B$49,0)</f>
        <v>Rob</v>
      </c>
      <c r="J378" t="str">
        <f>_xlfn.XLOOKUP(D378,products!$A$2:$A$49,products!$C$2:$C$49,0)</f>
        <v>M</v>
      </c>
      <c r="K378" s="4">
        <f>_xlfn.XLOOKUP(D378,products!$A$2:$A$49,products!$D$2:$D$49,0)</f>
        <v>0.5</v>
      </c>
      <c r="L378" s="5">
        <f>_xlfn.XLOOKUP(D378,products!$A$2:$A$49,products!$E$2:$E$49,0)</f>
        <v>5.97</v>
      </c>
      <c r="M378" s="5">
        <f t="shared" si="15"/>
        <v>5.97</v>
      </c>
      <c r="N378" t="str">
        <f t="shared" si="16"/>
        <v>Roubusta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_xlfn.XLOOKUP(D379, products!$A$2:$A$49,products!$B$2:$B$49,0)</f>
        <v>Rob</v>
      </c>
      <c r="J379" t="str">
        <f>_xlfn.XLOOKUP(D379,products!$A$2:$A$49,products!$C$2:$C$49,0)</f>
        <v>D</v>
      </c>
      <c r="K379" s="4">
        <f>_xlfn.XLOOKUP(D379,products!$A$2:$A$49,products!$D$2:$D$49,0)</f>
        <v>0.2</v>
      </c>
      <c r="L379" s="5">
        <f>_xlfn.XLOOKUP(D379,products!$A$2:$A$49,products!$E$2:$E$49,0)</f>
        <v>2.6849999999999996</v>
      </c>
      <c r="M379" s="5">
        <f t="shared" si="15"/>
        <v>8.0549999999999997</v>
      </c>
      <c r="N379" t="str">
        <f t="shared" si="16"/>
        <v>Roubusta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_xlfn.XLOOKUP(D380, products!$A$2:$A$49,products!$B$2:$B$49,0)</f>
        <v>Ara</v>
      </c>
      <c r="J380" t="str">
        <f>_xlfn.XLOOKUP(D380,products!$A$2:$A$49,products!$C$2:$C$49,0)</f>
        <v>L</v>
      </c>
      <c r="K380" s="4">
        <f>_xlfn.XLOOKUP(D380,products!$A$2:$A$49,products!$D$2:$D$49,0)</f>
        <v>0.5</v>
      </c>
      <c r="L380" s="5">
        <f>_xlfn.XLOOKUP(D380,products!$A$2:$A$49,products!$E$2:$E$49,0)</f>
        <v>7.77</v>
      </c>
      <c r="M380" s="5">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_xlfn.XLOOKUP(D381, products!$A$2:$A$49,products!$B$2:$B$49,0)</f>
        <v>Rob</v>
      </c>
      <c r="J381" t="str">
        <f>_xlfn.XLOOKUP(D381,products!$A$2:$A$49,products!$C$2:$C$49,0)</f>
        <v>L</v>
      </c>
      <c r="K381" s="4">
        <f>_xlfn.XLOOKUP(D381,products!$A$2:$A$49,products!$D$2:$D$49,0)</f>
        <v>0.5</v>
      </c>
      <c r="L381" s="5">
        <f>_xlfn.XLOOKUP(D381,products!$A$2:$A$49,products!$E$2:$E$49,0)</f>
        <v>7.169999999999999</v>
      </c>
      <c r="M381" s="5">
        <f t="shared" si="15"/>
        <v>43.019999999999996</v>
      </c>
      <c r="N381" t="str">
        <f t="shared" si="16"/>
        <v>Roubusta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_xlfn.XLOOKUP(D382, products!$A$2:$A$49,products!$B$2:$B$49,0)</f>
        <v>Lib</v>
      </c>
      <c r="J382" t="str">
        <f>_xlfn.XLOOKUP(D382,products!$A$2:$A$49,products!$C$2:$C$49,0)</f>
        <v>D</v>
      </c>
      <c r="K382" s="4">
        <f>_xlfn.XLOOKUP(D382,products!$A$2:$A$49,products!$D$2:$D$49,0)</f>
        <v>0.5</v>
      </c>
      <c r="L382" s="5">
        <f>_xlfn.XLOOKUP(D382,products!$A$2:$A$49,products!$E$2:$E$49,0)</f>
        <v>7.77</v>
      </c>
      <c r="M382" s="5">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_xlfn.XLOOKUP(D383, products!$A$2:$A$49,products!$B$2:$B$49,0)</f>
        <v>Ara</v>
      </c>
      <c r="J383" t="str">
        <f>_xlfn.XLOOKUP(D383,products!$A$2:$A$49,products!$C$2:$C$49,0)</f>
        <v>D</v>
      </c>
      <c r="K383" s="4">
        <f>_xlfn.XLOOKUP(D383,products!$A$2:$A$49,products!$D$2:$D$49,0)</f>
        <v>0.2</v>
      </c>
      <c r="L383" s="5">
        <f>_xlfn.XLOOKUP(D383,products!$A$2:$A$49,products!$E$2:$E$49,0)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_xlfn.XLOOKUP(D384, products!$A$2:$A$49,products!$B$2:$B$49,0)</f>
        <v>Exc</v>
      </c>
      <c r="J384" t="str">
        <f>_xlfn.XLOOKUP(D384,products!$A$2:$A$49,products!$C$2:$C$49,0)</f>
        <v>D</v>
      </c>
      <c r="K384" s="4">
        <f>_xlfn.XLOOKUP(D384,products!$A$2:$A$49,products!$D$2:$D$49,0)</f>
        <v>0.5</v>
      </c>
      <c r="L384" s="5">
        <f>_xlfn.XLOOKUP(D384,products!$A$2:$A$49,products!$E$2:$E$49,0)</f>
        <v>7.29</v>
      </c>
      <c r="M384" s="5">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_xlfn.XLOOKUP(D385, products!$A$2:$A$49,products!$B$2:$B$49,0)</f>
        <v>Exc</v>
      </c>
      <c r="J385" t="str">
        <f>_xlfn.XLOOKUP(D385,products!$A$2:$A$49,products!$C$2:$C$49,0)</f>
        <v>L</v>
      </c>
      <c r="K385" s="4">
        <f>_xlfn.XLOOKUP(D385,products!$A$2:$A$49,products!$D$2:$D$49,0)</f>
        <v>0.5</v>
      </c>
      <c r="L385" s="5">
        <f>_xlfn.XLOOKUP(D385,products!$A$2:$A$49,products!$E$2:$E$49,0)</f>
        <v>8.91</v>
      </c>
      <c r="M385" s="5">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_xlfn.XLOOKUP(D386, products!$A$2:$A$49,products!$B$2:$B$49,0)</f>
        <v>Ara</v>
      </c>
      <c r="J386" t="str">
        <f>_xlfn.XLOOKUP(D386,products!$A$2:$A$49,products!$C$2:$C$49,0)</f>
        <v>L</v>
      </c>
      <c r="K386" s="4">
        <f>_xlfn.XLOOKUP(D386,products!$A$2:$A$49,products!$D$2:$D$49,0)</f>
        <v>2.5</v>
      </c>
      <c r="L386" s="5">
        <f>_xlfn.XLOOKUP(D386,products!$A$2:$A$49,products!$E$2:$E$49,0)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_xlfn.XLOOKUP(D387, products!$A$2:$A$49,products!$B$2:$B$49,0)</f>
        <v>Lib</v>
      </c>
      <c r="J387" t="str">
        <f>_xlfn.XLOOKUP(D387,products!$A$2:$A$49,products!$C$2:$C$49,0)</f>
        <v>M</v>
      </c>
      <c r="K387" s="4">
        <f>_xlfn.XLOOKUP(D387,products!$A$2:$A$49,products!$D$2:$D$49,0)</f>
        <v>0.5</v>
      </c>
      <c r="L387" s="5">
        <f>_xlfn.XLOOKUP(D387,products!$A$2:$A$49,products!$E$2:$E$49,0)</f>
        <v>8.73</v>
      </c>
      <c r="M387" s="5">
        <f t="shared" ref="M387:M450" si="18">L387*E387</f>
        <v>43.650000000000006</v>
      </c>
      <c r="N387" t="str">
        <f t="shared" ref="N387:N450" si="19">IF(I387="Rob","Roubusta",IF(I387="Exc", "Excelsa", IF(I387="Ara", "Arabica",IF(I387="Lib","Liberica",""))))</f>
        <v>Liberica</v>
      </c>
      <c r="O387" t="str">
        <f t="shared" ref="O387:O450" si="20">IF(J387="M","Medium",IF(J387="L","Light",IF(J387="D","Dark","")))</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_xlfn.XLOOKUP(D388, products!$A$2:$A$49,products!$B$2:$B$49,0)</f>
        <v>Ara</v>
      </c>
      <c r="J388" t="str">
        <f>_xlfn.XLOOKUP(D388,products!$A$2:$A$49,products!$C$2:$C$49,0)</f>
        <v>D</v>
      </c>
      <c r="K388" s="4">
        <f>_xlfn.XLOOKUP(D388,products!$A$2:$A$49,products!$D$2:$D$49,0)</f>
        <v>0.2</v>
      </c>
      <c r="L388" s="5">
        <f>_xlfn.XLOOKUP(D388,products!$A$2:$A$49,products!$E$2:$E$49,0)</f>
        <v>2.9849999999999999</v>
      </c>
      <c r="M388" s="5">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_xlfn.XLOOKUP(D389, products!$A$2:$A$49,products!$B$2:$B$49,0)</f>
        <v>Exc</v>
      </c>
      <c r="J389" t="str">
        <f>_xlfn.XLOOKUP(D389,products!$A$2:$A$49,products!$C$2:$C$49,0)</f>
        <v>L</v>
      </c>
      <c r="K389" s="4">
        <f>_xlfn.XLOOKUP(D389,products!$A$2:$A$49,products!$D$2:$D$49,0)</f>
        <v>1</v>
      </c>
      <c r="L389" s="5">
        <f>_xlfn.XLOOKUP(D389,products!$A$2:$A$49,products!$E$2:$E$49,0)</f>
        <v>14.85</v>
      </c>
      <c r="M389" s="5">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_xlfn.XLOOKUP(D390, products!$A$2:$A$49,products!$B$2:$B$49,0)</f>
        <v>Lib</v>
      </c>
      <c r="J390" t="str">
        <f>_xlfn.XLOOKUP(D390,products!$A$2:$A$49,products!$C$2:$C$49,0)</f>
        <v>D</v>
      </c>
      <c r="K390" s="4">
        <f>_xlfn.XLOOKUP(D390,products!$A$2:$A$49,products!$D$2:$D$49,0)</f>
        <v>0.2</v>
      </c>
      <c r="L390" s="5">
        <f>_xlfn.XLOOKUP(D390,products!$A$2:$A$49,products!$E$2:$E$49,0)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_xlfn.XLOOKUP(D391, products!$A$2:$A$49,products!$B$2:$B$49,0)</f>
        <v>Lib</v>
      </c>
      <c r="J391" t="str">
        <f>_xlfn.XLOOKUP(D391,products!$A$2:$A$49,products!$C$2:$C$49,0)</f>
        <v>D</v>
      </c>
      <c r="K391" s="4">
        <f>_xlfn.XLOOKUP(D391,products!$A$2:$A$49,products!$D$2:$D$49,0)</f>
        <v>0.5</v>
      </c>
      <c r="L391" s="5">
        <f>_xlfn.XLOOKUP(D391,products!$A$2:$A$49,products!$E$2:$E$49,0)</f>
        <v>7.77</v>
      </c>
      <c r="M391" s="5">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_xlfn.XLOOKUP(D392, products!$A$2:$A$49,products!$B$2:$B$49,0)</f>
        <v>Exc</v>
      </c>
      <c r="J392" t="str">
        <f>_xlfn.XLOOKUP(D392,products!$A$2:$A$49,products!$C$2:$C$49,0)</f>
        <v>D</v>
      </c>
      <c r="K392" s="4">
        <f>_xlfn.XLOOKUP(D392,products!$A$2:$A$49,products!$D$2:$D$49,0)</f>
        <v>0.5</v>
      </c>
      <c r="L392" s="5">
        <f>_xlfn.XLOOKUP(D392,products!$A$2:$A$49,products!$E$2:$E$49,0)</f>
        <v>7.29</v>
      </c>
      <c r="M392" s="5">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_xlfn.XLOOKUP(D393, products!$A$2:$A$49,products!$B$2:$B$49,0)</f>
        <v>Ara</v>
      </c>
      <c r="J393" t="str">
        <f>_xlfn.XLOOKUP(D393,products!$A$2:$A$49,products!$C$2:$C$49,0)</f>
        <v>M</v>
      </c>
      <c r="K393" s="4">
        <f>_xlfn.XLOOKUP(D393,products!$A$2:$A$49,products!$D$2:$D$49,0)</f>
        <v>0.5</v>
      </c>
      <c r="L393" s="5">
        <f>_xlfn.XLOOKUP(D393,products!$A$2:$A$49,products!$E$2:$E$49,0)</f>
        <v>6.75</v>
      </c>
      <c r="M393" s="5">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_xlfn.XLOOKUP(D394, products!$A$2:$A$49,products!$B$2:$B$49,0)</f>
        <v>Exc</v>
      </c>
      <c r="J394" t="str">
        <f>_xlfn.XLOOKUP(D394,products!$A$2:$A$49,products!$C$2:$C$49,0)</f>
        <v>L</v>
      </c>
      <c r="K394" s="4">
        <f>_xlfn.XLOOKUP(D394,products!$A$2:$A$49,products!$D$2:$D$49,0)</f>
        <v>1</v>
      </c>
      <c r="L394" s="5">
        <f>_xlfn.XLOOKUP(D394,products!$A$2:$A$49,products!$E$2:$E$49,0)</f>
        <v>14.85</v>
      </c>
      <c r="M394" s="5">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_xlfn.XLOOKUP(D395, products!$A$2:$A$49,products!$B$2:$B$49,0)</f>
        <v>Ara</v>
      </c>
      <c r="J395" t="str">
        <f>_xlfn.XLOOKUP(D395,products!$A$2:$A$49,products!$C$2:$C$49,0)</f>
        <v>L</v>
      </c>
      <c r="K395" s="4">
        <f>_xlfn.XLOOKUP(D395,products!$A$2:$A$49,products!$D$2:$D$49,0)</f>
        <v>0.2</v>
      </c>
      <c r="L395" s="5">
        <f>_xlfn.XLOOKUP(D395,products!$A$2:$A$49,products!$E$2:$E$49,0)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_xlfn.XLOOKUP(D396, products!$A$2:$A$49,products!$B$2:$B$49,0)</f>
        <v>Rob</v>
      </c>
      <c r="J396" t="str">
        <f>_xlfn.XLOOKUP(D396,products!$A$2:$A$49,products!$C$2:$C$49,0)</f>
        <v>L</v>
      </c>
      <c r="K396" s="4">
        <f>_xlfn.XLOOKUP(D396,products!$A$2:$A$49,products!$D$2:$D$49,0)</f>
        <v>2.5</v>
      </c>
      <c r="L396" s="5">
        <f>_xlfn.XLOOKUP(D396,products!$A$2:$A$49,products!$E$2:$E$49,0)</f>
        <v>27.484999999999996</v>
      </c>
      <c r="M396" s="5">
        <f t="shared" si="18"/>
        <v>109.93999999999998</v>
      </c>
      <c r="N396" t="str">
        <f t="shared" si="19"/>
        <v>Roubusta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_xlfn.XLOOKUP(D397, products!$A$2:$A$49,products!$B$2:$B$49,0)</f>
        <v>Lib</v>
      </c>
      <c r="J397" t="str">
        <f>_xlfn.XLOOKUP(D397,products!$A$2:$A$49,products!$C$2:$C$49,0)</f>
        <v>D</v>
      </c>
      <c r="K397" s="4">
        <f>_xlfn.XLOOKUP(D397,products!$A$2:$A$49,products!$D$2:$D$49,0)</f>
        <v>0.5</v>
      </c>
      <c r="L397" s="5">
        <f>_xlfn.XLOOKUP(D397,products!$A$2:$A$49,products!$E$2:$E$49,0)</f>
        <v>7.77</v>
      </c>
      <c r="M397" s="5">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_xlfn.XLOOKUP(D398, products!$A$2:$A$49,products!$B$2:$B$49,0)</f>
        <v>Ara</v>
      </c>
      <c r="J398" t="str">
        <f>_xlfn.XLOOKUP(D398,products!$A$2:$A$49,products!$C$2:$C$49,0)</f>
        <v>L</v>
      </c>
      <c r="K398" s="4">
        <f>_xlfn.XLOOKUP(D398,products!$A$2:$A$49,products!$D$2:$D$49,0)</f>
        <v>0.5</v>
      </c>
      <c r="L398" s="5">
        <f>_xlfn.XLOOKUP(D398,products!$A$2:$A$49,products!$E$2:$E$49,0)</f>
        <v>7.77</v>
      </c>
      <c r="M398" s="5">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_xlfn.XLOOKUP(D399, products!$A$2:$A$49,products!$B$2:$B$49,0)</f>
        <v>Lib</v>
      </c>
      <c r="J399" t="str">
        <f>_xlfn.XLOOKUP(D399,products!$A$2:$A$49,products!$C$2:$C$49,0)</f>
        <v>D</v>
      </c>
      <c r="K399" s="4">
        <f>_xlfn.XLOOKUP(D399,products!$A$2:$A$49,products!$D$2:$D$49,0)</f>
        <v>0.5</v>
      </c>
      <c r="L399" s="5">
        <f>_xlfn.XLOOKUP(D399,products!$A$2:$A$49,products!$E$2:$E$49,0)</f>
        <v>7.77</v>
      </c>
      <c r="M399" s="5">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_xlfn.XLOOKUP(D400, products!$A$2:$A$49,products!$B$2:$B$49,0)</f>
        <v>Ara</v>
      </c>
      <c r="J400" t="str">
        <f>_xlfn.XLOOKUP(D400,products!$A$2:$A$49,products!$C$2:$C$49,0)</f>
        <v>D</v>
      </c>
      <c r="K400" s="4">
        <f>_xlfn.XLOOKUP(D400,products!$A$2:$A$49,products!$D$2:$D$49,0)</f>
        <v>0.2</v>
      </c>
      <c r="L400" s="5">
        <f>_xlfn.XLOOKUP(D400,products!$A$2:$A$49,products!$E$2:$E$49,0)</f>
        <v>2.9849999999999999</v>
      </c>
      <c r="M400" s="5">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_xlfn.XLOOKUP(D401, products!$A$2:$A$49,products!$B$2:$B$49,0)</f>
        <v>Exc</v>
      </c>
      <c r="J401" t="str">
        <f>_xlfn.XLOOKUP(D401,products!$A$2:$A$49,products!$C$2:$C$49,0)</f>
        <v>D</v>
      </c>
      <c r="K401" s="4">
        <f>_xlfn.XLOOKUP(D401,products!$A$2:$A$49,products!$D$2:$D$49,0)</f>
        <v>2.5</v>
      </c>
      <c r="L401" s="5">
        <f>_xlfn.XLOOKUP(D401,products!$A$2:$A$49,products!$E$2:$E$49,0)</f>
        <v>27.945</v>
      </c>
      <c r="M401" s="5">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_xlfn.XLOOKUP(D402, products!$A$2:$A$49,products!$B$2:$B$49,0)</f>
        <v>Lib</v>
      </c>
      <c r="J402" t="str">
        <f>_xlfn.XLOOKUP(D402,products!$A$2:$A$49,products!$C$2:$C$49,0)</f>
        <v>L</v>
      </c>
      <c r="K402" s="4">
        <f>_xlfn.XLOOKUP(D402,products!$A$2:$A$49,products!$D$2:$D$49,0)</f>
        <v>1</v>
      </c>
      <c r="L402" s="5">
        <f>_xlfn.XLOOKUP(D402,products!$A$2:$A$49,products!$E$2:$E$49,0)</f>
        <v>15.85</v>
      </c>
      <c r="M402" s="5">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_xlfn.XLOOKUP(D403, products!$A$2:$A$49,products!$B$2:$B$49,0)</f>
        <v>Lib</v>
      </c>
      <c r="J403" t="str">
        <f>_xlfn.XLOOKUP(D403,products!$A$2:$A$49,products!$C$2:$C$49,0)</f>
        <v>M</v>
      </c>
      <c r="K403" s="4">
        <f>_xlfn.XLOOKUP(D403,products!$A$2:$A$49,products!$D$2:$D$49,0)</f>
        <v>0.2</v>
      </c>
      <c r="L403" s="5">
        <f>_xlfn.XLOOKUP(D403,products!$A$2:$A$49,products!$E$2:$E$49,0)</f>
        <v>4.3650000000000002</v>
      </c>
      <c r="M403" s="5">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_xlfn.XLOOKUP(D404, products!$A$2:$A$49,products!$B$2:$B$49,0)</f>
        <v>Rob</v>
      </c>
      <c r="J404" t="str">
        <f>_xlfn.XLOOKUP(D404,products!$A$2:$A$49,products!$C$2:$C$49,0)</f>
        <v>D</v>
      </c>
      <c r="K404" s="4">
        <f>_xlfn.XLOOKUP(D404,products!$A$2:$A$49,products!$D$2:$D$49,0)</f>
        <v>1</v>
      </c>
      <c r="L404" s="5">
        <f>_xlfn.XLOOKUP(D404,products!$A$2:$A$49,products!$E$2:$E$49,0)</f>
        <v>8.9499999999999993</v>
      </c>
      <c r="M404" s="5">
        <f t="shared" si="18"/>
        <v>26.849999999999998</v>
      </c>
      <c r="N404" t="str">
        <f t="shared" si="19"/>
        <v>Roubusta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_xlfn.XLOOKUP(D405, products!$A$2:$A$49,products!$B$2:$B$49,0)</f>
        <v>Lib</v>
      </c>
      <c r="J405" t="str">
        <f>_xlfn.XLOOKUP(D405,products!$A$2:$A$49,products!$C$2:$C$49,0)</f>
        <v>L</v>
      </c>
      <c r="K405" s="4">
        <f>_xlfn.XLOOKUP(D405,products!$A$2:$A$49,products!$D$2:$D$49,0)</f>
        <v>0.2</v>
      </c>
      <c r="L405" s="5">
        <f>_xlfn.XLOOKUP(D405,products!$A$2:$A$49,products!$E$2:$E$49,0)</f>
        <v>4.7549999999999999</v>
      </c>
      <c r="M405" s="5">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_xlfn.XLOOKUP(D406, products!$A$2:$A$49,products!$B$2:$B$49,0)</f>
        <v>Ara</v>
      </c>
      <c r="J406" t="str">
        <f>_xlfn.XLOOKUP(D406,products!$A$2:$A$49,products!$C$2:$C$49,0)</f>
        <v>D</v>
      </c>
      <c r="K406" s="4">
        <f>_xlfn.XLOOKUP(D406,products!$A$2:$A$49,products!$D$2:$D$49,0)</f>
        <v>1</v>
      </c>
      <c r="L406" s="5">
        <f>_xlfn.XLOOKUP(D406,products!$A$2:$A$49,products!$E$2:$E$49,0)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_xlfn.XLOOKUP(D407, products!$A$2:$A$49,products!$B$2:$B$49,0)</f>
        <v>Exc</v>
      </c>
      <c r="J407" t="str">
        <f>_xlfn.XLOOKUP(D407,products!$A$2:$A$49,products!$C$2:$C$49,0)</f>
        <v>M</v>
      </c>
      <c r="K407" s="4">
        <f>_xlfn.XLOOKUP(D407,products!$A$2:$A$49,products!$D$2:$D$49,0)</f>
        <v>0.5</v>
      </c>
      <c r="L407" s="5">
        <f>_xlfn.XLOOKUP(D407,products!$A$2:$A$49,products!$E$2:$E$49,0)</f>
        <v>8.25</v>
      </c>
      <c r="M407" s="5">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_xlfn.XLOOKUP(D408, products!$A$2:$A$49,products!$B$2:$B$49,0)</f>
        <v>Exc</v>
      </c>
      <c r="J408" t="str">
        <f>_xlfn.XLOOKUP(D408,products!$A$2:$A$49,products!$C$2:$C$49,0)</f>
        <v>M</v>
      </c>
      <c r="K408" s="4">
        <f>_xlfn.XLOOKUP(D408,products!$A$2:$A$49,products!$D$2:$D$49,0)</f>
        <v>1</v>
      </c>
      <c r="L408" s="5">
        <f>_xlfn.XLOOKUP(D408,products!$A$2:$A$49,products!$E$2:$E$49,0)</f>
        <v>13.75</v>
      </c>
      <c r="M408" s="5">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_xlfn.XLOOKUP(D409, products!$A$2:$A$49,products!$B$2:$B$49,0)</f>
        <v>Exc</v>
      </c>
      <c r="J409" t="str">
        <f>_xlfn.XLOOKUP(D409,products!$A$2:$A$49,products!$C$2:$C$49,0)</f>
        <v>M</v>
      </c>
      <c r="K409" s="4">
        <f>_xlfn.XLOOKUP(D409,products!$A$2:$A$49,products!$D$2:$D$49,0)</f>
        <v>0.5</v>
      </c>
      <c r="L409" s="5">
        <f>_xlfn.XLOOKUP(D409,products!$A$2:$A$49,products!$E$2:$E$49,0)</f>
        <v>8.25</v>
      </c>
      <c r="M409" s="5">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_xlfn.XLOOKUP(D410, products!$A$2:$A$49,products!$B$2:$B$49,0)</f>
        <v>Ara</v>
      </c>
      <c r="J410" t="str">
        <f>_xlfn.XLOOKUP(D410,products!$A$2:$A$49,products!$C$2:$C$49,0)</f>
        <v>M</v>
      </c>
      <c r="K410" s="4">
        <f>_xlfn.XLOOKUP(D410,products!$A$2:$A$49,products!$D$2:$D$49,0)</f>
        <v>2.5</v>
      </c>
      <c r="L410" s="5">
        <f>_xlfn.XLOOKUP(D410,products!$A$2:$A$49,products!$E$2:$E$49,0)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_xlfn.XLOOKUP(D411, products!$A$2:$A$49,products!$B$2:$B$49,0)</f>
        <v>Lib</v>
      </c>
      <c r="J411" t="str">
        <f>_xlfn.XLOOKUP(D411,products!$A$2:$A$49,products!$C$2:$C$49,0)</f>
        <v>L</v>
      </c>
      <c r="K411" s="4">
        <f>_xlfn.XLOOKUP(D411,products!$A$2:$A$49,products!$D$2:$D$49,0)</f>
        <v>1</v>
      </c>
      <c r="L411" s="5">
        <f>_xlfn.XLOOKUP(D411,products!$A$2:$A$49,products!$E$2:$E$49,0)</f>
        <v>15.85</v>
      </c>
      <c r="M411" s="5">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_xlfn.XLOOKUP(D412, products!$A$2:$A$49,products!$B$2:$B$49,0)</f>
        <v>Ara</v>
      </c>
      <c r="J412" t="str">
        <f>_xlfn.XLOOKUP(D412,products!$A$2:$A$49,products!$C$2:$C$49,0)</f>
        <v>L</v>
      </c>
      <c r="K412" s="4">
        <f>_xlfn.XLOOKUP(D412,products!$A$2:$A$49,products!$D$2:$D$49,0)</f>
        <v>0.2</v>
      </c>
      <c r="L412" s="5">
        <f>_xlfn.XLOOKUP(D412,products!$A$2:$A$49,products!$E$2:$E$49,0)</f>
        <v>3.8849999999999998</v>
      </c>
      <c r="M412" s="5">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_xlfn.XLOOKUP(D413, products!$A$2:$A$49,products!$B$2:$B$49,0)</f>
        <v>Lib</v>
      </c>
      <c r="J413" t="str">
        <f>_xlfn.XLOOKUP(D413,products!$A$2:$A$49,products!$C$2:$C$49,0)</f>
        <v>M</v>
      </c>
      <c r="K413" s="4">
        <f>_xlfn.XLOOKUP(D413,products!$A$2:$A$49,products!$D$2:$D$49,0)</f>
        <v>1</v>
      </c>
      <c r="L413" s="5">
        <f>_xlfn.XLOOKUP(D413,products!$A$2:$A$49,products!$E$2:$E$49,0)</f>
        <v>14.55</v>
      </c>
      <c r="M413" s="5">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_xlfn.XLOOKUP(D414, products!$A$2:$A$49,products!$B$2:$B$49,0)</f>
        <v>Ara</v>
      </c>
      <c r="J414" t="str">
        <f>_xlfn.XLOOKUP(D414,products!$A$2:$A$49,products!$C$2:$C$49,0)</f>
        <v>M</v>
      </c>
      <c r="K414" s="4">
        <f>_xlfn.XLOOKUP(D414,products!$A$2:$A$49,products!$D$2:$D$49,0)</f>
        <v>1</v>
      </c>
      <c r="L414" s="5">
        <f>_xlfn.XLOOKUP(D414,products!$A$2:$A$49,products!$E$2:$E$49,0)</f>
        <v>11.25</v>
      </c>
      <c r="M414" s="5">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_xlfn.XLOOKUP(D415, products!$A$2:$A$49,products!$B$2:$B$49,0)</f>
        <v>Lib</v>
      </c>
      <c r="J415" t="str">
        <f>_xlfn.XLOOKUP(D415,products!$A$2:$A$49,products!$C$2:$C$49,0)</f>
        <v>L</v>
      </c>
      <c r="K415" s="4">
        <f>_xlfn.XLOOKUP(D415,products!$A$2:$A$49,products!$D$2:$D$49,0)</f>
        <v>2.5</v>
      </c>
      <c r="L415" s="5">
        <f>_xlfn.XLOOKUP(D415,products!$A$2:$A$49,products!$E$2:$E$49,0)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_xlfn.XLOOKUP(D416, products!$A$2:$A$49,products!$B$2:$B$49,0)</f>
        <v>Rob</v>
      </c>
      <c r="J416" t="str">
        <f>_xlfn.XLOOKUP(D416,products!$A$2:$A$49,products!$C$2:$C$49,0)</f>
        <v>L</v>
      </c>
      <c r="K416" s="4">
        <f>_xlfn.XLOOKUP(D416,products!$A$2:$A$49,products!$D$2:$D$49,0)</f>
        <v>0.2</v>
      </c>
      <c r="L416" s="5">
        <f>_xlfn.XLOOKUP(D416,products!$A$2:$A$49,products!$E$2:$E$49,0)</f>
        <v>3.5849999999999995</v>
      </c>
      <c r="M416" s="5">
        <f t="shared" si="18"/>
        <v>10.754999999999999</v>
      </c>
      <c r="N416" t="str">
        <f t="shared" si="19"/>
        <v>Roubusta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_xlfn.XLOOKUP(D417, products!$A$2:$A$49,products!$B$2:$B$49,0)</f>
        <v>Rob</v>
      </c>
      <c r="J417" t="str">
        <f>_xlfn.XLOOKUP(D417,products!$A$2:$A$49,products!$C$2:$C$49,0)</f>
        <v>M</v>
      </c>
      <c r="K417" s="4">
        <f>_xlfn.XLOOKUP(D417,products!$A$2:$A$49,products!$D$2:$D$49,0)</f>
        <v>0.2</v>
      </c>
      <c r="L417" s="5">
        <f>_xlfn.XLOOKUP(D417,products!$A$2:$A$49,products!$E$2:$E$49,0)</f>
        <v>2.9849999999999999</v>
      </c>
      <c r="M417" s="5">
        <f t="shared" si="18"/>
        <v>8.9550000000000001</v>
      </c>
      <c r="N417" t="str">
        <f t="shared" si="19"/>
        <v>Roubusta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_xlfn.XLOOKUP(D418, products!$A$2:$A$49,products!$B$2:$B$49,0)</f>
        <v>Ara</v>
      </c>
      <c r="J418" t="str">
        <f>_xlfn.XLOOKUP(D418,products!$A$2:$A$49,products!$C$2:$C$49,0)</f>
        <v>L</v>
      </c>
      <c r="K418" s="4">
        <f>_xlfn.XLOOKUP(D418,products!$A$2:$A$49,products!$D$2:$D$49,0)</f>
        <v>0.5</v>
      </c>
      <c r="L418" s="5">
        <f>_xlfn.XLOOKUP(D418,products!$A$2:$A$49,products!$E$2:$E$49,0)</f>
        <v>7.77</v>
      </c>
      <c r="M418" s="5">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_xlfn.XLOOKUP(D419, products!$A$2:$A$49,products!$B$2:$B$49,0)</f>
        <v>Ara</v>
      </c>
      <c r="J419" t="str">
        <f>_xlfn.XLOOKUP(D419,products!$A$2:$A$49,products!$C$2:$C$49,0)</f>
        <v>L</v>
      </c>
      <c r="K419" s="4">
        <f>_xlfn.XLOOKUP(D419,products!$A$2:$A$49,products!$D$2:$D$49,0)</f>
        <v>2.5</v>
      </c>
      <c r="L419" s="5">
        <f>_xlfn.XLOOKUP(D419,products!$A$2:$A$49,products!$E$2:$E$49,0)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_xlfn.XLOOKUP(D420, products!$A$2:$A$49,products!$B$2:$B$49,0)</f>
        <v>Ara</v>
      </c>
      <c r="J420" t="str">
        <f>_xlfn.XLOOKUP(D420,products!$A$2:$A$49,products!$C$2:$C$49,0)</f>
        <v>L</v>
      </c>
      <c r="K420" s="4">
        <f>_xlfn.XLOOKUP(D420,products!$A$2:$A$49,products!$D$2:$D$49,0)</f>
        <v>2.5</v>
      </c>
      <c r="L420" s="5">
        <f>_xlfn.XLOOKUP(D420,products!$A$2:$A$49,products!$E$2:$E$49,0)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_xlfn.XLOOKUP(D421, products!$A$2:$A$49,products!$B$2:$B$49,0)</f>
        <v>Lib</v>
      </c>
      <c r="J421" t="str">
        <f>_xlfn.XLOOKUP(D421,products!$A$2:$A$49,products!$C$2:$C$49,0)</f>
        <v>M</v>
      </c>
      <c r="K421" s="4">
        <f>_xlfn.XLOOKUP(D421,products!$A$2:$A$49,products!$D$2:$D$49,0)</f>
        <v>0.5</v>
      </c>
      <c r="L421" s="5">
        <f>_xlfn.XLOOKUP(D421,products!$A$2:$A$49,products!$E$2:$E$49,0)</f>
        <v>8.73</v>
      </c>
      <c r="M421" s="5">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_xlfn.XLOOKUP(D422, products!$A$2:$A$49,products!$B$2:$B$49,0)</f>
        <v>Lib</v>
      </c>
      <c r="J422" t="str">
        <f>_xlfn.XLOOKUP(D422,products!$A$2:$A$49,products!$C$2:$C$49,0)</f>
        <v>D</v>
      </c>
      <c r="K422" s="4">
        <f>_xlfn.XLOOKUP(D422,products!$A$2:$A$49,products!$D$2:$D$49,0)</f>
        <v>0.5</v>
      </c>
      <c r="L422" s="5">
        <f>_xlfn.XLOOKUP(D422,products!$A$2:$A$49,products!$E$2:$E$49,0)</f>
        <v>7.77</v>
      </c>
      <c r="M422" s="5">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_xlfn.XLOOKUP(D423, products!$A$2:$A$49,products!$B$2:$B$49,0)</f>
        <v>Ara</v>
      </c>
      <c r="J423" t="str">
        <f>_xlfn.XLOOKUP(D423,products!$A$2:$A$49,products!$C$2:$C$49,0)</f>
        <v>D</v>
      </c>
      <c r="K423" s="4">
        <f>_xlfn.XLOOKUP(D423,products!$A$2:$A$49,products!$D$2:$D$49,0)</f>
        <v>2.5</v>
      </c>
      <c r="L423" s="5">
        <f>_xlfn.XLOOKUP(D423,products!$A$2:$A$49,products!$E$2:$E$49,0)</f>
        <v>22.884999999999998</v>
      </c>
      <c r="M423" s="5">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_xlfn.XLOOKUP(D424, products!$A$2:$A$49,products!$B$2:$B$49,0)</f>
        <v>Ara</v>
      </c>
      <c r="J424" t="str">
        <f>_xlfn.XLOOKUP(D424,products!$A$2:$A$49,products!$C$2:$C$49,0)</f>
        <v>D</v>
      </c>
      <c r="K424" s="4">
        <f>_xlfn.XLOOKUP(D424,products!$A$2:$A$49,products!$D$2:$D$49,0)</f>
        <v>0.5</v>
      </c>
      <c r="L424" s="5">
        <f>_xlfn.XLOOKUP(D424,products!$A$2:$A$49,products!$E$2:$E$49,0)</f>
        <v>5.97</v>
      </c>
      <c r="M424" s="5">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_xlfn.XLOOKUP(D425, products!$A$2:$A$49,products!$B$2:$B$49,0)</f>
        <v>Rob</v>
      </c>
      <c r="J425" t="str">
        <f>_xlfn.XLOOKUP(D425,products!$A$2:$A$49,products!$C$2:$C$49,0)</f>
        <v>M</v>
      </c>
      <c r="K425" s="4">
        <f>_xlfn.XLOOKUP(D425,products!$A$2:$A$49,products!$D$2:$D$49,0)</f>
        <v>0.5</v>
      </c>
      <c r="L425" s="5">
        <f>_xlfn.XLOOKUP(D425,products!$A$2:$A$49,products!$E$2:$E$49,0)</f>
        <v>5.97</v>
      </c>
      <c r="M425" s="5">
        <f t="shared" si="18"/>
        <v>17.91</v>
      </c>
      <c r="N425" t="str">
        <f t="shared" si="19"/>
        <v>Roubusta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_xlfn.XLOOKUP(D426, products!$A$2:$A$49,products!$B$2:$B$49,0)</f>
        <v>Exc</v>
      </c>
      <c r="J426" t="str">
        <f>_xlfn.XLOOKUP(D426,products!$A$2:$A$49,products!$C$2:$C$49,0)</f>
        <v>L</v>
      </c>
      <c r="K426" s="4">
        <f>_xlfn.XLOOKUP(D426,products!$A$2:$A$49,products!$D$2:$D$49,0)</f>
        <v>0.5</v>
      </c>
      <c r="L426" s="5">
        <f>_xlfn.XLOOKUP(D426,products!$A$2:$A$49,products!$E$2:$E$49,0)</f>
        <v>8.91</v>
      </c>
      <c r="M426" s="5">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_xlfn.XLOOKUP(D427, products!$A$2:$A$49,products!$B$2:$B$49,0)</f>
        <v>Rob</v>
      </c>
      <c r="J427" t="str">
        <f>_xlfn.XLOOKUP(D427,products!$A$2:$A$49,products!$C$2:$C$49,0)</f>
        <v>D</v>
      </c>
      <c r="K427" s="4">
        <f>_xlfn.XLOOKUP(D427,products!$A$2:$A$49,products!$D$2:$D$49,0)</f>
        <v>1</v>
      </c>
      <c r="L427" s="5">
        <f>_xlfn.XLOOKUP(D427,products!$A$2:$A$49,products!$E$2:$E$49,0)</f>
        <v>8.9499999999999993</v>
      </c>
      <c r="M427" s="5">
        <f t="shared" si="18"/>
        <v>17.899999999999999</v>
      </c>
      <c r="N427" t="str">
        <f t="shared" si="19"/>
        <v>Roubusta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_xlfn.XLOOKUP(D428, products!$A$2:$A$49,products!$B$2:$B$49,0)</f>
        <v>Rob</v>
      </c>
      <c r="J428" t="str">
        <f>_xlfn.XLOOKUP(D428,products!$A$2:$A$49,products!$C$2:$C$49,0)</f>
        <v>L</v>
      </c>
      <c r="K428" s="4">
        <f>_xlfn.XLOOKUP(D428,products!$A$2:$A$49,products!$D$2:$D$49,0)</f>
        <v>0.2</v>
      </c>
      <c r="L428" s="5">
        <f>_xlfn.XLOOKUP(D428,products!$A$2:$A$49,products!$E$2:$E$49,0)</f>
        <v>3.5849999999999995</v>
      </c>
      <c r="M428" s="5">
        <f t="shared" si="18"/>
        <v>14.339999999999998</v>
      </c>
      <c r="N428" t="str">
        <f t="shared" si="19"/>
        <v>Roubusta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_xlfn.XLOOKUP(D429, products!$A$2:$A$49,products!$B$2:$B$49,0)</f>
        <v>Ara</v>
      </c>
      <c r="J429" t="str">
        <f>_xlfn.XLOOKUP(D429,products!$A$2:$A$49,products!$C$2:$C$49,0)</f>
        <v>M</v>
      </c>
      <c r="K429" s="4">
        <f>_xlfn.XLOOKUP(D429,products!$A$2:$A$49,products!$D$2:$D$49,0)</f>
        <v>2.5</v>
      </c>
      <c r="L429" s="5">
        <f>_xlfn.XLOOKUP(D429,products!$A$2:$A$49,products!$E$2:$E$49,0)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_xlfn.XLOOKUP(D430, products!$A$2:$A$49,products!$B$2:$B$49,0)</f>
        <v>Rob</v>
      </c>
      <c r="J430" t="str">
        <f>_xlfn.XLOOKUP(D430,products!$A$2:$A$49,products!$C$2:$C$49,0)</f>
        <v>L</v>
      </c>
      <c r="K430" s="4">
        <f>_xlfn.XLOOKUP(D430,products!$A$2:$A$49,products!$D$2:$D$49,0)</f>
        <v>1</v>
      </c>
      <c r="L430" s="5">
        <f>_xlfn.XLOOKUP(D430,products!$A$2:$A$49,products!$E$2:$E$49,0)</f>
        <v>11.95</v>
      </c>
      <c r="M430" s="5">
        <f t="shared" si="18"/>
        <v>59.75</v>
      </c>
      <c r="N430" t="str">
        <f t="shared" si="19"/>
        <v>Roubusta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_xlfn.XLOOKUP(D431, products!$A$2:$A$49,products!$B$2:$B$49,0)</f>
        <v>Ara</v>
      </c>
      <c r="J431" t="str">
        <f>_xlfn.XLOOKUP(D431,products!$A$2:$A$49,products!$C$2:$C$49,0)</f>
        <v>L</v>
      </c>
      <c r="K431" s="4">
        <f>_xlfn.XLOOKUP(D431,products!$A$2:$A$49,products!$D$2:$D$49,0)</f>
        <v>1</v>
      </c>
      <c r="L431" s="5">
        <f>_xlfn.XLOOKUP(D431,products!$A$2:$A$49,products!$E$2:$E$49,0)</f>
        <v>12.95</v>
      </c>
      <c r="M431" s="5">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_xlfn.XLOOKUP(D432, products!$A$2:$A$49,products!$B$2:$B$49,0)</f>
        <v>Rob</v>
      </c>
      <c r="J432" t="str">
        <f>_xlfn.XLOOKUP(D432,products!$A$2:$A$49,products!$C$2:$C$49,0)</f>
        <v>D</v>
      </c>
      <c r="K432" s="4">
        <f>_xlfn.XLOOKUP(D432,products!$A$2:$A$49,products!$D$2:$D$49,0)</f>
        <v>0.2</v>
      </c>
      <c r="L432" s="5">
        <f>_xlfn.XLOOKUP(D432,products!$A$2:$A$49,products!$E$2:$E$49,0)</f>
        <v>2.6849999999999996</v>
      </c>
      <c r="M432" s="5">
        <f t="shared" si="18"/>
        <v>5.3699999999999992</v>
      </c>
      <c r="N432" t="str">
        <f t="shared" si="19"/>
        <v>Roubusta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_xlfn.XLOOKUP(D433, products!$A$2:$A$49,products!$B$2:$B$49,0)</f>
        <v>Exc</v>
      </c>
      <c r="J433" t="str">
        <f>_xlfn.XLOOKUP(D433,products!$A$2:$A$49,products!$C$2:$C$49,0)</f>
        <v>D</v>
      </c>
      <c r="K433" s="4">
        <f>_xlfn.XLOOKUP(D433,products!$A$2:$A$49,products!$D$2:$D$49,0)</f>
        <v>2.5</v>
      </c>
      <c r="L433" s="5">
        <f>_xlfn.XLOOKUP(D433,products!$A$2:$A$49,products!$E$2:$E$49,0)</f>
        <v>27.945</v>
      </c>
      <c r="M433" s="5">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_xlfn.XLOOKUP(D434, products!$A$2:$A$49,products!$B$2:$B$49,0)</f>
        <v>Ara</v>
      </c>
      <c r="J434" t="str">
        <f>_xlfn.XLOOKUP(D434,products!$A$2:$A$49,products!$C$2:$C$49,0)</f>
        <v>M</v>
      </c>
      <c r="K434" s="4">
        <f>_xlfn.XLOOKUP(D434,products!$A$2:$A$49,products!$D$2:$D$49,0)</f>
        <v>1</v>
      </c>
      <c r="L434" s="5">
        <f>_xlfn.XLOOKUP(D434,products!$A$2:$A$49,products!$E$2:$E$49,0)</f>
        <v>11.25</v>
      </c>
      <c r="M434" s="5">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_xlfn.XLOOKUP(D435, products!$A$2:$A$49,products!$B$2:$B$49,0)</f>
        <v>Lib</v>
      </c>
      <c r="J435" t="str">
        <f>_xlfn.XLOOKUP(D435,products!$A$2:$A$49,products!$C$2:$C$49,0)</f>
        <v>M</v>
      </c>
      <c r="K435" s="4">
        <f>_xlfn.XLOOKUP(D435,products!$A$2:$A$49,products!$D$2:$D$49,0)</f>
        <v>2.5</v>
      </c>
      <c r="L435" s="5">
        <f>_xlfn.XLOOKUP(D435,products!$A$2:$A$49,products!$E$2:$E$49,0)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_xlfn.XLOOKUP(D436, products!$A$2:$A$49,products!$B$2:$B$49,0)</f>
        <v>Ara</v>
      </c>
      <c r="J436" t="str">
        <f>_xlfn.XLOOKUP(D436,products!$A$2:$A$49,products!$C$2:$C$49,0)</f>
        <v>M</v>
      </c>
      <c r="K436" s="4">
        <f>_xlfn.XLOOKUP(D436,products!$A$2:$A$49,products!$D$2:$D$49,0)</f>
        <v>1</v>
      </c>
      <c r="L436" s="5">
        <f>_xlfn.XLOOKUP(D436,products!$A$2:$A$49,products!$E$2:$E$49,0)</f>
        <v>11.25</v>
      </c>
      <c r="M436" s="5">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_xlfn.XLOOKUP(D437, products!$A$2:$A$49,products!$B$2:$B$49,0)</f>
        <v>Exc</v>
      </c>
      <c r="J437" t="str">
        <f>_xlfn.XLOOKUP(D437,products!$A$2:$A$49,products!$C$2:$C$49,0)</f>
        <v>M</v>
      </c>
      <c r="K437" s="4">
        <f>_xlfn.XLOOKUP(D437,products!$A$2:$A$49,products!$D$2:$D$49,0)</f>
        <v>0.5</v>
      </c>
      <c r="L437" s="5">
        <f>_xlfn.XLOOKUP(D437,products!$A$2:$A$49,products!$E$2:$E$49,0)</f>
        <v>8.25</v>
      </c>
      <c r="M437" s="5">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_xlfn.XLOOKUP(D438, products!$A$2:$A$49,products!$B$2:$B$49,0)</f>
        <v>Lib</v>
      </c>
      <c r="J438" t="str">
        <f>_xlfn.XLOOKUP(D438,products!$A$2:$A$49,products!$C$2:$C$49,0)</f>
        <v>L</v>
      </c>
      <c r="K438" s="4">
        <f>_xlfn.XLOOKUP(D438,products!$A$2:$A$49,products!$D$2:$D$49,0)</f>
        <v>0.2</v>
      </c>
      <c r="L438" s="5">
        <f>_xlfn.XLOOKUP(D438,products!$A$2:$A$49,products!$E$2:$E$49,0)</f>
        <v>4.7549999999999999</v>
      </c>
      <c r="M438" s="5">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_xlfn.XLOOKUP(D439, products!$A$2:$A$49,products!$B$2:$B$49,0)</f>
        <v>Lib</v>
      </c>
      <c r="J439" t="str">
        <f>_xlfn.XLOOKUP(D439,products!$A$2:$A$49,products!$C$2:$C$49,0)</f>
        <v>D</v>
      </c>
      <c r="K439" s="4">
        <f>_xlfn.XLOOKUP(D439,products!$A$2:$A$49,products!$D$2:$D$49,0)</f>
        <v>2.5</v>
      </c>
      <c r="L439" s="5">
        <f>_xlfn.XLOOKUP(D439,products!$A$2:$A$49,products!$E$2:$E$49,0)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_xlfn.XLOOKUP(D440, products!$A$2:$A$49,products!$B$2:$B$49,0)</f>
        <v>Lib</v>
      </c>
      <c r="J440" t="str">
        <f>_xlfn.XLOOKUP(D440,products!$A$2:$A$49,products!$C$2:$C$49,0)</f>
        <v>D</v>
      </c>
      <c r="K440" s="4">
        <f>_xlfn.XLOOKUP(D440,products!$A$2:$A$49,products!$D$2:$D$49,0)</f>
        <v>0.5</v>
      </c>
      <c r="L440" s="5">
        <f>_xlfn.XLOOKUP(D440,products!$A$2:$A$49,products!$E$2:$E$49,0)</f>
        <v>7.77</v>
      </c>
      <c r="M440" s="5">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_xlfn.XLOOKUP(D441, products!$A$2:$A$49,products!$B$2:$B$49,0)</f>
        <v>Exc</v>
      </c>
      <c r="J441" t="str">
        <f>_xlfn.XLOOKUP(D441,products!$A$2:$A$49,products!$C$2:$C$49,0)</f>
        <v>L</v>
      </c>
      <c r="K441" s="4">
        <f>_xlfn.XLOOKUP(D441,products!$A$2:$A$49,products!$D$2:$D$49,0)</f>
        <v>0.5</v>
      </c>
      <c r="L441" s="5">
        <f>_xlfn.XLOOKUP(D441,products!$A$2:$A$49,products!$E$2:$E$49,0)</f>
        <v>8.91</v>
      </c>
      <c r="M441" s="5">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_xlfn.XLOOKUP(D442, products!$A$2:$A$49,products!$B$2:$B$49,0)</f>
        <v>Ara</v>
      </c>
      <c r="J442" t="str">
        <f>_xlfn.XLOOKUP(D442,products!$A$2:$A$49,products!$C$2:$C$49,0)</f>
        <v>M</v>
      </c>
      <c r="K442" s="4">
        <f>_xlfn.XLOOKUP(D442,products!$A$2:$A$49,products!$D$2:$D$49,0)</f>
        <v>2.5</v>
      </c>
      <c r="L442" s="5">
        <f>_xlfn.XLOOKUP(D442,products!$A$2:$A$49,products!$E$2:$E$49,0)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_xlfn.XLOOKUP(D443, products!$A$2:$A$49,products!$B$2:$B$49,0)</f>
        <v>Exc</v>
      </c>
      <c r="J443" t="str">
        <f>_xlfn.XLOOKUP(D443,products!$A$2:$A$49,products!$C$2:$C$49,0)</f>
        <v>D</v>
      </c>
      <c r="K443" s="4">
        <f>_xlfn.XLOOKUP(D443,products!$A$2:$A$49,products!$D$2:$D$49,0)</f>
        <v>1</v>
      </c>
      <c r="L443" s="5">
        <f>_xlfn.XLOOKUP(D443,products!$A$2:$A$49,products!$E$2:$E$49,0)</f>
        <v>12.15</v>
      </c>
      <c r="M443" s="5">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_xlfn.XLOOKUP(D444, products!$A$2:$A$49,products!$B$2:$B$49,0)</f>
        <v>Rob</v>
      </c>
      <c r="J444" t="str">
        <f>_xlfn.XLOOKUP(D444,products!$A$2:$A$49,products!$C$2:$C$49,0)</f>
        <v>L</v>
      </c>
      <c r="K444" s="4">
        <f>_xlfn.XLOOKUP(D444,products!$A$2:$A$49,products!$D$2:$D$49,0)</f>
        <v>0.5</v>
      </c>
      <c r="L444" s="5">
        <f>_xlfn.XLOOKUP(D444,products!$A$2:$A$49,products!$E$2:$E$49,0)</f>
        <v>7.169999999999999</v>
      </c>
      <c r="M444" s="5">
        <f t="shared" si="18"/>
        <v>35.849999999999994</v>
      </c>
      <c r="N444" t="str">
        <f t="shared" si="19"/>
        <v>Roubusta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_xlfn.XLOOKUP(D445, products!$A$2:$A$49,products!$B$2:$B$49,0)</f>
        <v>Exc</v>
      </c>
      <c r="J445" t="str">
        <f>_xlfn.XLOOKUP(D445,products!$A$2:$A$49,products!$C$2:$C$49,0)</f>
        <v>L</v>
      </c>
      <c r="K445" s="4">
        <f>_xlfn.XLOOKUP(D445,products!$A$2:$A$49,products!$D$2:$D$49,0)</f>
        <v>0.2</v>
      </c>
      <c r="L445" s="5">
        <f>_xlfn.XLOOKUP(D445,products!$A$2:$A$49,products!$E$2:$E$49,0)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_xlfn.XLOOKUP(D446, products!$A$2:$A$49,products!$B$2:$B$49,0)</f>
        <v>Exc</v>
      </c>
      <c r="J446" t="str">
        <f>_xlfn.XLOOKUP(D446,products!$A$2:$A$49,products!$C$2:$C$49,0)</f>
        <v>M</v>
      </c>
      <c r="K446" s="4">
        <f>_xlfn.XLOOKUP(D446,products!$A$2:$A$49,products!$D$2:$D$49,0)</f>
        <v>0.2</v>
      </c>
      <c r="L446" s="5">
        <f>_xlfn.XLOOKUP(D446,products!$A$2:$A$49,products!$E$2:$E$49,0)</f>
        <v>4.125</v>
      </c>
      <c r="M446" s="5">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_xlfn.XLOOKUP(D447, products!$A$2:$A$49,products!$B$2:$B$49,0)</f>
        <v>Lib</v>
      </c>
      <c r="J447" t="str">
        <f>_xlfn.XLOOKUP(D447,products!$A$2:$A$49,products!$C$2:$C$49,0)</f>
        <v>M</v>
      </c>
      <c r="K447" s="4">
        <f>_xlfn.XLOOKUP(D447,products!$A$2:$A$49,products!$D$2:$D$49,0)</f>
        <v>2.5</v>
      </c>
      <c r="L447" s="5">
        <f>_xlfn.XLOOKUP(D447,products!$A$2:$A$49,products!$E$2:$E$49,0)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_xlfn.XLOOKUP(D448, products!$A$2:$A$49,products!$B$2:$B$49,0)</f>
        <v>Lib</v>
      </c>
      <c r="J448" t="str">
        <f>_xlfn.XLOOKUP(D448,products!$A$2:$A$49,products!$C$2:$C$49,0)</f>
        <v>M</v>
      </c>
      <c r="K448" s="4">
        <f>_xlfn.XLOOKUP(D448,products!$A$2:$A$49,products!$D$2:$D$49,0)</f>
        <v>0.5</v>
      </c>
      <c r="L448" s="5">
        <f>_xlfn.XLOOKUP(D448,products!$A$2:$A$49,products!$E$2:$E$49,0)</f>
        <v>8.73</v>
      </c>
      <c r="M448" s="5">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_xlfn.XLOOKUP(D449, products!$A$2:$A$49,products!$B$2:$B$49,0)</f>
        <v>Rob</v>
      </c>
      <c r="J449" t="str">
        <f>_xlfn.XLOOKUP(D449,products!$A$2:$A$49,products!$C$2:$C$49,0)</f>
        <v>M</v>
      </c>
      <c r="K449" s="4">
        <f>_xlfn.XLOOKUP(D449,products!$A$2:$A$49,products!$D$2:$D$49,0)</f>
        <v>0.5</v>
      </c>
      <c r="L449" s="5">
        <f>_xlfn.XLOOKUP(D449,products!$A$2:$A$49,products!$E$2:$E$49,0)</f>
        <v>5.97</v>
      </c>
      <c r="M449" s="5">
        <f t="shared" si="18"/>
        <v>17.91</v>
      </c>
      <c r="N449" t="str">
        <f t="shared" si="19"/>
        <v>Roubusta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_xlfn.XLOOKUP(D450, products!$A$2:$A$49,products!$B$2:$B$49,0)</f>
        <v>Rob</v>
      </c>
      <c r="J450" t="str">
        <f>_xlfn.XLOOKUP(D450,products!$A$2:$A$49,products!$C$2:$C$49,0)</f>
        <v>L</v>
      </c>
      <c r="K450" s="4">
        <f>_xlfn.XLOOKUP(D450,products!$A$2:$A$49,products!$D$2:$D$49,0)</f>
        <v>0.5</v>
      </c>
      <c r="L450" s="5">
        <f>_xlfn.XLOOKUP(D450,products!$A$2:$A$49,products!$E$2:$E$49,0)</f>
        <v>7.169999999999999</v>
      </c>
      <c r="M450" s="5">
        <f t="shared" si="18"/>
        <v>7.169999999999999</v>
      </c>
      <c r="N450" t="str">
        <f t="shared" si="19"/>
        <v>Roubusta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_xlfn.XLOOKUP(D451, products!$A$2:$A$49,products!$B$2:$B$49,0)</f>
        <v>Rob</v>
      </c>
      <c r="J451" t="str">
        <f>_xlfn.XLOOKUP(D451,products!$A$2:$A$49,products!$C$2:$C$49,0)</f>
        <v>D</v>
      </c>
      <c r="K451" s="4">
        <f>_xlfn.XLOOKUP(D451,products!$A$2:$A$49,products!$D$2:$D$49,0)</f>
        <v>0.2</v>
      </c>
      <c r="L451" s="5">
        <f>_xlfn.XLOOKUP(D451,products!$A$2:$A$49,products!$E$2:$E$49,0)</f>
        <v>2.6849999999999996</v>
      </c>
      <c r="M451" s="5">
        <f t="shared" ref="M451:M514" si="21">L451*E451</f>
        <v>5.3699999999999992</v>
      </c>
      <c r="N451" t="str">
        <f t="shared" ref="N451:N514" si="22">IF(I451="Rob","Roubusta",IF(I451="Exc", "Excelsa", IF(I451="Ara", "Arabica",IF(I451="Lib","Liberica",""))))</f>
        <v>Roubusta</v>
      </c>
      <c r="O451" t="str">
        <f t="shared" ref="O451:O514" si="23">IF(J451="M","Medium",IF(J451="L","Light",IF(J451="D","Dark","")))</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_xlfn.XLOOKUP(D452, products!$A$2:$A$49,products!$B$2:$B$49,0)</f>
        <v>Lib</v>
      </c>
      <c r="J452" t="str">
        <f>_xlfn.XLOOKUP(D452,products!$A$2:$A$49,products!$C$2:$C$49,0)</f>
        <v>L</v>
      </c>
      <c r="K452" s="4">
        <f>_xlfn.XLOOKUP(D452,products!$A$2:$A$49,products!$D$2:$D$49,0)</f>
        <v>0.2</v>
      </c>
      <c r="L452" s="5">
        <f>_xlfn.XLOOKUP(D452,products!$A$2:$A$49,products!$E$2:$E$49,0)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_xlfn.XLOOKUP(D453, products!$A$2:$A$49,products!$B$2:$B$49,0)</f>
        <v>Rob</v>
      </c>
      <c r="J453" t="str">
        <f>_xlfn.XLOOKUP(D453,products!$A$2:$A$49,products!$C$2:$C$49,0)</f>
        <v>D</v>
      </c>
      <c r="K453" s="4">
        <f>_xlfn.XLOOKUP(D453,products!$A$2:$A$49,products!$D$2:$D$49,0)</f>
        <v>2.5</v>
      </c>
      <c r="L453" s="5">
        <f>_xlfn.XLOOKUP(D453,products!$A$2:$A$49,products!$E$2:$E$49,0)</f>
        <v>20.584999999999997</v>
      </c>
      <c r="M453" s="5">
        <f t="shared" si="21"/>
        <v>41.169999999999995</v>
      </c>
      <c r="N453" t="str">
        <f t="shared" si="22"/>
        <v>Roubusta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_xlfn.XLOOKUP(D454, products!$A$2:$A$49,products!$B$2:$B$49,0)</f>
        <v>Ara</v>
      </c>
      <c r="J454" t="str">
        <f>_xlfn.XLOOKUP(D454,products!$A$2:$A$49,products!$C$2:$C$49,0)</f>
        <v>L</v>
      </c>
      <c r="K454" s="4">
        <f>_xlfn.XLOOKUP(D454,products!$A$2:$A$49,products!$D$2:$D$49,0)</f>
        <v>0.2</v>
      </c>
      <c r="L454" s="5">
        <f>_xlfn.XLOOKUP(D454,products!$A$2:$A$49,products!$E$2:$E$49,0)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_xlfn.XLOOKUP(D455, products!$A$2:$A$49,products!$B$2:$B$49,0)</f>
        <v>Lib</v>
      </c>
      <c r="J455" t="str">
        <f>_xlfn.XLOOKUP(D455,products!$A$2:$A$49,products!$C$2:$C$49,0)</f>
        <v>L</v>
      </c>
      <c r="K455" s="4">
        <f>_xlfn.XLOOKUP(D455,products!$A$2:$A$49,products!$D$2:$D$49,0)</f>
        <v>0.5</v>
      </c>
      <c r="L455" s="5">
        <f>_xlfn.XLOOKUP(D455,products!$A$2:$A$49,products!$E$2:$E$49,0)</f>
        <v>9.51</v>
      </c>
      <c r="M455" s="5">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_xlfn.XLOOKUP(D456, products!$A$2:$A$49,products!$B$2:$B$49,0)</f>
        <v>Rob</v>
      </c>
      <c r="J456" t="str">
        <f>_xlfn.XLOOKUP(D456,products!$A$2:$A$49,products!$C$2:$C$49,0)</f>
        <v>D</v>
      </c>
      <c r="K456" s="4">
        <f>_xlfn.XLOOKUP(D456,products!$A$2:$A$49,products!$D$2:$D$49,0)</f>
        <v>2.5</v>
      </c>
      <c r="L456" s="5">
        <f>_xlfn.XLOOKUP(D456,products!$A$2:$A$49,products!$E$2:$E$49,0)</f>
        <v>20.584999999999997</v>
      </c>
      <c r="M456" s="5">
        <f t="shared" si="21"/>
        <v>82.339999999999989</v>
      </c>
      <c r="N456" t="str">
        <f t="shared" si="22"/>
        <v>Roubusta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_xlfn.XLOOKUP(D457, products!$A$2:$A$49,products!$B$2:$B$49,0)</f>
        <v>Lib</v>
      </c>
      <c r="J457" t="str">
        <f>_xlfn.XLOOKUP(D457,products!$A$2:$A$49,products!$C$2:$C$49,0)</f>
        <v>L</v>
      </c>
      <c r="K457" s="4">
        <f>_xlfn.XLOOKUP(D457,products!$A$2:$A$49,products!$D$2:$D$49,0)</f>
        <v>0.2</v>
      </c>
      <c r="L457" s="5">
        <f>_xlfn.XLOOKUP(D457,products!$A$2:$A$49,products!$E$2:$E$49,0)</f>
        <v>4.7549999999999999</v>
      </c>
      <c r="M457" s="5">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_xlfn.XLOOKUP(D458, products!$A$2:$A$49,products!$B$2:$B$49,0)</f>
        <v>Rob</v>
      </c>
      <c r="J458" t="str">
        <f>_xlfn.XLOOKUP(D458,products!$A$2:$A$49,products!$C$2:$C$49,0)</f>
        <v>D</v>
      </c>
      <c r="K458" s="4">
        <f>_xlfn.XLOOKUP(D458,products!$A$2:$A$49,products!$D$2:$D$49,0)</f>
        <v>2.5</v>
      </c>
      <c r="L458" s="5">
        <f>_xlfn.XLOOKUP(D458,products!$A$2:$A$49,products!$E$2:$E$49,0)</f>
        <v>20.584999999999997</v>
      </c>
      <c r="M458" s="5">
        <f t="shared" si="21"/>
        <v>41.169999999999995</v>
      </c>
      <c r="N458" t="str">
        <f t="shared" si="22"/>
        <v>Roubusta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_xlfn.XLOOKUP(D459, products!$A$2:$A$49,products!$B$2:$B$49,0)</f>
        <v>Lib</v>
      </c>
      <c r="J459" t="str">
        <f>_xlfn.XLOOKUP(D459,products!$A$2:$A$49,products!$C$2:$C$49,0)</f>
        <v>L</v>
      </c>
      <c r="K459" s="4">
        <f>_xlfn.XLOOKUP(D459,products!$A$2:$A$49,products!$D$2:$D$49,0)</f>
        <v>0.5</v>
      </c>
      <c r="L459" s="5">
        <f>_xlfn.XLOOKUP(D459,products!$A$2:$A$49,products!$E$2:$E$49,0)</f>
        <v>9.51</v>
      </c>
      <c r="M459" s="5">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_xlfn.XLOOKUP(D460, products!$A$2:$A$49,products!$B$2:$B$49,0)</f>
        <v>Ara</v>
      </c>
      <c r="J460" t="str">
        <f>_xlfn.XLOOKUP(D460,products!$A$2:$A$49,products!$C$2:$C$49,0)</f>
        <v>M</v>
      </c>
      <c r="K460" s="4">
        <f>_xlfn.XLOOKUP(D460,products!$A$2:$A$49,products!$D$2:$D$49,0)</f>
        <v>1</v>
      </c>
      <c r="L460" s="5">
        <f>_xlfn.XLOOKUP(D460,products!$A$2:$A$49,products!$E$2:$E$49,0)</f>
        <v>11.25</v>
      </c>
      <c r="M460" s="5">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_xlfn.XLOOKUP(D461, products!$A$2:$A$49,products!$B$2:$B$49,0)</f>
        <v>Lib</v>
      </c>
      <c r="J461" t="str">
        <f>_xlfn.XLOOKUP(D461,products!$A$2:$A$49,products!$C$2:$C$49,0)</f>
        <v>L</v>
      </c>
      <c r="K461" s="4">
        <f>_xlfn.XLOOKUP(D461,products!$A$2:$A$49,products!$D$2:$D$49,0)</f>
        <v>0.2</v>
      </c>
      <c r="L461" s="5">
        <f>_xlfn.XLOOKUP(D461,products!$A$2:$A$49,products!$E$2:$E$49,0)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_xlfn.XLOOKUP(D462, products!$A$2:$A$49,products!$B$2:$B$49,0)</f>
        <v>Rob</v>
      </c>
      <c r="J462" t="str">
        <f>_xlfn.XLOOKUP(D462,products!$A$2:$A$49,products!$C$2:$C$49,0)</f>
        <v>D</v>
      </c>
      <c r="K462" s="4">
        <f>_xlfn.XLOOKUP(D462,products!$A$2:$A$49,products!$D$2:$D$49,0)</f>
        <v>0.5</v>
      </c>
      <c r="L462" s="5">
        <f>_xlfn.XLOOKUP(D462,products!$A$2:$A$49,products!$E$2:$E$49,0)</f>
        <v>5.3699999999999992</v>
      </c>
      <c r="M462" s="5">
        <f t="shared" si="21"/>
        <v>16.11</v>
      </c>
      <c r="N462" t="str">
        <f t="shared" si="22"/>
        <v>Roubusta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_xlfn.XLOOKUP(D463, products!$A$2:$A$49,products!$B$2:$B$49,0)</f>
        <v>Rob</v>
      </c>
      <c r="J463" t="str">
        <f>_xlfn.XLOOKUP(D463,products!$A$2:$A$49,products!$C$2:$C$49,0)</f>
        <v>D</v>
      </c>
      <c r="K463" s="4">
        <f>_xlfn.XLOOKUP(D463,products!$A$2:$A$49,products!$D$2:$D$49,0)</f>
        <v>0.2</v>
      </c>
      <c r="L463" s="5">
        <f>_xlfn.XLOOKUP(D463,products!$A$2:$A$49,products!$E$2:$E$49,0)</f>
        <v>2.6849999999999996</v>
      </c>
      <c r="M463" s="5">
        <f t="shared" si="21"/>
        <v>10.739999999999998</v>
      </c>
      <c r="N463" t="str">
        <f t="shared" si="22"/>
        <v>Roubusta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_xlfn.XLOOKUP(D464, products!$A$2:$A$49,products!$B$2:$B$49,0)</f>
        <v>Ara</v>
      </c>
      <c r="J464" t="str">
        <f>_xlfn.XLOOKUP(D464,products!$A$2:$A$49,products!$C$2:$C$49,0)</f>
        <v>D</v>
      </c>
      <c r="K464" s="4">
        <f>_xlfn.XLOOKUP(D464,products!$A$2:$A$49,products!$D$2:$D$49,0)</f>
        <v>1</v>
      </c>
      <c r="L464" s="5">
        <f>_xlfn.XLOOKUP(D464,products!$A$2:$A$49,products!$E$2:$E$49,0)</f>
        <v>9.9499999999999993</v>
      </c>
      <c r="M464" s="5">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_xlfn.XLOOKUP(D465, products!$A$2:$A$49,products!$B$2:$B$49,0)</f>
        <v>Exc</v>
      </c>
      <c r="J465" t="str">
        <f>_xlfn.XLOOKUP(D465,products!$A$2:$A$49,products!$C$2:$C$49,0)</f>
        <v>M</v>
      </c>
      <c r="K465" s="4">
        <f>_xlfn.XLOOKUP(D465,products!$A$2:$A$49,products!$D$2:$D$49,0)</f>
        <v>1</v>
      </c>
      <c r="L465" s="5">
        <f>_xlfn.XLOOKUP(D465,products!$A$2:$A$49,products!$E$2:$E$49,0)</f>
        <v>13.75</v>
      </c>
      <c r="M465" s="5">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_xlfn.XLOOKUP(D466, products!$A$2:$A$49,products!$B$2:$B$49,0)</f>
        <v>Lib</v>
      </c>
      <c r="J466" t="str">
        <f>_xlfn.XLOOKUP(D466,products!$A$2:$A$49,products!$C$2:$C$49,0)</f>
        <v>D</v>
      </c>
      <c r="K466" s="4">
        <f>_xlfn.XLOOKUP(D466,products!$A$2:$A$49,products!$D$2:$D$49,0)</f>
        <v>2.5</v>
      </c>
      <c r="L466" s="5">
        <f>_xlfn.XLOOKUP(D466,products!$A$2:$A$49,products!$E$2:$E$49,0)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_xlfn.XLOOKUP(D467, products!$A$2:$A$49,products!$B$2:$B$49,0)</f>
        <v>Rob</v>
      </c>
      <c r="J467" t="str">
        <f>_xlfn.XLOOKUP(D467,products!$A$2:$A$49,products!$C$2:$C$49,0)</f>
        <v>D</v>
      </c>
      <c r="K467" s="4">
        <f>_xlfn.XLOOKUP(D467,products!$A$2:$A$49,products!$D$2:$D$49,0)</f>
        <v>2.5</v>
      </c>
      <c r="L467" s="5">
        <f>_xlfn.XLOOKUP(D467,products!$A$2:$A$49,products!$E$2:$E$49,0)</f>
        <v>20.584999999999997</v>
      </c>
      <c r="M467" s="5">
        <f t="shared" si="21"/>
        <v>20.584999999999997</v>
      </c>
      <c r="N467" t="str">
        <f t="shared" si="22"/>
        <v>Roubusta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_xlfn.XLOOKUP(D468, products!$A$2:$A$49,products!$B$2:$B$49,0)</f>
        <v>Ara</v>
      </c>
      <c r="J468" t="str">
        <f>_xlfn.XLOOKUP(D468,products!$A$2:$A$49,products!$C$2:$C$49,0)</f>
        <v>D</v>
      </c>
      <c r="K468" s="4">
        <f>_xlfn.XLOOKUP(D468,products!$A$2:$A$49,products!$D$2:$D$49,0)</f>
        <v>0.2</v>
      </c>
      <c r="L468" s="5">
        <f>_xlfn.XLOOKUP(D468,products!$A$2:$A$49,products!$E$2:$E$49,0)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_xlfn.XLOOKUP(D469, products!$A$2:$A$49,products!$B$2:$B$49,0)</f>
        <v>Ara</v>
      </c>
      <c r="J469" t="str">
        <f>_xlfn.XLOOKUP(D469,products!$A$2:$A$49,products!$C$2:$C$49,0)</f>
        <v>D</v>
      </c>
      <c r="K469" s="4">
        <f>_xlfn.XLOOKUP(D469,products!$A$2:$A$49,products!$D$2:$D$49,0)</f>
        <v>0.5</v>
      </c>
      <c r="L469" s="5">
        <f>_xlfn.XLOOKUP(D469,products!$A$2:$A$49,products!$E$2:$E$49,0)</f>
        <v>5.97</v>
      </c>
      <c r="M469" s="5">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_xlfn.XLOOKUP(D470, products!$A$2:$A$49,products!$B$2:$B$49,0)</f>
        <v>Exc</v>
      </c>
      <c r="J470" t="str">
        <f>_xlfn.XLOOKUP(D470,products!$A$2:$A$49,products!$C$2:$C$49,0)</f>
        <v>M</v>
      </c>
      <c r="K470" s="4">
        <f>_xlfn.XLOOKUP(D470,products!$A$2:$A$49,products!$D$2:$D$49,0)</f>
        <v>1</v>
      </c>
      <c r="L470" s="5">
        <f>_xlfn.XLOOKUP(D470,products!$A$2:$A$49,products!$E$2:$E$49,0)</f>
        <v>13.75</v>
      </c>
      <c r="M470" s="5">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_xlfn.XLOOKUP(D471, products!$A$2:$A$49,products!$B$2:$B$49,0)</f>
        <v>Exc</v>
      </c>
      <c r="J471" t="str">
        <f>_xlfn.XLOOKUP(D471,products!$A$2:$A$49,products!$C$2:$C$49,0)</f>
        <v>L</v>
      </c>
      <c r="K471" s="4">
        <f>_xlfn.XLOOKUP(D471,products!$A$2:$A$49,products!$D$2:$D$49,0)</f>
        <v>0.2</v>
      </c>
      <c r="L471" s="5">
        <f>_xlfn.XLOOKUP(D471,products!$A$2:$A$49,products!$E$2:$E$49,0)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_xlfn.XLOOKUP(D472, products!$A$2:$A$49,products!$B$2:$B$49,0)</f>
        <v>Ara</v>
      </c>
      <c r="J472" t="str">
        <f>_xlfn.XLOOKUP(D472,products!$A$2:$A$49,products!$C$2:$C$49,0)</f>
        <v>M</v>
      </c>
      <c r="K472" s="4">
        <f>_xlfn.XLOOKUP(D472,products!$A$2:$A$49,products!$D$2:$D$49,0)</f>
        <v>0.5</v>
      </c>
      <c r="L472" s="5">
        <f>_xlfn.XLOOKUP(D472,products!$A$2:$A$49,products!$E$2:$E$49,0)</f>
        <v>6.75</v>
      </c>
      <c r="M472" s="5">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_xlfn.XLOOKUP(D473, products!$A$2:$A$49,products!$B$2:$B$49,0)</f>
        <v>Lib</v>
      </c>
      <c r="J473" t="str">
        <f>_xlfn.XLOOKUP(D473,products!$A$2:$A$49,products!$C$2:$C$49,0)</f>
        <v>M</v>
      </c>
      <c r="K473" s="4">
        <f>_xlfn.XLOOKUP(D473,products!$A$2:$A$49,products!$D$2:$D$49,0)</f>
        <v>2.5</v>
      </c>
      <c r="L473" s="5">
        <f>_xlfn.XLOOKUP(D473,products!$A$2:$A$49,products!$E$2:$E$49,0)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_xlfn.XLOOKUP(D474, products!$A$2:$A$49,products!$B$2:$B$49,0)</f>
        <v>Ara</v>
      </c>
      <c r="J474" t="str">
        <f>_xlfn.XLOOKUP(D474,products!$A$2:$A$49,products!$C$2:$C$49,0)</f>
        <v>D</v>
      </c>
      <c r="K474" s="4">
        <f>_xlfn.XLOOKUP(D474,products!$A$2:$A$49,products!$D$2:$D$49,0)</f>
        <v>0.2</v>
      </c>
      <c r="L474" s="5">
        <f>_xlfn.XLOOKUP(D474,products!$A$2:$A$49,products!$E$2:$E$49,0)</f>
        <v>2.9849999999999999</v>
      </c>
      <c r="M474" s="5">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_xlfn.XLOOKUP(D475, products!$A$2:$A$49,products!$B$2:$B$49,0)</f>
        <v>Ara</v>
      </c>
      <c r="J475" t="str">
        <f>_xlfn.XLOOKUP(D475,products!$A$2:$A$49,products!$C$2:$C$49,0)</f>
        <v>L</v>
      </c>
      <c r="K475" s="4">
        <f>_xlfn.XLOOKUP(D475,products!$A$2:$A$49,products!$D$2:$D$49,0)</f>
        <v>1</v>
      </c>
      <c r="L475" s="5">
        <f>_xlfn.XLOOKUP(D475,products!$A$2:$A$49,products!$E$2:$E$49,0)</f>
        <v>12.95</v>
      </c>
      <c r="M475" s="5">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_xlfn.XLOOKUP(D476, products!$A$2:$A$49,products!$B$2:$B$49,0)</f>
        <v>Exc</v>
      </c>
      <c r="J476" t="str">
        <f>_xlfn.XLOOKUP(D476,products!$A$2:$A$49,products!$C$2:$C$49,0)</f>
        <v>M</v>
      </c>
      <c r="K476" s="4">
        <f>_xlfn.XLOOKUP(D476,products!$A$2:$A$49,products!$D$2:$D$49,0)</f>
        <v>2.5</v>
      </c>
      <c r="L476" s="5">
        <f>_xlfn.XLOOKUP(D476,products!$A$2:$A$49,products!$E$2:$E$49,0)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_xlfn.XLOOKUP(D477, products!$A$2:$A$49,products!$B$2:$B$49,0)</f>
        <v>Lib</v>
      </c>
      <c r="J477" t="str">
        <f>_xlfn.XLOOKUP(D477,products!$A$2:$A$49,products!$C$2:$C$49,0)</f>
        <v>M</v>
      </c>
      <c r="K477" s="4">
        <f>_xlfn.XLOOKUP(D477,products!$A$2:$A$49,products!$D$2:$D$49,0)</f>
        <v>0.2</v>
      </c>
      <c r="L477" s="5">
        <f>_xlfn.XLOOKUP(D477,products!$A$2:$A$49,products!$E$2:$E$49,0)</f>
        <v>4.3650000000000002</v>
      </c>
      <c r="M477" s="5">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_xlfn.XLOOKUP(D478, products!$A$2:$A$49,products!$B$2:$B$49,0)</f>
        <v>Exc</v>
      </c>
      <c r="J478" t="str">
        <f>_xlfn.XLOOKUP(D478,products!$A$2:$A$49,products!$C$2:$C$49,0)</f>
        <v>L</v>
      </c>
      <c r="K478" s="4">
        <f>_xlfn.XLOOKUP(D478,products!$A$2:$A$49,products!$D$2:$D$49,0)</f>
        <v>0.2</v>
      </c>
      <c r="L478" s="5">
        <f>_xlfn.XLOOKUP(D478,products!$A$2:$A$49,products!$E$2:$E$49,0)</f>
        <v>4.4550000000000001</v>
      </c>
      <c r="M478" s="5">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_xlfn.XLOOKUP(D479, products!$A$2:$A$49,products!$B$2:$B$49,0)</f>
        <v>Lib</v>
      </c>
      <c r="J479" t="str">
        <f>_xlfn.XLOOKUP(D479,products!$A$2:$A$49,products!$C$2:$C$49,0)</f>
        <v>M</v>
      </c>
      <c r="K479" s="4">
        <f>_xlfn.XLOOKUP(D479,products!$A$2:$A$49,products!$D$2:$D$49,0)</f>
        <v>0.2</v>
      </c>
      <c r="L479" s="5">
        <f>_xlfn.XLOOKUP(D479,products!$A$2:$A$49,products!$E$2:$E$49,0)</f>
        <v>4.3650000000000002</v>
      </c>
      <c r="M479" s="5">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_xlfn.XLOOKUP(D480, products!$A$2:$A$49,products!$B$2:$B$49,0)</f>
        <v>Rob</v>
      </c>
      <c r="J480" t="str">
        <f>_xlfn.XLOOKUP(D480,products!$A$2:$A$49,products!$C$2:$C$49,0)</f>
        <v>D</v>
      </c>
      <c r="K480" s="4">
        <f>_xlfn.XLOOKUP(D480,products!$A$2:$A$49,products!$D$2:$D$49,0)</f>
        <v>1</v>
      </c>
      <c r="L480" s="5">
        <f>_xlfn.XLOOKUP(D480,products!$A$2:$A$49,products!$E$2:$E$49,0)</f>
        <v>8.9499999999999993</v>
      </c>
      <c r="M480" s="5">
        <f t="shared" si="21"/>
        <v>53.699999999999996</v>
      </c>
      <c r="N480" t="str">
        <f t="shared" si="22"/>
        <v>Roubusta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_xlfn.XLOOKUP(D481, products!$A$2:$A$49,products!$B$2:$B$49,0)</f>
        <v>Exc</v>
      </c>
      <c r="J481" t="str">
        <f>_xlfn.XLOOKUP(D481,products!$A$2:$A$49,products!$C$2:$C$49,0)</f>
        <v>M</v>
      </c>
      <c r="K481" s="4">
        <f>_xlfn.XLOOKUP(D481,products!$A$2:$A$49,products!$D$2:$D$49,0)</f>
        <v>2.5</v>
      </c>
      <c r="L481" s="5">
        <f>_xlfn.XLOOKUP(D481,products!$A$2:$A$49,products!$E$2:$E$49,0)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_xlfn.XLOOKUP(D482, products!$A$2:$A$49,products!$B$2:$B$49,0)</f>
        <v>Exc</v>
      </c>
      <c r="J482" t="str">
        <f>_xlfn.XLOOKUP(D482,products!$A$2:$A$49,products!$C$2:$C$49,0)</f>
        <v>M</v>
      </c>
      <c r="K482" s="4">
        <f>_xlfn.XLOOKUP(D482,products!$A$2:$A$49,products!$D$2:$D$49,0)</f>
        <v>0.2</v>
      </c>
      <c r="L482" s="5">
        <f>_xlfn.XLOOKUP(D482,products!$A$2:$A$49,products!$E$2:$E$49,0)</f>
        <v>4.125</v>
      </c>
      <c r="M482" s="5">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_xlfn.XLOOKUP(D483, products!$A$2:$A$49,products!$B$2:$B$49,0)</f>
        <v>Rob</v>
      </c>
      <c r="J483" t="str">
        <f>_xlfn.XLOOKUP(D483,products!$A$2:$A$49,products!$C$2:$C$49,0)</f>
        <v>L</v>
      </c>
      <c r="K483" s="4">
        <f>_xlfn.XLOOKUP(D483,products!$A$2:$A$49,products!$D$2:$D$49,0)</f>
        <v>1</v>
      </c>
      <c r="L483" s="5">
        <f>_xlfn.XLOOKUP(D483,products!$A$2:$A$49,products!$E$2:$E$49,0)</f>
        <v>11.95</v>
      </c>
      <c r="M483" s="5">
        <f t="shared" si="21"/>
        <v>23.9</v>
      </c>
      <c r="N483" t="str">
        <f t="shared" si="22"/>
        <v>Roubusta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_xlfn.XLOOKUP(D484, products!$A$2:$A$49,products!$B$2:$B$49,0)</f>
        <v>Exc</v>
      </c>
      <c r="J484" t="str">
        <f>_xlfn.XLOOKUP(D484,products!$A$2:$A$49,products!$C$2:$C$49,0)</f>
        <v>D</v>
      </c>
      <c r="K484" s="4">
        <f>_xlfn.XLOOKUP(D484,products!$A$2:$A$49,products!$D$2:$D$49,0)</f>
        <v>2.5</v>
      </c>
      <c r="L484" s="5">
        <f>_xlfn.XLOOKUP(D484,products!$A$2:$A$49,products!$E$2:$E$49,0)</f>
        <v>27.945</v>
      </c>
      <c r="M484" s="5">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_xlfn.XLOOKUP(D485, products!$A$2:$A$49,products!$B$2:$B$49,0)</f>
        <v>Lib</v>
      </c>
      <c r="J485" t="str">
        <f>_xlfn.XLOOKUP(D485,products!$A$2:$A$49,products!$C$2:$C$49,0)</f>
        <v>D</v>
      </c>
      <c r="K485" s="4">
        <f>_xlfn.XLOOKUP(D485,products!$A$2:$A$49,products!$D$2:$D$49,0)</f>
        <v>2.5</v>
      </c>
      <c r="L485" s="5">
        <f>_xlfn.XLOOKUP(D485,products!$A$2:$A$49,products!$E$2:$E$49,0)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_xlfn.XLOOKUP(D486, products!$A$2:$A$49,products!$B$2:$B$49,0)</f>
        <v>Lib</v>
      </c>
      <c r="J486" t="str">
        <f>_xlfn.XLOOKUP(D486,products!$A$2:$A$49,products!$C$2:$C$49,0)</f>
        <v>L</v>
      </c>
      <c r="K486" s="4">
        <f>_xlfn.XLOOKUP(D486,products!$A$2:$A$49,products!$D$2:$D$49,0)</f>
        <v>0.5</v>
      </c>
      <c r="L486" s="5">
        <f>_xlfn.XLOOKUP(D486,products!$A$2:$A$49,products!$E$2:$E$49,0)</f>
        <v>9.51</v>
      </c>
      <c r="M486" s="5">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_xlfn.XLOOKUP(D487, products!$A$2:$A$49,products!$B$2:$B$49,0)</f>
        <v>Rob</v>
      </c>
      <c r="J487" t="str">
        <f>_xlfn.XLOOKUP(D487,products!$A$2:$A$49,products!$C$2:$C$49,0)</f>
        <v>L</v>
      </c>
      <c r="K487" s="4">
        <f>_xlfn.XLOOKUP(D487,products!$A$2:$A$49,products!$D$2:$D$49,0)</f>
        <v>0.2</v>
      </c>
      <c r="L487" s="5">
        <f>_xlfn.XLOOKUP(D487,products!$A$2:$A$49,products!$E$2:$E$49,0)</f>
        <v>3.5849999999999995</v>
      </c>
      <c r="M487" s="5">
        <f t="shared" si="21"/>
        <v>21.509999999999998</v>
      </c>
      <c r="N487" t="str">
        <f t="shared" si="22"/>
        <v>Roubusta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_xlfn.XLOOKUP(D488, products!$A$2:$A$49,products!$B$2:$B$49,0)</f>
        <v>Lib</v>
      </c>
      <c r="J488" t="str">
        <f>_xlfn.XLOOKUP(D488,products!$A$2:$A$49,products!$C$2:$C$49,0)</f>
        <v>M</v>
      </c>
      <c r="K488" s="4">
        <f>_xlfn.XLOOKUP(D488,products!$A$2:$A$49,products!$D$2:$D$49,0)</f>
        <v>0.5</v>
      </c>
      <c r="L488" s="5">
        <f>_xlfn.XLOOKUP(D488,products!$A$2:$A$49,products!$E$2:$E$49,0)</f>
        <v>8.73</v>
      </c>
      <c r="M488" s="5">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_xlfn.XLOOKUP(D489, products!$A$2:$A$49,products!$B$2:$B$49,0)</f>
        <v>Exc</v>
      </c>
      <c r="J489" t="str">
        <f>_xlfn.XLOOKUP(D489,products!$A$2:$A$49,products!$C$2:$C$49,0)</f>
        <v>D</v>
      </c>
      <c r="K489" s="4">
        <f>_xlfn.XLOOKUP(D489,products!$A$2:$A$49,products!$D$2:$D$49,0)</f>
        <v>1</v>
      </c>
      <c r="L489" s="5">
        <f>_xlfn.XLOOKUP(D489,products!$A$2:$A$49,products!$E$2:$E$49,0)</f>
        <v>12.15</v>
      </c>
      <c r="M489" s="5">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_xlfn.XLOOKUP(D490, products!$A$2:$A$49,products!$B$2:$B$49,0)</f>
        <v>Rob</v>
      </c>
      <c r="J490" t="str">
        <f>_xlfn.XLOOKUP(D490,products!$A$2:$A$49,products!$C$2:$C$49,0)</f>
        <v>M</v>
      </c>
      <c r="K490" s="4">
        <f>_xlfn.XLOOKUP(D490,products!$A$2:$A$49,products!$D$2:$D$49,0)</f>
        <v>0.2</v>
      </c>
      <c r="L490" s="5">
        <f>_xlfn.XLOOKUP(D490,products!$A$2:$A$49,products!$E$2:$E$49,0)</f>
        <v>2.9849999999999999</v>
      </c>
      <c r="M490" s="5">
        <f t="shared" si="21"/>
        <v>14.924999999999999</v>
      </c>
      <c r="N490" t="str">
        <f t="shared" si="22"/>
        <v>Roubusta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_xlfn.XLOOKUP(D491, products!$A$2:$A$49,products!$B$2:$B$49,0)</f>
        <v>Lib</v>
      </c>
      <c r="J491" t="str">
        <f>_xlfn.XLOOKUP(D491,products!$A$2:$A$49,products!$C$2:$C$49,0)</f>
        <v>L</v>
      </c>
      <c r="K491" s="4">
        <f>_xlfn.XLOOKUP(D491,products!$A$2:$A$49,products!$D$2:$D$49,0)</f>
        <v>1</v>
      </c>
      <c r="L491" s="5">
        <f>_xlfn.XLOOKUP(D491,products!$A$2:$A$49,products!$E$2:$E$49,0)</f>
        <v>15.85</v>
      </c>
      <c r="M491" s="5">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_xlfn.XLOOKUP(D492, products!$A$2:$A$49,products!$B$2:$B$49,0)</f>
        <v>Lib</v>
      </c>
      <c r="J492" t="str">
        <f>_xlfn.XLOOKUP(D492,products!$A$2:$A$49,products!$C$2:$C$49,0)</f>
        <v>D</v>
      </c>
      <c r="K492" s="4">
        <f>_xlfn.XLOOKUP(D492,products!$A$2:$A$49,products!$D$2:$D$49,0)</f>
        <v>0.5</v>
      </c>
      <c r="L492" s="5">
        <f>_xlfn.XLOOKUP(D492,products!$A$2:$A$49,products!$E$2:$E$49,0)</f>
        <v>7.77</v>
      </c>
      <c r="M492" s="5">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_xlfn.XLOOKUP(D493, products!$A$2:$A$49,products!$B$2:$B$49,0)</f>
        <v>Lib</v>
      </c>
      <c r="J493" t="str">
        <f>_xlfn.XLOOKUP(D493,products!$A$2:$A$49,products!$C$2:$C$49,0)</f>
        <v>D</v>
      </c>
      <c r="K493" s="4">
        <f>_xlfn.XLOOKUP(D493,products!$A$2:$A$49,products!$D$2:$D$49,0)</f>
        <v>0.2</v>
      </c>
      <c r="L493" s="5">
        <f>_xlfn.XLOOKUP(D493,products!$A$2:$A$49,products!$E$2:$E$49,0)</f>
        <v>3.8849999999999998</v>
      </c>
      <c r="M493" s="5">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_xlfn.XLOOKUP(D494, products!$A$2:$A$49,products!$B$2:$B$49,0)</f>
        <v>Exc</v>
      </c>
      <c r="J494" t="str">
        <f>_xlfn.XLOOKUP(D494,products!$A$2:$A$49,products!$C$2:$C$49,0)</f>
        <v>M</v>
      </c>
      <c r="K494" s="4">
        <f>_xlfn.XLOOKUP(D494,products!$A$2:$A$49,products!$D$2:$D$49,0)</f>
        <v>0.2</v>
      </c>
      <c r="L494" s="5">
        <f>_xlfn.XLOOKUP(D494,products!$A$2:$A$49,products!$E$2:$E$49,0)</f>
        <v>4.125</v>
      </c>
      <c r="M494" s="5">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_xlfn.XLOOKUP(D495, products!$A$2:$A$49,products!$B$2:$B$49,0)</f>
        <v>Rob</v>
      </c>
      <c r="J495" t="str">
        <f>_xlfn.XLOOKUP(D495,products!$A$2:$A$49,products!$C$2:$C$49,0)</f>
        <v>M</v>
      </c>
      <c r="K495" s="4">
        <f>_xlfn.XLOOKUP(D495,products!$A$2:$A$49,products!$D$2:$D$49,0)</f>
        <v>0.5</v>
      </c>
      <c r="L495" s="5">
        <f>_xlfn.XLOOKUP(D495,products!$A$2:$A$49,products!$E$2:$E$49,0)</f>
        <v>5.97</v>
      </c>
      <c r="M495" s="5">
        <f t="shared" si="21"/>
        <v>35.82</v>
      </c>
      <c r="N495" t="str">
        <f t="shared" si="22"/>
        <v>Roubusta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_xlfn.XLOOKUP(D496, products!$A$2:$A$49,products!$B$2:$B$49,0)</f>
        <v>Lib</v>
      </c>
      <c r="J496" t="str">
        <f>_xlfn.XLOOKUP(D496,products!$A$2:$A$49,products!$C$2:$C$49,0)</f>
        <v>L</v>
      </c>
      <c r="K496" s="4">
        <f>_xlfn.XLOOKUP(D496,products!$A$2:$A$49,products!$D$2:$D$49,0)</f>
        <v>1</v>
      </c>
      <c r="L496" s="5">
        <f>_xlfn.XLOOKUP(D496,products!$A$2:$A$49,products!$E$2:$E$49,0)</f>
        <v>15.85</v>
      </c>
      <c r="M496" s="5">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_xlfn.XLOOKUP(D497, products!$A$2:$A$49,products!$B$2:$B$49,0)</f>
        <v>Lib</v>
      </c>
      <c r="J497" t="str">
        <f>_xlfn.XLOOKUP(D497,products!$A$2:$A$49,products!$C$2:$C$49,0)</f>
        <v>L</v>
      </c>
      <c r="K497" s="4">
        <f>_xlfn.XLOOKUP(D497,products!$A$2:$A$49,products!$D$2:$D$49,0)</f>
        <v>1</v>
      </c>
      <c r="L497" s="5">
        <f>_xlfn.XLOOKUP(D497,products!$A$2:$A$49,products!$E$2:$E$49,0)</f>
        <v>15.85</v>
      </c>
      <c r="M497" s="5">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_xlfn.XLOOKUP(D498, products!$A$2:$A$49,products!$B$2:$B$49,0)</f>
        <v>Exc</v>
      </c>
      <c r="J498" t="str">
        <f>_xlfn.XLOOKUP(D498,products!$A$2:$A$49,products!$C$2:$C$49,0)</f>
        <v>D</v>
      </c>
      <c r="K498" s="4">
        <f>_xlfn.XLOOKUP(D498,products!$A$2:$A$49,products!$D$2:$D$49,0)</f>
        <v>0.2</v>
      </c>
      <c r="L498" s="5">
        <f>_xlfn.XLOOKUP(D498,products!$A$2:$A$49,products!$E$2:$E$49,0)</f>
        <v>3.645</v>
      </c>
      <c r="M498" s="5">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_xlfn.XLOOKUP(D499, products!$A$2:$A$49,products!$B$2:$B$49,0)</f>
        <v>Ara</v>
      </c>
      <c r="J499" t="str">
        <f>_xlfn.XLOOKUP(D499,products!$A$2:$A$49,products!$C$2:$C$49,0)</f>
        <v>D</v>
      </c>
      <c r="K499" s="4">
        <f>_xlfn.XLOOKUP(D499,products!$A$2:$A$49,products!$D$2:$D$49,0)</f>
        <v>1</v>
      </c>
      <c r="L499" s="5">
        <f>_xlfn.XLOOKUP(D499,products!$A$2:$A$49,products!$E$2:$E$49,0)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_xlfn.XLOOKUP(D500, products!$A$2:$A$49,products!$B$2:$B$49,0)</f>
        <v>Rob</v>
      </c>
      <c r="J500" t="str">
        <f>_xlfn.XLOOKUP(D500,products!$A$2:$A$49,products!$C$2:$C$49,0)</f>
        <v>M</v>
      </c>
      <c r="K500" s="4">
        <f>_xlfn.XLOOKUP(D500,products!$A$2:$A$49,products!$D$2:$D$49,0)</f>
        <v>1</v>
      </c>
      <c r="L500" s="5">
        <f>_xlfn.XLOOKUP(D500,products!$A$2:$A$49,products!$E$2:$E$49,0)</f>
        <v>9.9499999999999993</v>
      </c>
      <c r="M500" s="5">
        <f t="shared" si="21"/>
        <v>49.75</v>
      </c>
      <c r="N500" t="str">
        <f t="shared" si="22"/>
        <v>Roubusta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_xlfn.XLOOKUP(D501, products!$A$2:$A$49,products!$B$2:$B$49,0)</f>
        <v>Rob</v>
      </c>
      <c r="J501" t="str">
        <f>_xlfn.XLOOKUP(D501,products!$A$2:$A$49,products!$C$2:$C$49,0)</f>
        <v>D</v>
      </c>
      <c r="K501" s="4">
        <f>_xlfn.XLOOKUP(D501,products!$A$2:$A$49,products!$D$2:$D$49,0)</f>
        <v>0.2</v>
      </c>
      <c r="L501" s="5">
        <f>_xlfn.XLOOKUP(D501,products!$A$2:$A$49,products!$E$2:$E$49,0)</f>
        <v>2.6849999999999996</v>
      </c>
      <c r="M501" s="5">
        <f t="shared" si="21"/>
        <v>8.0549999999999997</v>
      </c>
      <c r="N501" t="str">
        <f t="shared" si="22"/>
        <v>Roubusta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_xlfn.XLOOKUP(D502, products!$A$2:$A$49,products!$B$2:$B$49,0)</f>
        <v>Rob</v>
      </c>
      <c r="J502" t="str">
        <f>_xlfn.XLOOKUP(D502,products!$A$2:$A$49,products!$C$2:$C$49,0)</f>
        <v>L</v>
      </c>
      <c r="K502" s="4">
        <f>_xlfn.XLOOKUP(D502,products!$A$2:$A$49,products!$D$2:$D$49,0)</f>
        <v>1</v>
      </c>
      <c r="L502" s="5">
        <f>_xlfn.XLOOKUP(D502,products!$A$2:$A$49,products!$E$2:$E$49,0)</f>
        <v>11.95</v>
      </c>
      <c r="M502" s="5">
        <f t="shared" si="21"/>
        <v>47.8</v>
      </c>
      <c r="N502" t="str">
        <f t="shared" si="22"/>
        <v>Roubusta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_xlfn.XLOOKUP(D503, products!$A$2:$A$49,products!$B$2:$B$49,0)</f>
        <v>Rob</v>
      </c>
      <c r="J503" t="str">
        <f>_xlfn.XLOOKUP(D503,products!$A$2:$A$49,products!$C$2:$C$49,0)</f>
        <v>M</v>
      </c>
      <c r="K503" s="4">
        <f>_xlfn.XLOOKUP(D503,products!$A$2:$A$49,products!$D$2:$D$49,0)</f>
        <v>0.2</v>
      </c>
      <c r="L503" s="5">
        <f>_xlfn.XLOOKUP(D503,products!$A$2:$A$49,products!$E$2:$E$49,0)</f>
        <v>2.9849999999999999</v>
      </c>
      <c r="M503" s="5">
        <f t="shared" si="21"/>
        <v>11.94</v>
      </c>
      <c r="N503" t="str">
        <f t="shared" si="22"/>
        <v>Roubusta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_xlfn.XLOOKUP(D504, products!$A$2:$A$49,products!$B$2:$B$49,0)</f>
        <v>Exc</v>
      </c>
      <c r="J504" t="str">
        <f>_xlfn.XLOOKUP(D504,products!$A$2:$A$49,products!$C$2:$C$49,0)</f>
        <v>M</v>
      </c>
      <c r="K504" s="4">
        <f>_xlfn.XLOOKUP(D504,products!$A$2:$A$49,products!$D$2:$D$49,0)</f>
        <v>0.2</v>
      </c>
      <c r="L504" s="5">
        <f>_xlfn.XLOOKUP(D504,products!$A$2:$A$49,products!$E$2:$E$49,0)</f>
        <v>4.125</v>
      </c>
      <c r="M504" s="5">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_xlfn.XLOOKUP(D505, products!$A$2:$A$49,products!$B$2:$B$49,0)</f>
        <v>Lib</v>
      </c>
      <c r="J505" t="str">
        <f>_xlfn.XLOOKUP(D505,products!$A$2:$A$49,products!$C$2:$C$49,0)</f>
        <v>D</v>
      </c>
      <c r="K505" s="4">
        <f>_xlfn.XLOOKUP(D505,products!$A$2:$A$49,products!$D$2:$D$49,0)</f>
        <v>1</v>
      </c>
      <c r="L505" s="5">
        <f>_xlfn.XLOOKUP(D505,products!$A$2:$A$49,products!$E$2:$E$49,0)</f>
        <v>12.95</v>
      </c>
      <c r="M505" s="5">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_xlfn.XLOOKUP(D506, products!$A$2:$A$49,products!$B$2:$B$49,0)</f>
        <v>Lib</v>
      </c>
      <c r="J506" t="str">
        <f>_xlfn.XLOOKUP(D506,products!$A$2:$A$49,products!$C$2:$C$49,0)</f>
        <v>L</v>
      </c>
      <c r="K506" s="4">
        <f>_xlfn.XLOOKUP(D506,products!$A$2:$A$49,products!$D$2:$D$49,0)</f>
        <v>0.2</v>
      </c>
      <c r="L506" s="5">
        <f>_xlfn.XLOOKUP(D506,products!$A$2:$A$49,products!$E$2:$E$49,0)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_xlfn.XLOOKUP(D507, products!$A$2:$A$49,products!$B$2:$B$49,0)</f>
        <v>Lib</v>
      </c>
      <c r="J507" t="str">
        <f>_xlfn.XLOOKUP(D507,products!$A$2:$A$49,products!$C$2:$C$49,0)</f>
        <v>M</v>
      </c>
      <c r="K507" s="4">
        <f>_xlfn.XLOOKUP(D507,products!$A$2:$A$49,products!$D$2:$D$49,0)</f>
        <v>0.2</v>
      </c>
      <c r="L507" s="5">
        <f>_xlfn.XLOOKUP(D507,products!$A$2:$A$49,products!$E$2:$E$49,0)</f>
        <v>4.3650000000000002</v>
      </c>
      <c r="M507" s="5">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_xlfn.XLOOKUP(D508, products!$A$2:$A$49,products!$B$2:$B$49,0)</f>
        <v>Ara</v>
      </c>
      <c r="J508" t="str">
        <f>_xlfn.XLOOKUP(D508,products!$A$2:$A$49,products!$C$2:$C$49,0)</f>
        <v>L</v>
      </c>
      <c r="K508" s="4">
        <f>_xlfn.XLOOKUP(D508,products!$A$2:$A$49,products!$D$2:$D$49,0)</f>
        <v>1</v>
      </c>
      <c r="L508" s="5">
        <f>_xlfn.XLOOKUP(D508,products!$A$2:$A$49,products!$E$2:$E$49,0)</f>
        <v>12.95</v>
      </c>
      <c r="M508" s="5">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_xlfn.XLOOKUP(D509, products!$A$2:$A$49,products!$B$2:$B$49,0)</f>
        <v>Ara</v>
      </c>
      <c r="J509" t="str">
        <f>_xlfn.XLOOKUP(D509,products!$A$2:$A$49,products!$C$2:$C$49,0)</f>
        <v>L</v>
      </c>
      <c r="K509" s="4">
        <f>_xlfn.XLOOKUP(D509,products!$A$2:$A$49,products!$D$2:$D$49,0)</f>
        <v>2.5</v>
      </c>
      <c r="L509" s="5">
        <f>_xlfn.XLOOKUP(D509,products!$A$2:$A$49,products!$E$2:$E$49,0)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_xlfn.XLOOKUP(D510, products!$A$2:$A$49,products!$B$2:$B$49,0)</f>
        <v>Lib</v>
      </c>
      <c r="J510" t="str">
        <f>_xlfn.XLOOKUP(D510,products!$A$2:$A$49,products!$C$2:$C$49,0)</f>
        <v>D</v>
      </c>
      <c r="K510" s="4">
        <f>_xlfn.XLOOKUP(D510,products!$A$2:$A$49,products!$D$2:$D$49,0)</f>
        <v>0.5</v>
      </c>
      <c r="L510" s="5">
        <f>_xlfn.XLOOKUP(D510,products!$A$2:$A$49,products!$E$2:$E$49,0)</f>
        <v>7.77</v>
      </c>
      <c r="M510" s="5">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_xlfn.XLOOKUP(D511, products!$A$2:$A$49,products!$B$2:$B$49,0)</f>
        <v>Ara</v>
      </c>
      <c r="J511" t="str">
        <f>_xlfn.XLOOKUP(D511,products!$A$2:$A$49,products!$C$2:$C$49,0)</f>
        <v>D</v>
      </c>
      <c r="K511" s="4">
        <f>_xlfn.XLOOKUP(D511,products!$A$2:$A$49,products!$D$2:$D$49,0)</f>
        <v>1</v>
      </c>
      <c r="L511" s="5">
        <f>_xlfn.XLOOKUP(D511,products!$A$2:$A$49,products!$E$2:$E$49,0)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_xlfn.XLOOKUP(D512, products!$A$2:$A$49,products!$B$2:$B$49,0)</f>
        <v>Rob</v>
      </c>
      <c r="J512" t="str">
        <f>_xlfn.XLOOKUP(D512,products!$A$2:$A$49,products!$C$2:$C$49,0)</f>
        <v>L</v>
      </c>
      <c r="K512" s="4">
        <f>_xlfn.XLOOKUP(D512,products!$A$2:$A$49,products!$D$2:$D$49,0)</f>
        <v>0.2</v>
      </c>
      <c r="L512" s="5">
        <f>_xlfn.XLOOKUP(D512,products!$A$2:$A$49,products!$E$2:$E$49,0)</f>
        <v>3.5849999999999995</v>
      </c>
      <c r="M512" s="5">
        <f t="shared" si="21"/>
        <v>10.754999999999999</v>
      </c>
      <c r="N512" t="str">
        <f t="shared" si="22"/>
        <v>Roubusta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_xlfn.XLOOKUP(D513, products!$A$2:$A$49,products!$B$2:$B$49,0)</f>
        <v>Ara</v>
      </c>
      <c r="J513" t="str">
        <f>_xlfn.XLOOKUP(D513,products!$A$2:$A$49,products!$C$2:$C$49,0)</f>
        <v>M</v>
      </c>
      <c r="K513" s="4">
        <f>_xlfn.XLOOKUP(D513,products!$A$2:$A$49,products!$D$2:$D$49,0)</f>
        <v>0.2</v>
      </c>
      <c r="L513" s="5">
        <f>_xlfn.XLOOKUP(D513,products!$A$2:$A$49,products!$E$2:$E$49,0)</f>
        <v>3.375</v>
      </c>
      <c r="M513" s="5">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_xlfn.XLOOKUP(D514, products!$A$2:$A$49,products!$B$2:$B$49,0)</f>
        <v>Lib</v>
      </c>
      <c r="J514" t="str">
        <f>_xlfn.XLOOKUP(D514,products!$A$2:$A$49,products!$C$2:$C$49,0)</f>
        <v>L</v>
      </c>
      <c r="K514" s="4">
        <f>_xlfn.XLOOKUP(D514,products!$A$2:$A$49,products!$D$2:$D$49,0)</f>
        <v>1</v>
      </c>
      <c r="L514" s="5">
        <f>_xlfn.XLOOKUP(D514,products!$A$2:$A$49,products!$E$2:$E$49,0)</f>
        <v>15.85</v>
      </c>
      <c r="M514" s="5">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_xlfn.XLOOKUP(D515, products!$A$2:$A$49,products!$B$2:$B$49,0)</f>
        <v>Lib</v>
      </c>
      <c r="J515" t="str">
        <f>_xlfn.XLOOKUP(D515,products!$A$2:$A$49,products!$C$2:$C$49,0)</f>
        <v>L</v>
      </c>
      <c r="K515" s="4">
        <f>_xlfn.XLOOKUP(D515,products!$A$2:$A$49,products!$D$2:$D$49,0)</f>
        <v>1</v>
      </c>
      <c r="L515" s="5">
        <f>_xlfn.XLOOKUP(D515,products!$A$2:$A$49,products!$E$2:$E$49,0)</f>
        <v>15.85</v>
      </c>
      <c r="M515" s="5">
        <f t="shared" ref="M515:M578" si="24">L515*E515</f>
        <v>79.25</v>
      </c>
      <c r="N515" t="str">
        <f t="shared" ref="N515:N578" si="25">IF(I515="Rob","Roubusta",IF(I515="Exc", "Excelsa", IF(I515="Ara", "Arabica",IF(I515="Lib","Liberica",""))))</f>
        <v>Liberica</v>
      </c>
      <c r="O515" t="str">
        <f t="shared" ref="O515:O578" si="26">IF(J515="M","Medium",IF(J515="L","Light",IF(J515="D","Dark","")))</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_xlfn.XLOOKUP(D516, products!$A$2:$A$49,products!$B$2:$B$49,0)</f>
        <v>Lib</v>
      </c>
      <c r="J516" t="str">
        <f>_xlfn.XLOOKUP(D516,products!$A$2:$A$49,products!$C$2:$C$49,0)</f>
        <v>M</v>
      </c>
      <c r="K516" s="4">
        <f>_xlfn.XLOOKUP(D516,products!$A$2:$A$49,products!$D$2:$D$49,0)</f>
        <v>0.2</v>
      </c>
      <c r="L516" s="5">
        <f>_xlfn.XLOOKUP(D516,products!$A$2:$A$49,products!$E$2:$E$49,0)</f>
        <v>4.3650000000000002</v>
      </c>
      <c r="M516" s="5">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_xlfn.XLOOKUP(D517, products!$A$2:$A$49,products!$B$2:$B$49,0)</f>
        <v>Rob</v>
      </c>
      <c r="J517" t="str">
        <f>_xlfn.XLOOKUP(D517,products!$A$2:$A$49,products!$C$2:$C$49,0)</f>
        <v>L</v>
      </c>
      <c r="K517" s="4">
        <f>_xlfn.XLOOKUP(D517,products!$A$2:$A$49,products!$D$2:$D$49,0)</f>
        <v>0.5</v>
      </c>
      <c r="L517" s="5">
        <f>_xlfn.XLOOKUP(D517,products!$A$2:$A$49,products!$E$2:$E$49,0)</f>
        <v>7.169999999999999</v>
      </c>
      <c r="M517" s="5">
        <f t="shared" si="24"/>
        <v>21.509999999999998</v>
      </c>
      <c r="N517" t="str">
        <f t="shared" si="25"/>
        <v>Roubusta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_xlfn.XLOOKUP(D518, products!$A$2:$A$49,products!$B$2:$B$49,0)</f>
        <v>Rob</v>
      </c>
      <c r="J518" t="str">
        <f>_xlfn.XLOOKUP(D518,products!$A$2:$A$49,products!$C$2:$C$49,0)</f>
        <v>D</v>
      </c>
      <c r="K518" s="4">
        <f>_xlfn.XLOOKUP(D518,products!$A$2:$A$49,products!$D$2:$D$49,0)</f>
        <v>2.5</v>
      </c>
      <c r="L518" s="5">
        <f>_xlfn.XLOOKUP(D518,products!$A$2:$A$49,products!$E$2:$E$49,0)</f>
        <v>20.584999999999997</v>
      </c>
      <c r="M518" s="5">
        <f t="shared" si="24"/>
        <v>102.92499999999998</v>
      </c>
      <c r="N518" t="str">
        <f t="shared" si="25"/>
        <v>Roubusta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_xlfn.XLOOKUP(D519, products!$A$2:$A$49,products!$B$2:$B$49,0)</f>
        <v>Lib</v>
      </c>
      <c r="J519" t="str">
        <f>_xlfn.XLOOKUP(D519,products!$A$2:$A$49,products!$C$2:$C$49,0)</f>
        <v>D</v>
      </c>
      <c r="K519" s="4">
        <f>_xlfn.XLOOKUP(D519,products!$A$2:$A$49,products!$D$2:$D$49,0)</f>
        <v>0.2</v>
      </c>
      <c r="L519" s="5">
        <f>_xlfn.XLOOKUP(D519,products!$A$2:$A$49,products!$E$2:$E$49,0)</f>
        <v>3.8849999999999998</v>
      </c>
      <c r="M519" s="5">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_xlfn.XLOOKUP(D520, products!$A$2:$A$49,products!$B$2:$B$49,0)</f>
        <v>Exc</v>
      </c>
      <c r="J520" t="str">
        <f>_xlfn.XLOOKUP(D520,products!$A$2:$A$49,products!$C$2:$C$49,0)</f>
        <v>D</v>
      </c>
      <c r="K520" s="4">
        <f>_xlfn.XLOOKUP(D520,products!$A$2:$A$49,products!$D$2:$D$49,0)</f>
        <v>2.5</v>
      </c>
      <c r="L520" s="5">
        <f>_xlfn.XLOOKUP(D520,products!$A$2:$A$49,products!$E$2:$E$49,0)</f>
        <v>27.945</v>
      </c>
      <c r="M520" s="5">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_xlfn.XLOOKUP(D521, products!$A$2:$A$49,products!$B$2:$B$49,0)</f>
        <v>Ara</v>
      </c>
      <c r="J521" t="str">
        <f>_xlfn.XLOOKUP(D521,products!$A$2:$A$49,products!$C$2:$C$49,0)</f>
        <v>D</v>
      </c>
      <c r="K521" s="4">
        <f>_xlfn.XLOOKUP(D521,products!$A$2:$A$49,products!$D$2:$D$49,0)</f>
        <v>0.5</v>
      </c>
      <c r="L521" s="5">
        <f>_xlfn.XLOOKUP(D521,products!$A$2:$A$49,products!$E$2:$E$49,0)</f>
        <v>5.97</v>
      </c>
      <c r="M521" s="5">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_xlfn.XLOOKUP(D522, products!$A$2:$A$49,products!$B$2:$B$49,0)</f>
        <v>Lib</v>
      </c>
      <c r="J522" t="str">
        <f>_xlfn.XLOOKUP(D522,products!$A$2:$A$49,products!$C$2:$C$49,0)</f>
        <v>D</v>
      </c>
      <c r="K522" s="4">
        <f>_xlfn.XLOOKUP(D522,products!$A$2:$A$49,products!$D$2:$D$49,0)</f>
        <v>0.2</v>
      </c>
      <c r="L522" s="5">
        <f>_xlfn.XLOOKUP(D522,products!$A$2:$A$49,products!$E$2:$E$49,0)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_xlfn.XLOOKUP(D523, products!$A$2:$A$49,products!$B$2:$B$49,0)</f>
        <v>Rob</v>
      </c>
      <c r="J523" t="str">
        <f>_xlfn.XLOOKUP(D523,products!$A$2:$A$49,products!$C$2:$C$49,0)</f>
        <v>M</v>
      </c>
      <c r="K523" s="4">
        <f>_xlfn.XLOOKUP(D523,products!$A$2:$A$49,products!$D$2:$D$49,0)</f>
        <v>1</v>
      </c>
      <c r="L523" s="5">
        <f>_xlfn.XLOOKUP(D523,products!$A$2:$A$49,products!$E$2:$E$49,0)</f>
        <v>9.9499999999999993</v>
      </c>
      <c r="M523" s="5">
        <f t="shared" si="24"/>
        <v>39.799999999999997</v>
      </c>
      <c r="N523" t="str">
        <f t="shared" si="25"/>
        <v>Roubusta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_xlfn.XLOOKUP(D524, products!$A$2:$A$49,products!$B$2:$B$49,0)</f>
        <v>Rob</v>
      </c>
      <c r="J524" t="str">
        <f>_xlfn.XLOOKUP(D524,products!$A$2:$A$49,products!$C$2:$C$49,0)</f>
        <v>M</v>
      </c>
      <c r="K524" s="4">
        <f>_xlfn.XLOOKUP(D524,products!$A$2:$A$49,products!$D$2:$D$49,0)</f>
        <v>0.5</v>
      </c>
      <c r="L524" s="5">
        <f>_xlfn.XLOOKUP(D524,products!$A$2:$A$49,products!$E$2:$E$49,0)</f>
        <v>5.97</v>
      </c>
      <c r="M524" s="5">
        <f t="shared" si="24"/>
        <v>29.849999999999998</v>
      </c>
      <c r="N524" t="str">
        <f t="shared" si="25"/>
        <v>Roubusta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_xlfn.XLOOKUP(D525, products!$A$2:$A$49,products!$B$2:$B$49,0)</f>
        <v>Lib</v>
      </c>
      <c r="J525" t="str">
        <f>_xlfn.XLOOKUP(D525,products!$A$2:$A$49,products!$C$2:$C$49,0)</f>
        <v>D</v>
      </c>
      <c r="K525" s="4">
        <f>_xlfn.XLOOKUP(D525,products!$A$2:$A$49,products!$D$2:$D$49,0)</f>
        <v>2.5</v>
      </c>
      <c r="L525" s="5">
        <f>_xlfn.XLOOKUP(D525,products!$A$2:$A$49,products!$E$2:$E$49,0)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_xlfn.XLOOKUP(D526, products!$A$2:$A$49,products!$B$2:$B$49,0)</f>
        <v>Lib</v>
      </c>
      <c r="J526" t="str">
        <f>_xlfn.XLOOKUP(D526,products!$A$2:$A$49,products!$C$2:$C$49,0)</f>
        <v>L</v>
      </c>
      <c r="K526" s="4">
        <f>_xlfn.XLOOKUP(D526,products!$A$2:$A$49,products!$D$2:$D$49,0)</f>
        <v>2.5</v>
      </c>
      <c r="L526" s="5">
        <f>_xlfn.XLOOKUP(D526,products!$A$2:$A$49,products!$E$2:$E$49,0)</f>
        <v>36.454999999999998</v>
      </c>
      <c r="M526" s="5">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_xlfn.XLOOKUP(D527, products!$A$2:$A$49,products!$B$2:$B$49,0)</f>
        <v>Rob</v>
      </c>
      <c r="J527" t="str">
        <f>_xlfn.XLOOKUP(D527,products!$A$2:$A$49,products!$C$2:$C$49,0)</f>
        <v>D</v>
      </c>
      <c r="K527" s="4">
        <f>_xlfn.XLOOKUP(D527,products!$A$2:$A$49,products!$D$2:$D$49,0)</f>
        <v>0.2</v>
      </c>
      <c r="L527" s="5">
        <f>_xlfn.XLOOKUP(D527,products!$A$2:$A$49,products!$E$2:$E$49,0)</f>
        <v>2.6849999999999996</v>
      </c>
      <c r="M527" s="5">
        <f t="shared" si="24"/>
        <v>13.424999999999997</v>
      </c>
      <c r="N527" t="str">
        <f t="shared" si="25"/>
        <v>Roubusta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_xlfn.XLOOKUP(D528, products!$A$2:$A$49,products!$B$2:$B$49,0)</f>
        <v>Exc</v>
      </c>
      <c r="J528" t="str">
        <f>_xlfn.XLOOKUP(D528,products!$A$2:$A$49,products!$C$2:$C$49,0)</f>
        <v>M</v>
      </c>
      <c r="K528" s="4">
        <f>_xlfn.XLOOKUP(D528,products!$A$2:$A$49,products!$D$2:$D$49,0)</f>
        <v>2.5</v>
      </c>
      <c r="L528" s="5">
        <f>_xlfn.XLOOKUP(D528,products!$A$2:$A$49,products!$E$2:$E$49,0)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_xlfn.XLOOKUP(D529, products!$A$2:$A$49,products!$B$2:$B$49,0)</f>
        <v>Exc</v>
      </c>
      <c r="J529" t="str">
        <f>_xlfn.XLOOKUP(D529,products!$A$2:$A$49,products!$C$2:$C$49,0)</f>
        <v>M</v>
      </c>
      <c r="K529" s="4">
        <f>_xlfn.XLOOKUP(D529,products!$A$2:$A$49,products!$D$2:$D$49,0)</f>
        <v>0.5</v>
      </c>
      <c r="L529" s="5">
        <f>_xlfn.XLOOKUP(D529,products!$A$2:$A$49,products!$E$2:$E$49,0)</f>
        <v>8.25</v>
      </c>
      <c r="M529" s="5">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_xlfn.XLOOKUP(D530, products!$A$2:$A$49,products!$B$2:$B$49,0)</f>
        <v>Exc</v>
      </c>
      <c r="J530" t="str">
        <f>_xlfn.XLOOKUP(D530,products!$A$2:$A$49,products!$C$2:$C$49,0)</f>
        <v>L</v>
      </c>
      <c r="K530" s="4">
        <f>_xlfn.XLOOKUP(D530,products!$A$2:$A$49,products!$D$2:$D$49,0)</f>
        <v>0.5</v>
      </c>
      <c r="L530" s="5">
        <f>_xlfn.XLOOKUP(D530,products!$A$2:$A$49,products!$E$2:$E$49,0)</f>
        <v>8.91</v>
      </c>
      <c r="M530" s="5">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_xlfn.XLOOKUP(D531, products!$A$2:$A$49,products!$B$2:$B$49,0)</f>
        <v>Rob</v>
      </c>
      <c r="J531" t="str">
        <f>_xlfn.XLOOKUP(D531,products!$A$2:$A$49,products!$C$2:$C$49,0)</f>
        <v>M</v>
      </c>
      <c r="K531" s="4">
        <f>_xlfn.XLOOKUP(D531,products!$A$2:$A$49,products!$D$2:$D$49,0)</f>
        <v>1</v>
      </c>
      <c r="L531" s="5">
        <f>_xlfn.XLOOKUP(D531,products!$A$2:$A$49,products!$E$2:$E$49,0)</f>
        <v>9.9499999999999993</v>
      </c>
      <c r="M531" s="5">
        <f t="shared" si="24"/>
        <v>59.699999999999996</v>
      </c>
      <c r="N531" t="str">
        <f t="shared" si="25"/>
        <v>Roubusta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_xlfn.XLOOKUP(D532, products!$A$2:$A$49,products!$B$2:$B$49,0)</f>
        <v>Rob</v>
      </c>
      <c r="J532" t="str">
        <f>_xlfn.XLOOKUP(D532,products!$A$2:$A$49,products!$C$2:$C$49,0)</f>
        <v>M</v>
      </c>
      <c r="K532" s="4">
        <f>_xlfn.XLOOKUP(D532,products!$A$2:$A$49,products!$D$2:$D$49,0)</f>
        <v>1</v>
      </c>
      <c r="L532" s="5">
        <f>_xlfn.XLOOKUP(D532,products!$A$2:$A$49,products!$E$2:$E$49,0)</f>
        <v>9.9499999999999993</v>
      </c>
      <c r="M532" s="5">
        <f t="shared" si="24"/>
        <v>59.699999999999996</v>
      </c>
      <c r="N532" t="str">
        <f t="shared" si="25"/>
        <v>Roubusta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_xlfn.XLOOKUP(D533, products!$A$2:$A$49,products!$B$2:$B$49,0)</f>
        <v>Rob</v>
      </c>
      <c r="J533" t="str">
        <f>_xlfn.XLOOKUP(D533,products!$A$2:$A$49,products!$C$2:$C$49,0)</f>
        <v>D</v>
      </c>
      <c r="K533" s="4">
        <f>_xlfn.XLOOKUP(D533,products!$A$2:$A$49,products!$D$2:$D$49,0)</f>
        <v>1</v>
      </c>
      <c r="L533" s="5">
        <f>_xlfn.XLOOKUP(D533,products!$A$2:$A$49,products!$E$2:$E$49,0)</f>
        <v>8.9499999999999993</v>
      </c>
      <c r="M533" s="5">
        <f t="shared" si="24"/>
        <v>44.75</v>
      </c>
      <c r="N533" t="str">
        <f t="shared" si="25"/>
        <v>Roubusta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_xlfn.XLOOKUP(D534, products!$A$2:$A$49,products!$B$2:$B$49,0)</f>
        <v>Exc</v>
      </c>
      <c r="J534" t="str">
        <f>_xlfn.XLOOKUP(D534,products!$A$2:$A$49,products!$C$2:$C$49,0)</f>
        <v>M</v>
      </c>
      <c r="K534" s="4">
        <f>_xlfn.XLOOKUP(D534,products!$A$2:$A$49,products!$D$2:$D$49,0)</f>
        <v>0.5</v>
      </c>
      <c r="L534" s="5">
        <f>_xlfn.XLOOKUP(D534,products!$A$2:$A$49,products!$E$2:$E$49,0)</f>
        <v>8.25</v>
      </c>
      <c r="M534" s="5">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_xlfn.XLOOKUP(D535, products!$A$2:$A$49,products!$B$2:$B$49,0)</f>
        <v>Rob</v>
      </c>
      <c r="J535" t="str">
        <f>_xlfn.XLOOKUP(D535,products!$A$2:$A$49,products!$C$2:$C$49,0)</f>
        <v>D</v>
      </c>
      <c r="K535" s="4">
        <f>_xlfn.XLOOKUP(D535,products!$A$2:$A$49,products!$D$2:$D$49,0)</f>
        <v>0.5</v>
      </c>
      <c r="L535" s="5">
        <f>_xlfn.XLOOKUP(D535,products!$A$2:$A$49,products!$E$2:$E$49,0)</f>
        <v>5.3699999999999992</v>
      </c>
      <c r="M535" s="5">
        <f t="shared" si="24"/>
        <v>21.479999999999997</v>
      </c>
      <c r="N535" t="str">
        <f t="shared" si="25"/>
        <v>Roubusta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_xlfn.XLOOKUP(D536, products!$A$2:$A$49,products!$B$2:$B$49,0)</f>
        <v>Rob</v>
      </c>
      <c r="J536" t="str">
        <f>_xlfn.XLOOKUP(D536,products!$A$2:$A$49,products!$C$2:$C$49,0)</f>
        <v>M</v>
      </c>
      <c r="K536" s="4">
        <f>_xlfn.XLOOKUP(D536,products!$A$2:$A$49,products!$D$2:$D$49,0)</f>
        <v>2.5</v>
      </c>
      <c r="L536" s="5">
        <f>_xlfn.XLOOKUP(D536,products!$A$2:$A$49,products!$E$2:$E$49,0)</f>
        <v>22.884999999999998</v>
      </c>
      <c r="M536" s="5">
        <f t="shared" si="24"/>
        <v>45.769999999999996</v>
      </c>
      <c r="N536" t="str">
        <f t="shared" si="25"/>
        <v>Roubusta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_xlfn.XLOOKUP(D537, products!$A$2:$A$49,products!$B$2:$B$49,0)</f>
        <v>Lib</v>
      </c>
      <c r="J537" t="str">
        <f>_xlfn.XLOOKUP(D537,products!$A$2:$A$49,products!$C$2:$C$49,0)</f>
        <v>L</v>
      </c>
      <c r="K537" s="4">
        <f>_xlfn.XLOOKUP(D537,products!$A$2:$A$49,products!$D$2:$D$49,0)</f>
        <v>0.2</v>
      </c>
      <c r="L537" s="5">
        <f>_xlfn.XLOOKUP(D537,products!$A$2:$A$49,products!$E$2:$E$49,0)</f>
        <v>4.7549999999999999</v>
      </c>
      <c r="M537" s="5">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_xlfn.XLOOKUP(D538, products!$A$2:$A$49,products!$B$2:$B$49,0)</f>
        <v>Rob</v>
      </c>
      <c r="J538" t="str">
        <f>_xlfn.XLOOKUP(D538,products!$A$2:$A$49,products!$C$2:$C$49,0)</f>
        <v>D</v>
      </c>
      <c r="K538" s="4">
        <f>_xlfn.XLOOKUP(D538,products!$A$2:$A$49,products!$D$2:$D$49,0)</f>
        <v>0.2</v>
      </c>
      <c r="L538" s="5">
        <f>_xlfn.XLOOKUP(D538,products!$A$2:$A$49,products!$E$2:$E$49,0)</f>
        <v>2.6849999999999996</v>
      </c>
      <c r="M538" s="5">
        <f t="shared" si="24"/>
        <v>8.0549999999999997</v>
      </c>
      <c r="N538" t="str">
        <f t="shared" si="25"/>
        <v>Roubusta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_xlfn.XLOOKUP(D539, products!$A$2:$A$49,products!$B$2:$B$49,0)</f>
        <v>Exc</v>
      </c>
      <c r="J539" t="str">
        <f>_xlfn.XLOOKUP(D539,products!$A$2:$A$49,products!$C$2:$C$49,0)</f>
        <v>D</v>
      </c>
      <c r="K539" s="4">
        <f>_xlfn.XLOOKUP(D539,products!$A$2:$A$49,products!$D$2:$D$49,0)</f>
        <v>2.5</v>
      </c>
      <c r="L539" s="5">
        <f>_xlfn.XLOOKUP(D539,products!$A$2:$A$49,products!$E$2:$E$49,0)</f>
        <v>27.945</v>
      </c>
      <c r="M539" s="5">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_xlfn.XLOOKUP(D540, products!$A$2:$A$49,products!$B$2:$B$49,0)</f>
        <v>Rob</v>
      </c>
      <c r="J540" t="str">
        <f>_xlfn.XLOOKUP(D540,products!$A$2:$A$49,products!$C$2:$C$49,0)</f>
        <v>D</v>
      </c>
      <c r="K540" s="4">
        <f>_xlfn.XLOOKUP(D540,products!$A$2:$A$49,products!$D$2:$D$49,0)</f>
        <v>0.2</v>
      </c>
      <c r="L540" s="5">
        <f>_xlfn.XLOOKUP(D540,products!$A$2:$A$49,products!$E$2:$E$49,0)</f>
        <v>2.6849999999999996</v>
      </c>
      <c r="M540" s="5">
        <f t="shared" si="24"/>
        <v>10.739999999999998</v>
      </c>
      <c r="N540" t="str">
        <f t="shared" si="25"/>
        <v>Roubusta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_xlfn.XLOOKUP(D541, products!$A$2:$A$49,products!$B$2:$B$49,0)</f>
        <v>Rob</v>
      </c>
      <c r="J541" t="str">
        <f>_xlfn.XLOOKUP(D541,products!$A$2:$A$49,products!$C$2:$C$49,0)</f>
        <v>D</v>
      </c>
      <c r="K541" s="4">
        <f>_xlfn.XLOOKUP(D541,products!$A$2:$A$49,products!$D$2:$D$49,0)</f>
        <v>0.5</v>
      </c>
      <c r="L541" s="5">
        <f>_xlfn.XLOOKUP(D541,products!$A$2:$A$49,products!$E$2:$E$49,0)</f>
        <v>5.3699999999999992</v>
      </c>
      <c r="M541" s="5">
        <f t="shared" si="24"/>
        <v>26.849999999999994</v>
      </c>
      <c r="N541" t="str">
        <f t="shared" si="25"/>
        <v>Roubusta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_xlfn.XLOOKUP(D542, products!$A$2:$A$49,products!$B$2:$B$49,0)</f>
        <v>Lib</v>
      </c>
      <c r="J542" t="str">
        <f>_xlfn.XLOOKUP(D542,products!$A$2:$A$49,products!$C$2:$C$49,0)</f>
        <v>L</v>
      </c>
      <c r="K542" s="4">
        <f>_xlfn.XLOOKUP(D542,products!$A$2:$A$49,products!$D$2:$D$49,0)</f>
        <v>1</v>
      </c>
      <c r="L542" s="5">
        <f>_xlfn.XLOOKUP(D542,products!$A$2:$A$49,products!$E$2:$E$49,0)</f>
        <v>15.85</v>
      </c>
      <c r="M542" s="5">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_xlfn.XLOOKUP(D543, products!$A$2:$A$49,products!$B$2:$B$49,0)</f>
        <v>Ara</v>
      </c>
      <c r="J543" t="str">
        <f>_xlfn.XLOOKUP(D543,products!$A$2:$A$49,products!$C$2:$C$49,0)</f>
        <v>D</v>
      </c>
      <c r="K543" s="4">
        <f>_xlfn.XLOOKUP(D543,products!$A$2:$A$49,products!$D$2:$D$49,0)</f>
        <v>2.5</v>
      </c>
      <c r="L543" s="5">
        <f>_xlfn.XLOOKUP(D543,products!$A$2:$A$49,products!$E$2:$E$49,0)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_xlfn.XLOOKUP(D544, products!$A$2:$A$49,products!$B$2:$B$49,0)</f>
        <v>Ara</v>
      </c>
      <c r="J544" t="str">
        <f>_xlfn.XLOOKUP(D544,products!$A$2:$A$49,products!$C$2:$C$49,0)</f>
        <v>M</v>
      </c>
      <c r="K544" s="4">
        <f>_xlfn.XLOOKUP(D544,products!$A$2:$A$49,products!$D$2:$D$49,0)</f>
        <v>2.5</v>
      </c>
      <c r="L544" s="5">
        <f>_xlfn.XLOOKUP(D544,products!$A$2:$A$49,products!$E$2:$E$49,0)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_xlfn.XLOOKUP(D545, products!$A$2:$A$49,products!$B$2:$B$49,0)</f>
        <v>Rob</v>
      </c>
      <c r="J545" t="str">
        <f>_xlfn.XLOOKUP(D545,products!$A$2:$A$49,products!$C$2:$C$49,0)</f>
        <v>L</v>
      </c>
      <c r="K545" s="4">
        <f>_xlfn.XLOOKUP(D545,products!$A$2:$A$49,products!$D$2:$D$49,0)</f>
        <v>2.5</v>
      </c>
      <c r="L545" s="5">
        <f>_xlfn.XLOOKUP(D545,products!$A$2:$A$49,products!$E$2:$E$49,0)</f>
        <v>27.484999999999996</v>
      </c>
      <c r="M545" s="5">
        <f t="shared" si="24"/>
        <v>54.969999999999992</v>
      </c>
      <c r="N545" t="str">
        <f t="shared" si="25"/>
        <v>Roubusta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_xlfn.XLOOKUP(D546, products!$A$2:$A$49,products!$B$2:$B$49,0)</f>
        <v>Ara</v>
      </c>
      <c r="J546" t="str">
        <f>_xlfn.XLOOKUP(D546,products!$A$2:$A$49,products!$C$2:$C$49,0)</f>
        <v>L</v>
      </c>
      <c r="K546" s="4">
        <f>_xlfn.XLOOKUP(D546,products!$A$2:$A$49,products!$D$2:$D$49,0)</f>
        <v>0.5</v>
      </c>
      <c r="L546" s="5">
        <f>_xlfn.XLOOKUP(D546,products!$A$2:$A$49,products!$E$2:$E$49,0)</f>
        <v>7.77</v>
      </c>
      <c r="M546" s="5">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_xlfn.XLOOKUP(D547, products!$A$2:$A$49,products!$B$2:$B$49,0)</f>
        <v>Lib</v>
      </c>
      <c r="J547" t="str">
        <f>_xlfn.XLOOKUP(D547,products!$A$2:$A$49,products!$C$2:$C$49,0)</f>
        <v>D</v>
      </c>
      <c r="K547" s="4">
        <f>_xlfn.XLOOKUP(D547,products!$A$2:$A$49,products!$D$2:$D$49,0)</f>
        <v>0.2</v>
      </c>
      <c r="L547" s="5">
        <f>_xlfn.XLOOKUP(D547,products!$A$2:$A$49,products!$E$2:$E$49,0)</f>
        <v>3.8849999999999998</v>
      </c>
      <c r="M547" s="5">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_xlfn.XLOOKUP(D548, products!$A$2:$A$49,products!$B$2:$B$49,0)</f>
        <v>Exc</v>
      </c>
      <c r="J548" t="str">
        <f>_xlfn.XLOOKUP(D548,products!$A$2:$A$49,products!$C$2:$C$49,0)</f>
        <v>D</v>
      </c>
      <c r="K548" s="4">
        <f>_xlfn.XLOOKUP(D548,products!$A$2:$A$49,products!$D$2:$D$49,0)</f>
        <v>2.5</v>
      </c>
      <c r="L548" s="5">
        <f>_xlfn.XLOOKUP(D548,products!$A$2:$A$49,products!$E$2:$E$49,0)</f>
        <v>27.945</v>
      </c>
      <c r="M548" s="5">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_xlfn.XLOOKUP(D549, products!$A$2:$A$49,products!$B$2:$B$49,0)</f>
        <v>Rob</v>
      </c>
      <c r="J549" t="str">
        <f>_xlfn.XLOOKUP(D549,products!$A$2:$A$49,products!$C$2:$C$49,0)</f>
        <v>L</v>
      </c>
      <c r="K549" s="4">
        <f>_xlfn.XLOOKUP(D549,products!$A$2:$A$49,products!$D$2:$D$49,0)</f>
        <v>0.2</v>
      </c>
      <c r="L549" s="5">
        <f>_xlfn.XLOOKUP(D549,products!$A$2:$A$49,products!$E$2:$E$49,0)</f>
        <v>3.5849999999999995</v>
      </c>
      <c r="M549" s="5">
        <f t="shared" si="24"/>
        <v>10.754999999999999</v>
      </c>
      <c r="N549" t="str">
        <f t="shared" si="25"/>
        <v>Roubusta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_xlfn.XLOOKUP(D550, products!$A$2:$A$49,products!$B$2:$B$49,0)</f>
        <v>Exc</v>
      </c>
      <c r="J550" t="str">
        <f>_xlfn.XLOOKUP(D550,products!$A$2:$A$49,products!$C$2:$C$49,0)</f>
        <v>L</v>
      </c>
      <c r="K550" s="4">
        <f>_xlfn.XLOOKUP(D550,products!$A$2:$A$49,products!$D$2:$D$49,0)</f>
        <v>0.2</v>
      </c>
      <c r="L550" s="5">
        <f>_xlfn.XLOOKUP(D550,products!$A$2:$A$49,products!$E$2:$E$49,0)</f>
        <v>4.4550000000000001</v>
      </c>
      <c r="M550" s="5">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_xlfn.XLOOKUP(D551, products!$A$2:$A$49,products!$B$2:$B$49,0)</f>
        <v>Exc</v>
      </c>
      <c r="J551" t="str">
        <f>_xlfn.XLOOKUP(D551,products!$A$2:$A$49,products!$C$2:$C$49,0)</f>
        <v>L</v>
      </c>
      <c r="K551" s="4">
        <f>_xlfn.XLOOKUP(D551,products!$A$2:$A$49,products!$D$2:$D$49,0)</f>
        <v>0.2</v>
      </c>
      <c r="L551" s="5">
        <f>_xlfn.XLOOKUP(D551,products!$A$2:$A$49,products!$E$2:$E$49,0)</f>
        <v>4.4550000000000001</v>
      </c>
      <c r="M551" s="5">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_xlfn.XLOOKUP(D552, products!$A$2:$A$49,products!$B$2:$B$49,0)</f>
        <v>Lib</v>
      </c>
      <c r="J552" t="str">
        <f>_xlfn.XLOOKUP(D552,products!$A$2:$A$49,products!$C$2:$C$49,0)</f>
        <v>D</v>
      </c>
      <c r="K552" s="4">
        <f>_xlfn.XLOOKUP(D552,products!$A$2:$A$49,products!$D$2:$D$49,0)</f>
        <v>0.2</v>
      </c>
      <c r="L552" s="5">
        <f>_xlfn.XLOOKUP(D552,products!$A$2:$A$49,products!$E$2:$E$49,0)</f>
        <v>3.8849999999999998</v>
      </c>
      <c r="M552" s="5">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_xlfn.XLOOKUP(D553, products!$A$2:$A$49,products!$B$2:$B$49,0)</f>
        <v>Exc</v>
      </c>
      <c r="J553" t="str">
        <f>_xlfn.XLOOKUP(D553,products!$A$2:$A$49,products!$C$2:$C$49,0)</f>
        <v>D</v>
      </c>
      <c r="K553" s="4">
        <f>_xlfn.XLOOKUP(D553,products!$A$2:$A$49,products!$D$2:$D$49,0)</f>
        <v>0.2</v>
      </c>
      <c r="L553" s="5">
        <f>_xlfn.XLOOKUP(D553,products!$A$2:$A$49,products!$E$2:$E$49,0)</f>
        <v>3.645</v>
      </c>
      <c r="M553" s="5">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_xlfn.XLOOKUP(D554, products!$A$2:$A$49,products!$B$2:$B$49,0)</f>
        <v>Exc</v>
      </c>
      <c r="J554" t="str">
        <f>_xlfn.XLOOKUP(D554,products!$A$2:$A$49,products!$C$2:$C$49,0)</f>
        <v>L</v>
      </c>
      <c r="K554" s="4">
        <f>_xlfn.XLOOKUP(D554,products!$A$2:$A$49,products!$D$2:$D$49,0)</f>
        <v>0.2</v>
      </c>
      <c r="L554" s="5">
        <f>_xlfn.XLOOKUP(D554,products!$A$2:$A$49,products!$E$2:$E$49,0)</f>
        <v>4.4550000000000001</v>
      </c>
      <c r="M554" s="5">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_xlfn.XLOOKUP(D555, products!$A$2:$A$49,products!$B$2:$B$49,0)</f>
        <v>Exc</v>
      </c>
      <c r="J555" t="str">
        <f>_xlfn.XLOOKUP(D555,products!$A$2:$A$49,products!$C$2:$C$49,0)</f>
        <v>M</v>
      </c>
      <c r="K555" s="4">
        <f>_xlfn.XLOOKUP(D555,products!$A$2:$A$49,products!$D$2:$D$49,0)</f>
        <v>1</v>
      </c>
      <c r="L555" s="5">
        <f>_xlfn.XLOOKUP(D555,products!$A$2:$A$49,products!$E$2:$E$49,0)</f>
        <v>13.75</v>
      </c>
      <c r="M555" s="5">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_xlfn.XLOOKUP(D556, products!$A$2:$A$49,products!$B$2:$B$49,0)</f>
        <v>Rob</v>
      </c>
      <c r="J556" t="str">
        <f>_xlfn.XLOOKUP(D556,products!$A$2:$A$49,products!$C$2:$C$49,0)</f>
        <v>L</v>
      </c>
      <c r="K556" s="4">
        <f>_xlfn.XLOOKUP(D556,products!$A$2:$A$49,products!$D$2:$D$49,0)</f>
        <v>2.5</v>
      </c>
      <c r="L556" s="5">
        <f>_xlfn.XLOOKUP(D556,products!$A$2:$A$49,products!$E$2:$E$49,0)</f>
        <v>27.484999999999996</v>
      </c>
      <c r="M556" s="5">
        <f t="shared" si="24"/>
        <v>54.969999999999992</v>
      </c>
      <c r="N556" t="str">
        <f t="shared" si="25"/>
        <v>Roubusta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_xlfn.XLOOKUP(D557, products!$A$2:$A$49,products!$B$2:$B$49,0)</f>
        <v>Exc</v>
      </c>
      <c r="J557" t="str">
        <f>_xlfn.XLOOKUP(D557,products!$A$2:$A$49,products!$C$2:$C$49,0)</f>
        <v>M</v>
      </c>
      <c r="K557" s="4">
        <f>_xlfn.XLOOKUP(D557,products!$A$2:$A$49,products!$D$2:$D$49,0)</f>
        <v>1</v>
      </c>
      <c r="L557" s="5">
        <f>_xlfn.XLOOKUP(D557,products!$A$2:$A$49,products!$E$2:$E$49,0)</f>
        <v>13.75</v>
      </c>
      <c r="M557" s="5">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_xlfn.XLOOKUP(D558, products!$A$2:$A$49,products!$B$2:$B$49,0)</f>
        <v>Lib</v>
      </c>
      <c r="J558" t="str">
        <f>_xlfn.XLOOKUP(D558,products!$A$2:$A$49,products!$C$2:$C$49,0)</f>
        <v>M</v>
      </c>
      <c r="K558" s="4">
        <f>_xlfn.XLOOKUP(D558,products!$A$2:$A$49,products!$D$2:$D$49,0)</f>
        <v>0.2</v>
      </c>
      <c r="L558" s="5">
        <f>_xlfn.XLOOKUP(D558,products!$A$2:$A$49,products!$E$2:$E$49,0)</f>
        <v>4.3650000000000002</v>
      </c>
      <c r="M558" s="5">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_xlfn.XLOOKUP(D559, products!$A$2:$A$49,products!$B$2:$B$49,0)</f>
        <v>Exc</v>
      </c>
      <c r="J559" t="str">
        <f>_xlfn.XLOOKUP(D559,products!$A$2:$A$49,products!$C$2:$C$49,0)</f>
        <v>L</v>
      </c>
      <c r="K559" s="4">
        <f>_xlfn.XLOOKUP(D559,products!$A$2:$A$49,products!$D$2:$D$49,0)</f>
        <v>1</v>
      </c>
      <c r="L559" s="5">
        <f>_xlfn.XLOOKUP(D559,products!$A$2:$A$49,products!$E$2:$E$49,0)</f>
        <v>14.85</v>
      </c>
      <c r="M559" s="5">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_xlfn.XLOOKUP(D560, products!$A$2:$A$49,products!$B$2:$B$49,0)</f>
        <v>Lib</v>
      </c>
      <c r="J560" t="str">
        <f>_xlfn.XLOOKUP(D560,products!$A$2:$A$49,products!$C$2:$C$49,0)</f>
        <v>D</v>
      </c>
      <c r="K560" s="4">
        <f>_xlfn.XLOOKUP(D560,products!$A$2:$A$49,products!$D$2:$D$49,0)</f>
        <v>0.2</v>
      </c>
      <c r="L560" s="5">
        <f>_xlfn.XLOOKUP(D560,products!$A$2:$A$49,products!$E$2:$E$49,0)</f>
        <v>3.8849999999999998</v>
      </c>
      <c r="M560" s="5">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_xlfn.XLOOKUP(D561, products!$A$2:$A$49,products!$B$2:$B$49,0)</f>
        <v>Ara</v>
      </c>
      <c r="J561" t="str">
        <f>_xlfn.XLOOKUP(D561,products!$A$2:$A$49,products!$C$2:$C$49,0)</f>
        <v>L</v>
      </c>
      <c r="K561" s="4">
        <f>_xlfn.XLOOKUP(D561,products!$A$2:$A$49,products!$D$2:$D$49,0)</f>
        <v>1</v>
      </c>
      <c r="L561" s="5">
        <f>_xlfn.XLOOKUP(D561,products!$A$2:$A$49,products!$E$2:$E$49,0)</f>
        <v>12.95</v>
      </c>
      <c r="M561" s="5">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_xlfn.XLOOKUP(D562, products!$A$2:$A$49,products!$B$2:$B$49,0)</f>
        <v>Exc</v>
      </c>
      <c r="J562" t="str">
        <f>_xlfn.XLOOKUP(D562,products!$A$2:$A$49,products!$C$2:$C$49,0)</f>
        <v>M</v>
      </c>
      <c r="K562" s="4">
        <f>_xlfn.XLOOKUP(D562,products!$A$2:$A$49,products!$D$2:$D$49,0)</f>
        <v>2.5</v>
      </c>
      <c r="L562" s="5">
        <f>_xlfn.XLOOKUP(D562,products!$A$2:$A$49,products!$E$2:$E$49,0)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_xlfn.XLOOKUP(D563, products!$A$2:$A$49,products!$B$2:$B$49,0)</f>
        <v>Ara</v>
      </c>
      <c r="J563" t="str">
        <f>_xlfn.XLOOKUP(D563,products!$A$2:$A$49,products!$C$2:$C$49,0)</f>
        <v>D</v>
      </c>
      <c r="K563" s="4">
        <f>_xlfn.XLOOKUP(D563,products!$A$2:$A$49,products!$D$2:$D$49,0)</f>
        <v>0.2</v>
      </c>
      <c r="L563" s="5">
        <f>_xlfn.XLOOKUP(D563,products!$A$2:$A$49,products!$E$2:$E$49,0)</f>
        <v>2.9849999999999999</v>
      </c>
      <c r="M563" s="5">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_xlfn.XLOOKUP(D564, products!$A$2:$A$49,products!$B$2:$B$49,0)</f>
        <v>Lib</v>
      </c>
      <c r="J564" t="str">
        <f>_xlfn.XLOOKUP(D564,products!$A$2:$A$49,products!$C$2:$C$49,0)</f>
        <v>L</v>
      </c>
      <c r="K564" s="4">
        <f>_xlfn.XLOOKUP(D564,products!$A$2:$A$49,products!$D$2:$D$49,0)</f>
        <v>0.2</v>
      </c>
      <c r="L564" s="5">
        <f>_xlfn.XLOOKUP(D564,products!$A$2:$A$49,products!$E$2:$E$49,0)</f>
        <v>4.7549999999999999</v>
      </c>
      <c r="M564" s="5">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_xlfn.XLOOKUP(D565, products!$A$2:$A$49,products!$B$2:$B$49,0)</f>
        <v>Exc</v>
      </c>
      <c r="J565" t="str">
        <f>_xlfn.XLOOKUP(D565,products!$A$2:$A$49,products!$C$2:$C$49,0)</f>
        <v>M</v>
      </c>
      <c r="K565" s="4">
        <f>_xlfn.XLOOKUP(D565,products!$A$2:$A$49,products!$D$2:$D$49,0)</f>
        <v>1</v>
      </c>
      <c r="L565" s="5">
        <f>_xlfn.XLOOKUP(D565,products!$A$2:$A$49,products!$E$2:$E$49,0)</f>
        <v>13.75</v>
      </c>
      <c r="M565" s="5">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_xlfn.XLOOKUP(D566, products!$A$2:$A$49,products!$B$2:$B$49,0)</f>
        <v>Rob</v>
      </c>
      <c r="J566" t="str">
        <f>_xlfn.XLOOKUP(D566,products!$A$2:$A$49,products!$C$2:$C$49,0)</f>
        <v>L</v>
      </c>
      <c r="K566" s="4">
        <f>_xlfn.XLOOKUP(D566,products!$A$2:$A$49,products!$D$2:$D$49,0)</f>
        <v>0.5</v>
      </c>
      <c r="L566" s="5">
        <f>_xlfn.XLOOKUP(D566,products!$A$2:$A$49,products!$E$2:$E$49,0)</f>
        <v>7.169999999999999</v>
      </c>
      <c r="M566" s="5">
        <f t="shared" si="24"/>
        <v>14.339999999999998</v>
      </c>
      <c r="N566" t="str">
        <f t="shared" si="25"/>
        <v>Roubusta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_xlfn.XLOOKUP(D567, products!$A$2:$A$49,products!$B$2:$B$49,0)</f>
        <v>Rob</v>
      </c>
      <c r="J567" t="str">
        <f>_xlfn.XLOOKUP(D567,products!$A$2:$A$49,products!$C$2:$C$49,0)</f>
        <v>D</v>
      </c>
      <c r="K567" s="4">
        <f>_xlfn.XLOOKUP(D567,products!$A$2:$A$49,products!$D$2:$D$49,0)</f>
        <v>2.5</v>
      </c>
      <c r="L567" s="5">
        <f>_xlfn.XLOOKUP(D567,products!$A$2:$A$49,products!$E$2:$E$49,0)</f>
        <v>20.584999999999997</v>
      </c>
      <c r="M567" s="5">
        <f t="shared" si="24"/>
        <v>82.339999999999989</v>
      </c>
      <c r="N567" t="str">
        <f t="shared" si="25"/>
        <v>Roubusta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_xlfn.XLOOKUP(D568, products!$A$2:$A$49,products!$B$2:$B$49,0)</f>
        <v>Ara</v>
      </c>
      <c r="J568" t="str">
        <f>_xlfn.XLOOKUP(D568,products!$A$2:$A$49,products!$C$2:$C$49,0)</f>
        <v>M</v>
      </c>
      <c r="K568" s="4">
        <f>_xlfn.XLOOKUP(D568,products!$A$2:$A$49,products!$D$2:$D$49,0)</f>
        <v>0.2</v>
      </c>
      <c r="L568" s="5">
        <f>_xlfn.XLOOKUP(D568,products!$A$2:$A$49,products!$E$2:$E$49,0)</f>
        <v>3.375</v>
      </c>
      <c r="M568" s="5">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_xlfn.XLOOKUP(D569, products!$A$2:$A$49,products!$B$2:$B$49,0)</f>
        <v>Rob</v>
      </c>
      <c r="J569" t="str">
        <f>_xlfn.XLOOKUP(D569,products!$A$2:$A$49,products!$C$2:$C$49,0)</f>
        <v>L</v>
      </c>
      <c r="K569" s="4">
        <f>_xlfn.XLOOKUP(D569,products!$A$2:$A$49,products!$D$2:$D$49,0)</f>
        <v>2.5</v>
      </c>
      <c r="L569" s="5">
        <f>_xlfn.XLOOKUP(D569,products!$A$2:$A$49,products!$E$2:$E$49,0)</f>
        <v>27.484999999999996</v>
      </c>
      <c r="M569" s="5">
        <f t="shared" si="24"/>
        <v>164.90999999999997</v>
      </c>
      <c r="N569" t="str">
        <f t="shared" si="25"/>
        <v>Roubusta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_xlfn.XLOOKUP(D570, products!$A$2:$A$49,products!$B$2:$B$49,0)</f>
        <v>Lib</v>
      </c>
      <c r="J570" t="str">
        <f>_xlfn.XLOOKUP(D570,products!$A$2:$A$49,products!$C$2:$C$49,0)</f>
        <v>L</v>
      </c>
      <c r="K570" s="4">
        <f>_xlfn.XLOOKUP(D570,products!$A$2:$A$49,products!$D$2:$D$49,0)</f>
        <v>0.2</v>
      </c>
      <c r="L570" s="5">
        <f>_xlfn.XLOOKUP(D570,products!$A$2:$A$49,products!$E$2:$E$49,0)</f>
        <v>4.7549999999999999</v>
      </c>
      <c r="M570" s="5">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_xlfn.XLOOKUP(D571, products!$A$2:$A$49,products!$B$2:$B$49,0)</f>
        <v>Ara</v>
      </c>
      <c r="J571" t="str">
        <f>_xlfn.XLOOKUP(D571,products!$A$2:$A$49,products!$C$2:$C$49,0)</f>
        <v>D</v>
      </c>
      <c r="K571" s="4">
        <f>_xlfn.XLOOKUP(D571,products!$A$2:$A$49,products!$D$2:$D$49,0)</f>
        <v>2.5</v>
      </c>
      <c r="L571" s="5">
        <f>_xlfn.XLOOKUP(D571,products!$A$2:$A$49,products!$E$2:$E$49,0)</f>
        <v>22.884999999999998</v>
      </c>
      <c r="M571" s="5">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_xlfn.XLOOKUP(D572, products!$A$2:$A$49,products!$B$2:$B$49,0)</f>
        <v>Ara</v>
      </c>
      <c r="J572" t="str">
        <f>_xlfn.XLOOKUP(D572,products!$A$2:$A$49,products!$C$2:$C$49,0)</f>
        <v>M</v>
      </c>
      <c r="K572" s="4">
        <f>_xlfn.XLOOKUP(D572,products!$A$2:$A$49,products!$D$2:$D$49,0)</f>
        <v>0.5</v>
      </c>
      <c r="L572" s="5">
        <f>_xlfn.XLOOKUP(D572,products!$A$2:$A$49,products!$E$2:$E$49,0)</f>
        <v>6.75</v>
      </c>
      <c r="M572" s="5">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_xlfn.XLOOKUP(D573, products!$A$2:$A$49,products!$B$2:$B$49,0)</f>
        <v>Exc</v>
      </c>
      <c r="J573" t="str">
        <f>_xlfn.XLOOKUP(D573,products!$A$2:$A$49,products!$C$2:$C$49,0)</f>
        <v>L</v>
      </c>
      <c r="K573" s="4">
        <f>_xlfn.XLOOKUP(D573,products!$A$2:$A$49,products!$D$2:$D$49,0)</f>
        <v>0.5</v>
      </c>
      <c r="L573" s="5">
        <f>_xlfn.XLOOKUP(D573,products!$A$2:$A$49,products!$E$2:$E$49,0)</f>
        <v>8.91</v>
      </c>
      <c r="M573" s="5">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_xlfn.XLOOKUP(D574, products!$A$2:$A$49,products!$B$2:$B$49,0)</f>
        <v>Ara</v>
      </c>
      <c r="J574" t="str">
        <f>_xlfn.XLOOKUP(D574,products!$A$2:$A$49,products!$C$2:$C$49,0)</f>
        <v>D</v>
      </c>
      <c r="K574" s="4">
        <f>_xlfn.XLOOKUP(D574,products!$A$2:$A$49,products!$D$2:$D$49,0)</f>
        <v>0.2</v>
      </c>
      <c r="L574" s="5">
        <f>_xlfn.XLOOKUP(D574,products!$A$2:$A$49,products!$E$2:$E$49,0)</f>
        <v>2.9849999999999999</v>
      </c>
      <c r="M574" s="5">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_xlfn.XLOOKUP(D575, products!$A$2:$A$49,products!$B$2:$B$49,0)</f>
        <v>Ara</v>
      </c>
      <c r="J575" t="str">
        <f>_xlfn.XLOOKUP(D575,products!$A$2:$A$49,products!$C$2:$C$49,0)</f>
        <v>M</v>
      </c>
      <c r="K575" s="4">
        <f>_xlfn.XLOOKUP(D575,products!$A$2:$A$49,products!$D$2:$D$49,0)</f>
        <v>1</v>
      </c>
      <c r="L575" s="5">
        <f>_xlfn.XLOOKUP(D575,products!$A$2:$A$49,products!$E$2:$E$49,0)</f>
        <v>11.25</v>
      </c>
      <c r="M575" s="5">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_xlfn.XLOOKUP(D576, products!$A$2:$A$49,products!$B$2:$B$49,0)</f>
        <v>Rob</v>
      </c>
      <c r="J576" t="str">
        <f>_xlfn.XLOOKUP(D576,products!$A$2:$A$49,products!$C$2:$C$49,0)</f>
        <v>L</v>
      </c>
      <c r="K576" s="4">
        <f>_xlfn.XLOOKUP(D576,products!$A$2:$A$49,products!$D$2:$D$49,0)</f>
        <v>0.2</v>
      </c>
      <c r="L576" s="5">
        <f>_xlfn.XLOOKUP(D576,products!$A$2:$A$49,products!$E$2:$E$49,0)</f>
        <v>3.5849999999999995</v>
      </c>
      <c r="M576" s="5">
        <f t="shared" si="24"/>
        <v>21.509999999999998</v>
      </c>
      <c r="N576" t="str">
        <f t="shared" si="25"/>
        <v>Roubusta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_xlfn.XLOOKUP(D577, products!$A$2:$A$49,products!$B$2:$B$49,0)</f>
        <v>Lib</v>
      </c>
      <c r="J577" t="str">
        <f>_xlfn.XLOOKUP(D577,products!$A$2:$A$49,products!$C$2:$C$49,0)</f>
        <v>M</v>
      </c>
      <c r="K577" s="4">
        <f>_xlfn.XLOOKUP(D577,products!$A$2:$A$49,products!$D$2:$D$49,0)</f>
        <v>2.5</v>
      </c>
      <c r="L577" s="5">
        <f>_xlfn.XLOOKUP(D577,products!$A$2:$A$49,products!$E$2:$E$49,0)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_xlfn.XLOOKUP(D578, products!$A$2:$A$49,products!$B$2:$B$49,0)</f>
        <v>Ara</v>
      </c>
      <c r="J578" t="str">
        <f>_xlfn.XLOOKUP(D578,products!$A$2:$A$49,products!$C$2:$C$49,0)</f>
        <v>D</v>
      </c>
      <c r="K578" s="4">
        <f>_xlfn.XLOOKUP(D578,products!$A$2:$A$49,products!$D$2:$D$49,0)</f>
        <v>0.2</v>
      </c>
      <c r="L578" s="5">
        <f>_xlfn.XLOOKUP(D578,products!$A$2:$A$49,products!$E$2:$E$49,0)</f>
        <v>2.9849999999999999</v>
      </c>
      <c r="M578" s="5">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_xlfn.XLOOKUP(D579, products!$A$2:$A$49,products!$B$2:$B$49,0)</f>
        <v>Lib</v>
      </c>
      <c r="J579" t="str">
        <f>_xlfn.XLOOKUP(D579,products!$A$2:$A$49,products!$C$2:$C$49,0)</f>
        <v>M</v>
      </c>
      <c r="K579" s="4">
        <f>_xlfn.XLOOKUP(D579,products!$A$2:$A$49,products!$D$2:$D$49,0)</f>
        <v>1</v>
      </c>
      <c r="L579" s="5">
        <f>_xlfn.XLOOKUP(D579,products!$A$2:$A$49,products!$E$2:$E$49,0)</f>
        <v>14.55</v>
      </c>
      <c r="M579" s="5">
        <f t="shared" ref="M579:M642" si="27">L579*E579</f>
        <v>58.2</v>
      </c>
      <c r="N579" t="str">
        <f t="shared" ref="N579:N642" si="28">IF(I579="Rob","Roubusta",IF(I579="Exc", "Excelsa", IF(I579="Ara", "Arabica",IF(I579="Lib","Liberica",""))))</f>
        <v>Liberica</v>
      </c>
      <c r="O579" t="str">
        <f t="shared" ref="O579:O642" si="29">IF(J579="M","Medium",IF(J579="L","Light",IF(J579="D","Dark","")))</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_xlfn.XLOOKUP(D580, products!$A$2:$A$49,products!$B$2:$B$49,0)</f>
        <v>Exc</v>
      </c>
      <c r="J580" t="str">
        <f>_xlfn.XLOOKUP(D580,products!$A$2:$A$49,products!$C$2:$C$49,0)</f>
        <v>L</v>
      </c>
      <c r="K580" s="4">
        <f>_xlfn.XLOOKUP(D580,products!$A$2:$A$49,products!$D$2:$D$49,0)</f>
        <v>0.2</v>
      </c>
      <c r="L580" s="5">
        <f>_xlfn.XLOOKUP(D580,products!$A$2:$A$49,products!$E$2:$E$49,0)</f>
        <v>4.4550000000000001</v>
      </c>
      <c r="M580" s="5">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_xlfn.XLOOKUP(D581, products!$A$2:$A$49,products!$B$2:$B$49,0)</f>
        <v>Ara</v>
      </c>
      <c r="J581" t="str">
        <f>_xlfn.XLOOKUP(D581,products!$A$2:$A$49,products!$C$2:$C$49,0)</f>
        <v>M</v>
      </c>
      <c r="K581" s="4">
        <f>_xlfn.XLOOKUP(D581,products!$A$2:$A$49,products!$D$2:$D$49,0)</f>
        <v>0.5</v>
      </c>
      <c r="L581" s="5">
        <f>_xlfn.XLOOKUP(D581,products!$A$2:$A$49,products!$E$2:$E$49,0)</f>
        <v>6.75</v>
      </c>
      <c r="M581" s="5">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_xlfn.XLOOKUP(D582, products!$A$2:$A$49,products!$B$2:$B$49,0)</f>
        <v>Exc</v>
      </c>
      <c r="J582" t="str">
        <f>_xlfn.XLOOKUP(D582,products!$A$2:$A$49,products!$C$2:$C$49,0)</f>
        <v>L</v>
      </c>
      <c r="K582" s="4">
        <f>_xlfn.XLOOKUP(D582,products!$A$2:$A$49,products!$D$2:$D$49,0)</f>
        <v>1</v>
      </c>
      <c r="L582" s="5">
        <f>_xlfn.XLOOKUP(D582,products!$A$2:$A$49,products!$E$2:$E$49,0)</f>
        <v>14.85</v>
      </c>
      <c r="M582" s="5">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_xlfn.XLOOKUP(D583, products!$A$2:$A$49,products!$B$2:$B$49,0)</f>
        <v>Exc</v>
      </c>
      <c r="J583" t="str">
        <f>_xlfn.XLOOKUP(D583,products!$A$2:$A$49,products!$C$2:$C$49,0)</f>
        <v>L</v>
      </c>
      <c r="K583" s="4">
        <f>_xlfn.XLOOKUP(D583,products!$A$2:$A$49,products!$D$2:$D$49,0)</f>
        <v>0.5</v>
      </c>
      <c r="L583" s="5">
        <f>_xlfn.XLOOKUP(D583,products!$A$2:$A$49,products!$E$2:$E$49,0)</f>
        <v>8.91</v>
      </c>
      <c r="M583" s="5">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_xlfn.XLOOKUP(D584, products!$A$2:$A$49,products!$B$2:$B$49,0)</f>
        <v>Exc</v>
      </c>
      <c r="J584" t="str">
        <f>_xlfn.XLOOKUP(D584,products!$A$2:$A$49,products!$C$2:$C$49,0)</f>
        <v>D</v>
      </c>
      <c r="K584" s="4">
        <f>_xlfn.XLOOKUP(D584,products!$A$2:$A$49,products!$D$2:$D$49,0)</f>
        <v>1</v>
      </c>
      <c r="L584" s="5">
        <f>_xlfn.XLOOKUP(D584,products!$A$2:$A$49,products!$E$2:$E$49,0)</f>
        <v>12.15</v>
      </c>
      <c r="M584" s="5">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_xlfn.XLOOKUP(D585, products!$A$2:$A$49,products!$B$2:$B$49,0)</f>
        <v>Rob</v>
      </c>
      <c r="J585" t="str">
        <f>_xlfn.XLOOKUP(D585,products!$A$2:$A$49,products!$C$2:$C$49,0)</f>
        <v>L</v>
      </c>
      <c r="K585" s="4">
        <f>_xlfn.XLOOKUP(D585,products!$A$2:$A$49,products!$D$2:$D$49,0)</f>
        <v>0.2</v>
      </c>
      <c r="L585" s="5">
        <f>_xlfn.XLOOKUP(D585,products!$A$2:$A$49,products!$E$2:$E$49,0)</f>
        <v>3.5849999999999995</v>
      </c>
      <c r="M585" s="5">
        <f t="shared" si="27"/>
        <v>3.5849999999999995</v>
      </c>
      <c r="N585" t="str">
        <f t="shared" si="28"/>
        <v>Roubusta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_xlfn.XLOOKUP(D586, products!$A$2:$A$49,products!$B$2:$B$49,0)</f>
        <v>Rob</v>
      </c>
      <c r="J586" t="str">
        <f>_xlfn.XLOOKUP(D586,products!$A$2:$A$49,products!$C$2:$C$49,0)</f>
        <v>L</v>
      </c>
      <c r="K586" s="4">
        <f>_xlfn.XLOOKUP(D586,products!$A$2:$A$49,products!$D$2:$D$49,0)</f>
        <v>0.2</v>
      </c>
      <c r="L586" s="5">
        <f>_xlfn.XLOOKUP(D586,products!$A$2:$A$49,products!$E$2:$E$49,0)</f>
        <v>3.5849999999999995</v>
      </c>
      <c r="M586" s="5">
        <f t="shared" si="27"/>
        <v>21.509999999999998</v>
      </c>
      <c r="N586" t="str">
        <f t="shared" si="28"/>
        <v>Roubusta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_xlfn.XLOOKUP(D587, products!$A$2:$A$49,products!$B$2:$B$49,0)</f>
        <v>Exc</v>
      </c>
      <c r="J587" t="str">
        <f>_xlfn.XLOOKUP(D587,products!$A$2:$A$49,products!$C$2:$C$49,0)</f>
        <v>M</v>
      </c>
      <c r="K587" s="4">
        <f>_xlfn.XLOOKUP(D587,products!$A$2:$A$49,products!$D$2:$D$49,0)</f>
        <v>0.5</v>
      </c>
      <c r="L587" s="5">
        <f>_xlfn.XLOOKUP(D587,products!$A$2:$A$49,products!$E$2:$E$49,0)</f>
        <v>8.25</v>
      </c>
      <c r="M587" s="5">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_xlfn.XLOOKUP(D588, products!$A$2:$A$49,products!$B$2:$B$49,0)</f>
        <v>Rob</v>
      </c>
      <c r="J588" t="str">
        <f>_xlfn.XLOOKUP(D588,products!$A$2:$A$49,products!$C$2:$C$49,0)</f>
        <v>L</v>
      </c>
      <c r="K588" s="4">
        <f>_xlfn.XLOOKUP(D588,products!$A$2:$A$49,products!$D$2:$D$49,0)</f>
        <v>2.5</v>
      </c>
      <c r="L588" s="5">
        <f>_xlfn.XLOOKUP(D588,products!$A$2:$A$49,products!$E$2:$E$49,0)</f>
        <v>27.484999999999996</v>
      </c>
      <c r="M588" s="5">
        <f t="shared" si="27"/>
        <v>82.454999999999984</v>
      </c>
      <c r="N588" t="str">
        <f t="shared" si="28"/>
        <v>Roubusta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_xlfn.XLOOKUP(D589, products!$A$2:$A$49,products!$B$2:$B$49,0)</f>
        <v>Lib</v>
      </c>
      <c r="J589" t="str">
        <f>_xlfn.XLOOKUP(D589,products!$A$2:$A$49,products!$C$2:$C$49,0)</f>
        <v>D</v>
      </c>
      <c r="K589" s="4">
        <f>_xlfn.XLOOKUP(D589,products!$A$2:$A$49,products!$D$2:$D$49,0)</f>
        <v>0.5</v>
      </c>
      <c r="L589" s="5">
        <f>_xlfn.XLOOKUP(D589,products!$A$2:$A$49,products!$E$2:$E$49,0)</f>
        <v>7.77</v>
      </c>
      <c r="M589" s="5">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_xlfn.XLOOKUP(D590, products!$A$2:$A$49,products!$B$2:$B$49,0)</f>
        <v>Rob</v>
      </c>
      <c r="J590" t="str">
        <f>_xlfn.XLOOKUP(D590,products!$A$2:$A$49,products!$C$2:$C$49,0)</f>
        <v>M</v>
      </c>
      <c r="K590" s="4">
        <f>_xlfn.XLOOKUP(D590,products!$A$2:$A$49,products!$D$2:$D$49,0)</f>
        <v>0.5</v>
      </c>
      <c r="L590" s="5">
        <f>_xlfn.XLOOKUP(D590,products!$A$2:$A$49,products!$E$2:$E$49,0)</f>
        <v>5.97</v>
      </c>
      <c r="M590" s="5">
        <f t="shared" si="27"/>
        <v>11.94</v>
      </c>
      <c r="N590" t="str">
        <f t="shared" si="28"/>
        <v>Roubusta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_xlfn.XLOOKUP(D591, products!$A$2:$A$49,products!$B$2:$B$49,0)</f>
        <v>Exc</v>
      </c>
      <c r="J591" t="str">
        <f>_xlfn.XLOOKUP(D591,products!$A$2:$A$49,products!$C$2:$C$49,0)</f>
        <v>L</v>
      </c>
      <c r="K591" s="4">
        <f>_xlfn.XLOOKUP(D591,products!$A$2:$A$49,products!$D$2:$D$49,0)</f>
        <v>2.5</v>
      </c>
      <c r="L591" s="5">
        <f>_xlfn.XLOOKUP(D591,products!$A$2:$A$49,products!$E$2:$E$49,0)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_xlfn.XLOOKUP(D592, products!$A$2:$A$49,products!$B$2:$B$49,0)</f>
        <v>Exc</v>
      </c>
      <c r="J592" t="str">
        <f>_xlfn.XLOOKUP(D592,products!$A$2:$A$49,products!$C$2:$C$49,0)</f>
        <v>M</v>
      </c>
      <c r="K592" s="4">
        <f>_xlfn.XLOOKUP(D592,products!$A$2:$A$49,products!$D$2:$D$49,0)</f>
        <v>2.5</v>
      </c>
      <c r="L592" s="5">
        <f>_xlfn.XLOOKUP(D592,products!$A$2:$A$49,products!$E$2:$E$49,0)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_xlfn.XLOOKUP(D593, products!$A$2:$A$49,products!$B$2:$B$49,0)</f>
        <v>Rob</v>
      </c>
      <c r="J593" t="str">
        <f>_xlfn.XLOOKUP(D593,products!$A$2:$A$49,products!$C$2:$C$49,0)</f>
        <v>D</v>
      </c>
      <c r="K593" s="4">
        <f>_xlfn.XLOOKUP(D593,products!$A$2:$A$49,products!$D$2:$D$49,0)</f>
        <v>0.2</v>
      </c>
      <c r="L593" s="5">
        <f>_xlfn.XLOOKUP(D593,products!$A$2:$A$49,products!$E$2:$E$49,0)</f>
        <v>2.6849999999999996</v>
      </c>
      <c r="M593" s="5">
        <f t="shared" si="27"/>
        <v>8.0549999999999997</v>
      </c>
      <c r="N593" t="str">
        <f t="shared" si="28"/>
        <v>Roubusta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_xlfn.XLOOKUP(D594, products!$A$2:$A$49,products!$B$2:$B$49,0)</f>
        <v>Ara</v>
      </c>
      <c r="J594" t="str">
        <f>_xlfn.XLOOKUP(D594,products!$A$2:$A$49,products!$C$2:$C$49,0)</f>
        <v>M</v>
      </c>
      <c r="K594" s="4">
        <f>_xlfn.XLOOKUP(D594,products!$A$2:$A$49,products!$D$2:$D$49,0)</f>
        <v>2.5</v>
      </c>
      <c r="L594" s="5">
        <f>_xlfn.XLOOKUP(D594,products!$A$2:$A$49,products!$E$2:$E$49,0)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_xlfn.XLOOKUP(D595, products!$A$2:$A$49,products!$B$2:$B$49,0)</f>
        <v>Exc</v>
      </c>
      <c r="J595" t="str">
        <f>_xlfn.XLOOKUP(D595,products!$A$2:$A$49,products!$C$2:$C$49,0)</f>
        <v>D</v>
      </c>
      <c r="K595" s="4">
        <f>_xlfn.XLOOKUP(D595,products!$A$2:$A$49,products!$D$2:$D$49,0)</f>
        <v>2.5</v>
      </c>
      <c r="L595" s="5">
        <f>_xlfn.XLOOKUP(D595,products!$A$2:$A$49,products!$E$2:$E$49,0)</f>
        <v>27.945</v>
      </c>
      <c r="M595" s="5">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_xlfn.XLOOKUP(D596, products!$A$2:$A$49,products!$B$2:$B$49,0)</f>
        <v>Ara</v>
      </c>
      <c r="J596" t="str">
        <f>_xlfn.XLOOKUP(D596,products!$A$2:$A$49,products!$C$2:$C$49,0)</f>
        <v>L</v>
      </c>
      <c r="K596" s="4">
        <f>_xlfn.XLOOKUP(D596,products!$A$2:$A$49,products!$D$2:$D$49,0)</f>
        <v>2.5</v>
      </c>
      <c r="L596" s="5">
        <f>_xlfn.XLOOKUP(D596,products!$A$2:$A$49,products!$E$2:$E$49,0)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_xlfn.XLOOKUP(D597, products!$A$2:$A$49,products!$B$2:$B$49,0)</f>
        <v>Exc</v>
      </c>
      <c r="J597" t="str">
        <f>_xlfn.XLOOKUP(D597,products!$A$2:$A$49,products!$C$2:$C$49,0)</f>
        <v>L</v>
      </c>
      <c r="K597" s="4">
        <f>_xlfn.XLOOKUP(D597,products!$A$2:$A$49,products!$D$2:$D$49,0)</f>
        <v>1</v>
      </c>
      <c r="L597" s="5">
        <f>_xlfn.XLOOKUP(D597,products!$A$2:$A$49,products!$E$2:$E$49,0)</f>
        <v>14.85</v>
      </c>
      <c r="M597" s="5">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_xlfn.XLOOKUP(D598, products!$A$2:$A$49,products!$B$2:$B$49,0)</f>
        <v>Ara</v>
      </c>
      <c r="J598" t="str">
        <f>_xlfn.XLOOKUP(D598,products!$A$2:$A$49,products!$C$2:$C$49,0)</f>
        <v>M</v>
      </c>
      <c r="K598" s="4">
        <f>_xlfn.XLOOKUP(D598,products!$A$2:$A$49,products!$D$2:$D$49,0)</f>
        <v>0.5</v>
      </c>
      <c r="L598" s="5">
        <f>_xlfn.XLOOKUP(D598,products!$A$2:$A$49,products!$E$2:$E$49,0)</f>
        <v>6.75</v>
      </c>
      <c r="M598" s="5">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_xlfn.XLOOKUP(D599, products!$A$2:$A$49,products!$B$2:$B$49,0)</f>
        <v>Lib</v>
      </c>
      <c r="J599" t="str">
        <f>_xlfn.XLOOKUP(D599,products!$A$2:$A$49,products!$C$2:$C$49,0)</f>
        <v>L</v>
      </c>
      <c r="K599" s="4">
        <f>_xlfn.XLOOKUP(D599,products!$A$2:$A$49,products!$D$2:$D$49,0)</f>
        <v>2.5</v>
      </c>
      <c r="L599" s="5">
        <f>_xlfn.XLOOKUP(D599,products!$A$2:$A$49,products!$E$2:$E$49,0)</f>
        <v>36.454999999999998</v>
      </c>
      <c r="M599" s="5">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_xlfn.XLOOKUP(D600, products!$A$2:$A$49,products!$B$2:$B$49,0)</f>
        <v>Rob</v>
      </c>
      <c r="J600" t="str">
        <f>_xlfn.XLOOKUP(D600,products!$A$2:$A$49,products!$C$2:$C$49,0)</f>
        <v>M</v>
      </c>
      <c r="K600" s="4">
        <f>_xlfn.XLOOKUP(D600,products!$A$2:$A$49,products!$D$2:$D$49,0)</f>
        <v>0.2</v>
      </c>
      <c r="L600" s="5">
        <f>_xlfn.XLOOKUP(D600,products!$A$2:$A$49,products!$E$2:$E$49,0)</f>
        <v>2.9849999999999999</v>
      </c>
      <c r="M600" s="5">
        <f t="shared" si="27"/>
        <v>11.94</v>
      </c>
      <c r="N600" t="str">
        <f t="shared" si="28"/>
        <v>Roubusta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_xlfn.XLOOKUP(D601, products!$A$2:$A$49,products!$B$2:$B$49,0)</f>
        <v>Ara</v>
      </c>
      <c r="J601" t="str">
        <f>_xlfn.XLOOKUP(D601,products!$A$2:$A$49,products!$C$2:$C$49,0)</f>
        <v>D</v>
      </c>
      <c r="K601" s="4">
        <f>_xlfn.XLOOKUP(D601,products!$A$2:$A$49,products!$D$2:$D$49,0)</f>
        <v>0.2</v>
      </c>
      <c r="L601" s="5">
        <f>_xlfn.XLOOKUP(D601,products!$A$2:$A$49,products!$E$2:$E$49,0)</f>
        <v>2.9849999999999999</v>
      </c>
      <c r="M601" s="5">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_xlfn.XLOOKUP(D602, products!$A$2:$A$49,products!$B$2:$B$49,0)</f>
        <v>Lib</v>
      </c>
      <c r="J602" t="str">
        <f>_xlfn.XLOOKUP(D602,products!$A$2:$A$49,products!$C$2:$C$49,0)</f>
        <v>D</v>
      </c>
      <c r="K602" s="4">
        <f>_xlfn.XLOOKUP(D602,products!$A$2:$A$49,products!$D$2:$D$49,0)</f>
        <v>0.5</v>
      </c>
      <c r="L602" s="5">
        <f>_xlfn.XLOOKUP(D602,products!$A$2:$A$49,products!$E$2:$E$49,0)</f>
        <v>7.77</v>
      </c>
      <c r="M602" s="5">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_xlfn.XLOOKUP(D603, products!$A$2:$A$49,products!$B$2:$B$49,0)</f>
        <v>Rob</v>
      </c>
      <c r="J603" t="str">
        <f>_xlfn.XLOOKUP(D603,products!$A$2:$A$49,products!$C$2:$C$49,0)</f>
        <v>L</v>
      </c>
      <c r="K603" s="4">
        <f>_xlfn.XLOOKUP(D603,products!$A$2:$A$49,products!$D$2:$D$49,0)</f>
        <v>2.5</v>
      </c>
      <c r="L603" s="5">
        <f>_xlfn.XLOOKUP(D603,products!$A$2:$A$49,products!$E$2:$E$49,0)</f>
        <v>27.484999999999996</v>
      </c>
      <c r="M603" s="5">
        <f t="shared" si="27"/>
        <v>109.93999999999998</v>
      </c>
      <c r="N603" t="str">
        <f t="shared" si="28"/>
        <v>Roubusta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_xlfn.XLOOKUP(D604, products!$A$2:$A$49,products!$B$2:$B$49,0)</f>
        <v>Exc</v>
      </c>
      <c r="J604" t="str">
        <f>_xlfn.XLOOKUP(D604,products!$A$2:$A$49,products!$C$2:$C$49,0)</f>
        <v>L</v>
      </c>
      <c r="K604" s="4">
        <f>_xlfn.XLOOKUP(D604,products!$A$2:$A$49,products!$D$2:$D$49,0)</f>
        <v>0.2</v>
      </c>
      <c r="L604" s="5">
        <f>_xlfn.XLOOKUP(D604,products!$A$2:$A$49,products!$E$2:$E$49,0)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_xlfn.XLOOKUP(D605, products!$A$2:$A$49,products!$B$2:$B$49,0)</f>
        <v>Rob</v>
      </c>
      <c r="J605" t="str">
        <f>_xlfn.XLOOKUP(D605,products!$A$2:$A$49,products!$C$2:$C$49,0)</f>
        <v>M</v>
      </c>
      <c r="K605" s="4">
        <f>_xlfn.XLOOKUP(D605,products!$A$2:$A$49,products!$D$2:$D$49,0)</f>
        <v>0.2</v>
      </c>
      <c r="L605" s="5">
        <f>_xlfn.XLOOKUP(D605,products!$A$2:$A$49,products!$E$2:$E$49,0)</f>
        <v>2.9849999999999999</v>
      </c>
      <c r="M605" s="5">
        <f t="shared" si="27"/>
        <v>8.9550000000000001</v>
      </c>
      <c r="N605" t="str">
        <f t="shared" si="28"/>
        <v>Roubusta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_xlfn.XLOOKUP(D606, products!$A$2:$A$49,products!$B$2:$B$49,0)</f>
        <v>Lib</v>
      </c>
      <c r="J606" t="str">
        <f>_xlfn.XLOOKUP(D606,products!$A$2:$A$49,products!$C$2:$C$49,0)</f>
        <v>D</v>
      </c>
      <c r="K606" s="4">
        <f>_xlfn.XLOOKUP(D606,products!$A$2:$A$49,products!$D$2:$D$49,0)</f>
        <v>2.5</v>
      </c>
      <c r="L606" s="5">
        <f>_xlfn.XLOOKUP(D606,products!$A$2:$A$49,products!$E$2:$E$49,0)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_xlfn.XLOOKUP(D607, products!$A$2:$A$49,products!$B$2:$B$49,0)</f>
        <v>Ara</v>
      </c>
      <c r="J607" t="str">
        <f>_xlfn.XLOOKUP(D607,products!$A$2:$A$49,products!$C$2:$C$49,0)</f>
        <v>L</v>
      </c>
      <c r="K607" s="4">
        <f>_xlfn.XLOOKUP(D607,products!$A$2:$A$49,products!$D$2:$D$49,0)</f>
        <v>2.5</v>
      </c>
      <c r="L607" s="5">
        <f>_xlfn.XLOOKUP(D607,products!$A$2:$A$49,products!$E$2:$E$49,0)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_xlfn.XLOOKUP(D608, products!$A$2:$A$49,products!$B$2:$B$49,0)</f>
        <v>Lib</v>
      </c>
      <c r="J608" t="str">
        <f>_xlfn.XLOOKUP(D608,products!$A$2:$A$49,products!$C$2:$C$49,0)</f>
        <v>L</v>
      </c>
      <c r="K608" s="4">
        <f>_xlfn.XLOOKUP(D608,products!$A$2:$A$49,products!$D$2:$D$49,0)</f>
        <v>2.5</v>
      </c>
      <c r="L608" s="5">
        <f>_xlfn.XLOOKUP(D608,products!$A$2:$A$49,products!$E$2:$E$49,0)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_xlfn.XLOOKUP(D609, products!$A$2:$A$49,products!$B$2:$B$49,0)</f>
        <v>Exc</v>
      </c>
      <c r="J609" t="str">
        <f>_xlfn.XLOOKUP(D609,products!$A$2:$A$49,products!$C$2:$C$49,0)</f>
        <v>D</v>
      </c>
      <c r="K609" s="4">
        <f>_xlfn.XLOOKUP(D609,products!$A$2:$A$49,products!$D$2:$D$49,0)</f>
        <v>0.2</v>
      </c>
      <c r="L609" s="5">
        <f>_xlfn.XLOOKUP(D609,products!$A$2:$A$49,products!$E$2:$E$49,0)</f>
        <v>3.645</v>
      </c>
      <c r="M609" s="5">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_xlfn.XLOOKUP(D610, products!$A$2:$A$49,products!$B$2:$B$49,0)</f>
        <v>Exc</v>
      </c>
      <c r="J610" t="str">
        <f>_xlfn.XLOOKUP(D610,products!$A$2:$A$49,products!$C$2:$C$49,0)</f>
        <v>D</v>
      </c>
      <c r="K610" s="4">
        <f>_xlfn.XLOOKUP(D610,products!$A$2:$A$49,products!$D$2:$D$49,0)</f>
        <v>2.5</v>
      </c>
      <c r="L610" s="5">
        <f>_xlfn.XLOOKUP(D610,products!$A$2:$A$49,products!$E$2:$E$49,0)</f>
        <v>27.945</v>
      </c>
      <c r="M610" s="5">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_xlfn.XLOOKUP(D611, products!$A$2:$A$49,products!$B$2:$B$49,0)</f>
        <v>Lib</v>
      </c>
      <c r="J611" t="str">
        <f>_xlfn.XLOOKUP(D611,products!$A$2:$A$49,products!$C$2:$C$49,0)</f>
        <v>M</v>
      </c>
      <c r="K611" s="4">
        <f>_xlfn.XLOOKUP(D611,products!$A$2:$A$49,products!$D$2:$D$49,0)</f>
        <v>0.2</v>
      </c>
      <c r="L611" s="5">
        <f>_xlfn.XLOOKUP(D611,products!$A$2:$A$49,products!$E$2:$E$49,0)</f>
        <v>4.3650000000000002</v>
      </c>
      <c r="M611" s="5">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_xlfn.XLOOKUP(D612, products!$A$2:$A$49,products!$B$2:$B$49,0)</f>
        <v>Rob</v>
      </c>
      <c r="J612" t="str">
        <f>_xlfn.XLOOKUP(D612,products!$A$2:$A$49,products!$C$2:$C$49,0)</f>
        <v>M</v>
      </c>
      <c r="K612" s="4">
        <f>_xlfn.XLOOKUP(D612,products!$A$2:$A$49,products!$D$2:$D$49,0)</f>
        <v>1</v>
      </c>
      <c r="L612" s="5">
        <f>_xlfn.XLOOKUP(D612,products!$A$2:$A$49,products!$E$2:$E$49,0)</f>
        <v>9.9499999999999993</v>
      </c>
      <c r="M612" s="5">
        <f t="shared" si="27"/>
        <v>39.799999999999997</v>
      </c>
      <c r="N612" t="str">
        <f t="shared" si="28"/>
        <v>Roubusta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_xlfn.XLOOKUP(D613, products!$A$2:$A$49,products!$B$2:$B$49,0)</f>
        <v>Exc</v>
      </c>
      <c r="J613" t="str">
        <f>_xlfn.XLOOKUP(D613,products!$A$2:$A$49,products!$C$2:$C$49,0)</f>
        <v>L</v>
      </c>
      <c r="K613" s="4">
        <f>_xlfn.XLOOKUP(D613,products!$A$2:$A$49,products!$D$2:$D$49,0)</f>
        <v>2.5</v>
      </c>
      <c r="L613" s="5">
        <f>_xlfn.XLOOKUP(D613,products!$A$2:$A$49,products!$E$2:$E$49,0)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_xlfn.XLOOKUP(D614, products!$A$2:$A$49,products!$B$2:$B$49,0)</f>
        <v>Ara</v>
      </c>
      <c r="J614" t="str">
        <f>_xlfn.XLOOKUP(D614,products!$A$2:$A$49,products!$C$2:$C$49,0)</f>
        <v>M</v>
      </c>
      <c r="K614" s="4">
        <f>_xlfn.XLOOKUP(D614,products!$A$2:$A$49,products!$D$2:$D$49,0)</f>
        <v>0.2</v>
      </c>
      <c r="L614" s="5">
        <f>_xlfn.XLOOKUP(D614,products!$A$2:$A$49,products!$E$2:$E$49,0)</f>
        <v>3.375</v>
      </c>
      <c r="M614" s="5">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_xlfn.XLOOKUP(D615, products!$A$2:$A$49,products!$B$2:$B$49,0)</f>
        <v>Rob</v>
      </c>
      <c r="J615" t="str">
        <f>_xlfn.XLOOKUP(D615,products!$A$2:$A$49,products!$C$2:$C$49,0)</f>
        <v>M</v>
      </c>
      <c r="K615" s="4">
        <f>_xlfn.XLOOKUP(D615,products!$A$2:$A$49,products!$D$2:$D$49,0)</f>
        <v>0.5</v>
      </c>
      <c r="L615" s="5">
        <f>_xlfn.XLOOKUP(D615,products!$A$2:$A$49,products!$E$2:$E$49,0)</f>
        <v>5.97</v>
      </c>
      <c r="M615" s="5">
        <f t="shared" si="27"/>
        <v>5.97</v>
      </c>
      <c r="N615" t="str">
        <f t="shared" si="28"/>
        <v>Roubusta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_xlfn.XLOOKUP(D616, products!$A$2:$A$49,products!$B$2:$B$49,0)</f>
        <v>Rob</v>
      </c>
      <c r="J616" t="str">
        <f>_xlfn.XLOOKUP(D616,products!$A$2:$A$49,products!$C$2:$C$49,0)</f>
        <v>M</v>
      </c>
      <c r="K616" s="4">
        <f>_xlfn.XLOOKUP(D616,products!$A$2:$A$49,products!$D$2:$D$49,0)</f>
        <v>0.5</v>
      </c>
      <c r="L616" s="5">
        <f>_xlfn.XLOOKUP(D616,products!$A$2:$A$49,products!$E$2:$E$49,0)</f>
        <v>5.97</v>
      </c>
      <c r="M616" s="5">
        <f t="shared" si="27"/>
        <v>29.849999999999998</v>
      </c>
      <c r="N616" t="str">
        <f t="shared" si="28"/>
        <v>Roubusta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_xlfn.XLOOKUP(D617, products!$A$2:$A$49,products!$B$2:$B$49,0)</f>
        <v>Lib</v>
      </c>
      <c r="J617" t="str">
        <f>_xlfn.XLOOKUP(D617,products!$A$2:$A$49,products!$C$2:$C$49,0)</f>
        <v>L</v>
      </c>
      <c r="K617" s="4">
        <f>_xlfn.XLOOKUP(D617,products!$A$2:$A$49,products!$D$2:$D$49,0)</f>
        <v>2.5</v>
      </c>
      <c r="L617" s="5">
        <f>_xlfn.XLOOKUP(D617,products!$A$2:$A$49,products!$E$2:$E$49,0)</f>
        <v>36.454999999999998</v>
      </c>
      <c r="M617" s="5">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_xlfn.XLOOKUP(D618, products!$A$2:$A$49,products!$B$2:$B$49,0)</f>
        <v>Exc</v>
      </c>
      <c r="J618" t="str">
        <f>_xlfn.XLOOKUP(D618,products!$A$2:$A$49,products!$C$2:$C$49,0)</f>
        <v>M</v>
      </c>
      <c r="K618" s="4">
        <f>_xlfn.XLOOKUP(D618,products!$A$2:$A$49,products!$D$2:$D$49,0)</f>
        <v>2.5</v>
      </c>
      <c r="L618" s="5">
        <f>_xlfn.XLOOKUP(D618,products!$A$2:$A$49,products!$E$2:$E$49,0)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_xlfn.XLOOKUP(D619, products!$A$2:$A$49,products!$B$2:$B$49,0)</f>
        <v>Lib</v>
      </c>
      <c r="J619" t="str">
        <f>_xlfn.XLOOKUP(D619,products!$A$2:$A$49,products!$C$2:$C$49,0)</f>
        <v>M</v>
      </c>
      <c r="K619" s="4">
        <f>_xlfn.XLOOKUP(D619,products!$A$2:$A$49,products!$D$2:$D$49,0)</f>
        <v>2.5</v>
      </c>
      <c r="L619" s="5">
        <f>_xlfn.XLOOKUP(D619,products!$A$2:$A$49,products!$E$2:$E$49,0)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_xlfn.XLOOKUP(D620, products!$A$2:$A$49,products!$B$2:$B$49,0)</f>
        <v>Exc</v>
      </c>
      <c r="J620" t="str">
        <f>_xlfn.XLOOKUP(D620,products!$A$2:$A$49,products!$C$2:$C$49,0)</f>
        <v>D</v>
      </c>
      <c r="K620" s="4">
        <f>_xlfn.XLOOKUP(D620,products!$A$2:$A$49,products!$D$2:$D$49,0)</f>
        <v>1</v>
      </c>
      <c r="L620" s="5">
        <f>_xlfn.XLOOKUP(D620,products!$A$2:$A$49,products!$E$2:$E$49,0)</f>
        <v>12.15</v>
      </c>
      <c r="M620" s="5">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_xlfn.XLOOKUP(D621, products!$A$2:$A$49,products!$B$2:$B$49,0)</f>
        <v>Lib</v>
      </c>
      <c r="J621" t="str">
        <f>_xlfn.XLOOKUP(D621,products!$A$2:$A$49,products!$C$2:$C$49,0)</f>
        <v>D</v>
      </c>
      <c r="K621" s="4">
        <f>_xlfn.XLOOKUP(D621,products!$A$2:$A$49,products!$D$2:$D$49,0)</f>
        <v>0.5</v>
      </c>
      <c r="L621" s="5">
        <f>_xlfn.XLOOKUP(D621,products!$A$2:$A$49,products!$E$2:$E$49,0)</f>
        <v>7.77</v>
      </c>
      <c r="M621" s="5">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_xlfn.XLOOKUP(D622, products!$A$2:$A$49,products!$B$2:$B$49,0)</f>
        <v>Ara</v>
      </c>
      <c r="J622" t="str">
        <f>_xlfn.XLOOKUP(D622,products!$A$2:$A$49,products!$C$2:$C$49,0)</f>
        <v>M</v>
      </c>
      <c r="K622" s="4">
        <f>_xlfn.XLOOKUP(D622,products!$A$2:$A$49,products!$D$2:$D$49,0)</f>
        <v>0.2</v>
      </c>
      <c r="L622" s="5">
        <f>_xlfn.XLOOKUP(D622,products!$A$2:$A$49,products!$E$2:$E$49,0)</f>
        <v>3.375</v>
      </c>
      <c r="M622" s="5">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_xlfn.XLOOKUP(D623, products!$A$2:$A$49,products!$B$2:$B$49,0)</f>
        <v>Ara</v>
      </c>
      <c r="J623" t="str">
        <f>_xlfn.XLOOKUP(D623,products!$A$2:$A$49,products!$C$2:$C$49,0)</f>
        <v>L</v>
      </c>
      <c r="K623" s="4">
        <f>_xlfn.XLOOKUP(D623,products!$A$2:$A$49,products!$D$2:$D$49,0)</f>
        <v>1</v>
      </c>
      <c r="L623" s="5">
        <f>_xlfn.XLOOKUP(D623,products!$A$2:$A$49,products!$E$2:$E$49,0)</f>
        <v>12.95</v>
      </c>
      <c r="M623" s="5">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_xlfn.XLOOKUP(D624, products!$A$2:$A$49,products!$B$2:$B$49,0)</f>
        <v>Lib</v>
      </c>
      <c r="J624" t="str">
        <f>_xlfn.XLOOKUP(D624,products!$A$2:$A$49,products!$C$2:$C$49,0)</f>
        <v>M</v>
      </c>
      <c r="K624" s="4">
        <f>_xlfn.XLOOKUP(D624,products!$A$2:$A$49,products!$D$2:$D$49,0)</f>
        <v>2.5</v>
      </c>
      <c r="L624" s="5">
        <f>_xlfn.XLOOKUP(D624,products!$A$2:$A$49,products!$E$2:$E$49,0)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_xlfn.XLOOKUP(D625, products!$A$2:$A$49,products!$B$2:$B$49,0)</f>
        <v>Exc</v>
      </c>
      <c r="J625" t="str">
        <f>_xlfn.XLOOKUP(D625,products!$A$2:$A$49,products!$C$2:$C$49,0)</f>
        <v>D</v>
      </c>
      <c r="K625" s="4">
        <f>_xlfn.XLOOKUP(D625,products!$A$2:$A$49,products!$D$2:$D$49,0)</f>
        <v>1</v>
      </c>
      <c r="L625" s="5">
        <f>_xlfn.XLOOKUP(D625,products!$A$2:$A$49,products!$E$2:$E$49,0)</f>
        <v>12.15</v>
      </c>
      <c r="M625" s="5">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_xlfn.XLOOKUP(D626, products!$A$2:$A$49,products!$B$2:$B$49,0)</f>
        <v>Exc</v>
      </c>
      <c r="J626" t="str">
        <f>_xlfn.XLOOKUP(D626,products!$A$2:$A$49,products!$C$2:$C$49,0)</f>
        <v>M</v>
      </c>
      <c r="K626" s="4">
        <f>_xlfn.XLOOKUP(D626,products!$A$2:$A$49,products!$D$2:$D$49,0)</f>
        <v>2.5</v>
      </c>
      <c r="L626" s="5">
        <f>_xlfn.XLOOKUP(D626,products!$A$2:$A$49,products!$E$2:$E$49,0)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_xlfn.XLOOKUP(D627, products!$A$2:$A$49,products!$B$2:$B$49,0)</f>
        <v>Rob</v>
      </c>
      <c r="J627" t="str">
        <f>_xlfn.XLOOKUP(D627,products!$A$2:$A$49,products!$C$2:$C$49,0)</f>
        <v>L</v>
      </c>
      <c r="K627" s="4">
        <f>_xlfn.XLOOKUP(D627,products!$A$2:$A$49,products!$D$2:$D$49,0)</f>
        <v>0.5</v>
      </c>
      <c r="L627" s="5">
        <f>_xlfn.XLOOKUP(D627,products!$A$2:$A$49,products!$E$2:$E$49,0)</f>
        <v>7.169999999999999</v>
      </c>
      <c r="M627" s="5">
        <f t="shared" si="27"/>
        <v>35.849999999999994</v>
      </c>
      <c r="N627" t="str">
        <f t="shared" si="28"/>
        <v>Roubusta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_xlfn.XLOOKUP(D628, products!$A$2:$A$49,products!$B$2:$B$49,0)</f>
        <v>Ara</v>
      </c>
      <c r="J628" t="str">
        <f>_xlfn.XLOOKUP(D628,products!$A$2:$A$49,products!$C$2:$C$49,0)</f>
        <v>M</v>
      </c>
      <c r="K628" s="4">
        <f>_xlfn.XLOOKUP(D628,products!$A$2:$A$49,products!$D$2:$D$49,0)</f>
        <v>2.5</v>
      </c>
      <c r="L628" s="5">
        <f>_xlfn.XLOOKUP(D628,products!$A$2:$A$49,products!$E$2:$E$49,0)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_xlfn.XLOOKUP(D629, products!$A$2:$A$49,products!$B$2:$B$49,0)</f>
        <v>Exc</v>
      </c>
      <c r="J629" t="str">
        <f>_xlfn.XLOOKUP(D629,products!$A$2:$A$49,products!$C$2:$C$49,0)</f>
        <v>M</v>
      </c>
      <c r="K629" s="4">
        <f>_xlfn.XLOOKUP(D629,products!$A$2:$A$49,products!$D$2:$D$49,0)</f>
        <v>2.5</v>
      </c>
      <c r="L629" s="5">
        <f>_xlfn.XLOOKUP(D629,products!$A$2:$A$49,products!$E$2:$E$49,0)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_xlfn.XLOOKUP(D630, products!$A$2:$A$49,products!$B$2:$B$49,0)</f>
        <v>Exc</v>
      </c>
      <c r="J630" t="str">
        <f>_xlfn.XLOOKUP(D630,products!$A$2:$A$49,products!$C$2:$C$49,0)</f>
        <v>L</v>
      </c>
      <c r="K630" s="4">
        <f>_xlfn.XLOOKUP(D630,products!$A$2:$A$49,products!$D$2:$D$49,0)</f>
        <v>0.2</v>
      </c>
      <c r="L630" s="5">
        <f>_xlfn.XLOOKUP(D630,products!$A$2:$A$49,products!$E$2:$E$49,0)</f>
        <v>4.4550000000000001</v>
      </c>
      <c r="M630" s="5">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_xlfn.XLOOKUP(D631, products!$A$2:$A$49,products!$B$2:$B$49,0)</f>
        <v>Lib</v>
      </c>
      <c r="J631" t="str">
        <f>_xlfn.XLOOKUP(D631,products!$A$2:$A$49,products!$C$2:$C$49,0)</f>
        <v>D</v>
      </c>
      <c r="K631" s="4">
        <f>_xlfn.XLOOKUP(D631,products!$A$2:$A$49,products!$D$2:$D$49,0)</f>
        <v>0.5</v>
      </c>
      <c r="L631" s="5">
        <f>_xlfn.XLOOKUP(D631,products!$A$2:$A$49,products!$E$2:$E$49,0)</f>
        <v>7.77</v>
      </c>
      <c r="M631" s="5">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_xlfn.XLOOKUP(D632, products!$A$2:$A$49,products!$B$2:$B$49,0)</f>
        <v>Ara</v>
      </c>
      <c r="J632" t="str">
        <f>_xlfn.XLOOKUP(D632,products!$A$2:$A$49,products!$C$2:$C$49,0)</f>
        <v>D</v>
      </c>
      <c r="K632" s="4">
        <f>_xlfn.XLOOKUP(D632,products!$A$2:$A$49,products!$D$2:$D$49,0)</f>
        <v>0.2</v>
      </c>
      <c r="L632" s="5">
        <f>_xlfn.XLOOKUP(D632,products!$A$2:$A$49,products!$E$2:$E$49,0)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_xlfn.XLOOKUP(D633, products!$A$2:$A$49,products!$B$2:$B$49,0)</f>
        <v>Rob</v>
      </c>
      <c r="J633" t="str">
        <f>_xlfn.XLOOKUP(D633,products!$A$2:$A$49,products!$C$2:$C$49,0)</f>
        <v>D</v>
      </c>
      <c r="K633" s="4">
        <f>_xlfn.XLOOKUP(D633,products!$A$2:$A$49,products!$D$2:$D$49,0)</f>
        <v>2.5</v>
      </c>
      <c r="L633" s="5">
        <f>_xlfn.XLOOKUP(D633,products!$A$2:$A$49,products!$E$2:$E$49,0)</f>
        <v>20.584999999999997</v>
      </c>
      <c r="M633" s="5">
        <f t="shared" si="27"/>
        <v>102.92499999999998</v>
      </c>
      <c r="N633" t="str">
        <f t="shared" si="28"/>
        <v>Roubusta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_xlfn.XLOOKUP(D634, products!$A$2:$A$49,products!$B$2:$B$49,0)</f>
        <v>Exc</v>
      </c>
      <c r="J634" t="str">
        <f>_xlfn.XLOOKUP(D634,products!$A$2:$A$49,products!$C$2:$C$49,0)</f>
        <v>L</v>
      </c>
      <c r="K634" s="4">
        <f>_xlfn.XLOOKUP(D634,products!$A$2:$A$49,products!$D$2:$D$49,0)</f>
        <v>0.5</v>
      </c>
      <c r="L634" s="5">
        <f>_xlfn.XLOOKUP(D634,products!$A$2:$A$49,products!$E$2:$E$49,0)</f>
        <v>8.91</v>
      </c>
      <c r="M634" s="5">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_xlfn.XLOOKUP(D635, products!$A$2:$A$49,products!$B$2:$B$49,0)</f>
        <v>Rob</v>
      </c>
      <c r="J635" t="str">
        <f>_xlfn.XLOOKUP(D635,products!$A$2:$A$49,products!$C$2:$C$49,0)</f>
        <v>L</v>
      </c>
      <c r="K635" s="4">
        <f>_xlfn.XLOOKUP(D635,products!$A$2:$A$49,products!$D$2:$D$49,0)</f>
        <v>1</v>
      </c>
      <c r="L635" s="5">
        <f>_xlfn.XLOOKUP(D635,products!$A$2:$A$49,products!$E$2:$E$49,0)</f>
        <v>11.95</v>
      </c>
      <c r="M635" s="5">
        <f t="shared" si="27"/>
        <v>47.8</v>
      </c>
      <c r="N635" t="str">
        <f t="shared" si="28"/>
        <v>Roubusta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_xlfn.XLOOKUP(D636, products!$A$2:$A$49,products!$B$2:$B$49,0)</f>
        <v>Lib</v>
      </c>
      <c r="J636" t="str">
        <f>_xlfn.XLOOKUP(D636,products!$A$2:$A$49,products!$C$2:$C$49,0)</f>
        <v>M</v>
      </c>
      <c r="K636" s="4">
        <f>_xlfn.XLOOKUP(D636,products!$A$2:$A$49,products!$D$2:$D$49,0)</f>
        <v>1</v>
      </c>
      <c r="L636" s="5">
        <f>_xlfn.XLOOKUP(D636,products!$A$2:$A$49,products!$E$2:$E$49,0)</f>
        <v>14.55</v>
      </c>
      <c r="M636" s="5">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_xlfn.XLOOKUP(D637, products!$A$2:$A$49,products!$B$2:$B$49,0)</f>
        <v>Exc</v>
      </c>
      <c r="J637" t="str">
        <f>_xlfn.XLOOKUP(D637,products!$A$2:$A$49,products!$C$2:$C$49,0)</f>
        <v>L</v>
      </c>
      <c r="K637" s="4">
        <f>_xlfn.XLOOKUP(D637,products!$A$2:$A$49,products!$D$2:$D$49,0)</f>
        <v>0.5</v>
      </c>
      <c r="L637" s="5">
        <f>_xlfn.XLOOKUP(D637,products!$A$2:$A$49,products!$E$2:$E$49,0)</f>
        <v>8.91</v>
      </c>
      <c r="M637" s="5">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_xlfn.XLOOKUP(D638, products!$A$2:$A$49,products!$B$2:$B$49,0)</f>
        <v>Lib</v>
      </c>
      <c r="J638" t="str">
        <f>_xlfn.XLOOKUP(D638,products!$A$2:$A$49,products!$C$2:$C$49,0)</f>
        <v>L</v>
      </c>
      <c r="K638" s="4">
        <f>_xlfn.XLOOKUP(D638,products!$A$2:$A$49,products!$D$2:$D$49,0)</f>
        <v>1</v>
      </c>
      <c r="L638" s="5">
        <f>_xlfn.XLOOKUP(D638,products!$A$2:$A$49,products!$E$2:$E$49,0)</f>
        <v>15.85</v>
      </c>
      <c r="M638" s="5">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_xlfn.XLOOKUP(D639, products!$A$2:$A$49,products!$B$2:$B$49,0)</f>
        <v>Exc</v>
      </c>
      <c r="J639" t="str">
        <f>_xlfn.XLOOKUP(D639,products!$A$2:$A$49,products!$C$2:$C$49,0)</f>
        <v>M</v>
      </c>
      <c r="K639" s="4">
        <f>_xlfn.XLOOKUP(D639,products!$A$2:$A$49,products!$D$2:$D$49,0)</f>
        <v>2.5</v>
      </c>
      <c r="L639" s="5">
        <f>_xlfn.XLOOKUP(D639,products!$A$2:$A$49,products!$E$2:$E$49,0)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_xlfn.XLOOKUP(D640, products!$A$2:$A$49,products!$B$2:$B$49,0)</f>
        <v>Ara</v>
      </c>
      <c r="J640" t="str">
        <f>_xlfn.XLOOKUP(D640,products!$A$2:$A$49,products!$C$2:$C$49,0)</f>
        <v>M</v>
      </c>
      <c r="K640" s="4">
        <f>_xlfn.XLOOKUP(D640,products!$A$2:$A$49,products!$D$2:$D$49,0)</f>
        <v>2.5</v>
      </c>
      <c r="L640" s="5">
        <f>_xlfn.XLOOKUP(D640,products!$A$2:$A$49,products!$E$2:$E$49,0)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_xlfn.XLOOKUP(D641, products!$A$2:$A$49,products!$B$2:$B$49,0)</f>
        <v>Lib</v>
      </c>
      <c r="J641" t="str">
        <f>_xlfn.XLOOKUP(D641,products!$A$2:$A$49,products!$C$2:$C$49,0)</f>
        <v>D</v>
      </c>
      <c r="K641" s="4">
        <f>_xlfn.XLOOKUP(D641,products!$A$2:$A$49,products!$D$2:$D$49,0)</f>
        <v>0.2</v>
      </c>
      <c r="L641" s="5">
        <f>_xlfn.XLOOKUP(D641,products!$A$2:$A$49,products!$E$2:$E$49,0)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_xlfn.XLOOKUP(D642, products!$A$2:$A$49,products!$B$2:$B$49,0)</f>
        <v>Rob</v>
      </c>
      <c r="J642" t="str">
        <f>_xlfn.XLOOKUP(D642,products!$A$2:$A$49,products!$C$2:$C$49,0)</f>
        <v>L</v>
      </c>
      <c r="K642" s="4">
        <f>_xlfn.XLOOKUP(D642,products!$A$2:$A$49,products!$D$2:$D$49,0)</f>
        <v>2.5</v>
      </c>
      <c r="L642" s="5">
        <f>_xlfn.XLOOKUP(D642,products!$A$2:$A$49,products!$E$2:$E$49,0)</f>
        <v>27.484999999999996</v>
      </c>
      <c r="M642" s="5">
        <f t="shared" si="27"/>
        <v>137.42499999999998</v>
      </c>
      <c r="N642" t="str">
        <f t="shared" si="28"/>
        <v>Roubusta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_xlfn.XLOOKUP(D643, products!$A$2:$A$49,products!$B$2:$B$49,0)</f>
        <v>Rob</v>
      </c>
      <c r="J643" t="str">
        <f>_xlfn.XLOOKUP(D643,products!$A$2:$A$49,products!$C$2:$C$49,0)</f>
        <v>L</v>
      </c>
      <c r="K643" s="4">
        <f>_xlfn.XLOOKUP(D643,products!$A$2:$A$49,products!$D$2:$D$49,0)</f>
        <v>1</v>
      </c>
      <c r="L643" s="5">
        <f>_xlfn.XLOOKUP(D643,products!$A$2:$A$49,products!$E$2:$E$49,0)</f>
        <v>11.95</v>
      </c>
      <c r="M643" s="5">
        <f t="shared" ref="M643:M706" si="30">L643*E643</f>
        <v>35.849999999999994</v>
      </c>
      <c r="N643" t="str">
        <f t="shared" ref="N643:N706" si="31">IF(I643="Rob","Roubusta",IF(I643="Exc", "Excelsa", IF(I643="Ara", "Arabica",IF(I643="Lib","Liberica",""))))</f>
        <v>Roubusta</v>
      </c>
      <c r="O643" t="str">
        <f t="shared" ref="O643:O706" si="32">IF(J643="M","Medium",IF(J643="L","Light",IF(J643="D","Dark","")))</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_xlfn.XLOOKUP(D644, products!$A$2:$A$49,products!$B$2:$B$49,0)</f>
        <v>Exc</v>
      </c>
      <c r="J644" t="str">
        <f>_xlfn.XLOOKUP(D644,products!$A$2:$A$49,products!$C$2:$C$49,0)</f>
        <v>M</v>
      </c>
      <c r="K644" s="4">
        <f>_xlfn.XLOOKUP(D644,products!$A$2:$A$49,products!$D$2:$D$49,0)</f>
        <v>0.2</v>
      </c>
      <c r="L644" s="5">
        <f>_xlfn.XLOOKUP(D644,products!$A$2:$A$49,products!$E$2:$E$49,0)</f>
        <v>4.125</v>
      </c>
      <c r="M644" s="5">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_xlfn.XLOOKUP(D645, products!$A$2:$A$49,products!$B$2:$B$49,0)</f>
        <v>Exc</v>
      </c>
      <c r="J645" t="str">
        <f>_xlfn.XLOOKUP(D645,products!$A$2:$A$49,products!$C$2:$C$49,0)</f>
        <v>L</v>
      </c>
      <c r="K645" s="4">
        <f>_xlfn.XLOOKUP(D645,products!$A$2:$A$49,products!$D$2:$D$49,0)</f>
        <v>2.5</v>
      </c>
      <c r="L645" s="5">
        <f>_xlfn.XLOOKUP(D645,products!$A$2:$A$49,products!$E$2:$E$49,0)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_xlfn.XLOOKUP(D646, products!$A$2:$A$49,products!$B$2:$B$49,0)</f>
        <v>Rob</v>
      </c>
      <c r="J646" t="str">
        <f>_xlfn.XLOOKUP(D646,products!$A$2:$A$49,products!$C$2:$C$49,0)</f>
        <v>D</v>
      </c>
      <c r="K646" s="4">
        <f>_xlfn.XLOOKUP(D646,products!$A$2:$A$49,products!$D$2:$D$49,0)</f>
        <v>2.5</v>
      </c>
      <c r="L646" s="5">
        <f>_xlfn.XLOOKUP(D646,products!$A$2:$A$49,products!$E$2:$E$49,0)</f>
        <v>20.584999999999997</v>
      </c>
      <c r="M646" s="5">
        <f t="shared" si="30"/>
        <v>41.169999999999995</v>
      </c>
      <c r="N646" t="str">
        <f t="shared" si="31"/>
        <v>Roubusta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_xlfn.XLOOKUP(D647, products!$A$2:$A$49,products!$B$2:$B$49,0)</f>
        <v>Ara</v>
      </c>
      <c r="J647" t="str">
        <f>_xlfn.XLOOKUP(D647,products!$A$2:$A$49,products!$C$2:$C$49,0)</f>
        <v>D</v>
      </c>
      <c r="K647" s="4">
        <f>_xlfn.XLOOKUP(D647,products!$A$2:$A$49,products!$D$2:$D$49,0)</f>
        <v>2.5</v>
      </c>
      <c r="L647" s="5">
        <f>_xlfn.XLOOKUP(D647,products!$A$2:$A$49,products!$E$2:$E$49,0)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_xlfn.XLOOKUP(D648, products!$A$2:$A$49,products!$B$2:$B$49,0)</f>
        <v>Ara</v>
      </c>
      <c r="J648" t="str">
        <f>_xlfn.XLOOKUP(D648,products!$A$2:$A$49,products!$C$2:$C$49,0)</f>
        <v>D</v>
      </c>
      <c r="K648" s="4">
        <f>_xlfn.XLOOKUP(D648,products!$A$2:$A$49,products!$D$2:$D$49,0)</f>
        <v>1</v>
      </c>
      <c r="L648" s="5">
        <f>_xlfn.XLOOKUP(D648,products!$A$2:$A$49,products!$E$2:$E$49,0)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_xlfn.XLOOKUP(D649, products!$A$2:$A$49,products!$B$2:$B$49,0)</f>
        <v>Lib</v>
      </c>
      <c r="J649" t="str">
        <f>_xlfn.XLOOKUP(D649,products!$A$2:$A$49,products!$C$2:$C$49,0)</f>
        <v>L</v>
      </c>
      <c r="K649" s="4">
        <f>_xlfn.XLOOKUP(D649,products!$A$2:$A$49,products!$D$2:$D$49,0)</f>
        <v>0.5</v>
      </c>
      <c r="L649" s="5">
        <f>_xlfn.XLOOKUP(D649,products!$A$2:$A$49,products!$E$2:$E$49,0)</f>
        <v>9.51</v>
      </c>
      <c r="M649" s="5">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_xlfn.XLOOKUP(D650, products!$A$2:$A$49,products!$B$2:$B$49,0)</f>
        <v>Rob</v>
      </c>
      <c r="J650" t="str">
        <f>_xlfn.XLOOKUP(D650,products!$A$2:$A$49,products!$C$2:$C$49,0)</f>
        <v>D</v>
      </c>
      <c r="K650" s="4">
        <f>_xlfn.XLOOKUP(D650,products!$A$2:$A$49,products!$D$2:$D$49,0)</f>
        <v>0.2</v>
      </c>
      <c r="L650" s="5">
        <f>_xlfn.XLOOKUP(D650,products!$A$2:$A$49,products!$E$2:$E$49,0)</f>
        <v>2.6849999999999996</v>
      </c>
      <c r="M650" s="5">
        <f t="shared" si="30"/>
        <v>16.11</v>
      </c>
      <c r="N650" t="str">
        <f t="shared" si="31"/>
        <v>Roubusta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_xlfn.XLOOKUP(D651, products!$A$2:$A$49,products!$B$2:$B$49,0)</f>
        <v>Lib</v>
      </c>
      <c r="J651" t="str">
        <f>_xlfn.XLOOKUP(D651,products!$A$2:$A$49,products!$C$2:$C$49,0)</f>
        <v>L</v>
      </c>
      <c r="K651" s="4">
        <f>_xlfn.XLOOKUP(D651,products!$A$2:$A$49,products!$D$2:$D$49,0)</f>
        <v>1</v>
      </c>
      <c r="L651" s="5">
        <f>_xlfn.XLOOKUP(D651,products!$A$2:$A$49,products!$E$2:$E$49,0)</f>
        <v>15.85</v>
      </c>
      <c r="M651" s="5">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_xlfn.XLOOKUP(D652, products!$A$2:$A$49,products!$B$2:$B$49,0)</f>
        <v>Rob</v>
      </c>
      <c r="J652" t="str">
        <f>_xlfn.XLOOKUP(D652,products!$A$2:$A$49,products!$C$2:$C$49,0)</f>
        <v>D</v>
      </c>
      <c r="K652" s="4">
        <f>_xlfn.XLOOKUP(D652,products!$A$2:$A$49,products!$D$2:$D$49,0)</f>
        <v>0.5</v>
      </c>
      <c r="L652" s="5">
        <f>_xlfn.XLOOKUP(D652,products!$A$2:$A$49,products!$E$2:$E$49,0)</f>
        <v>5.3699999999999992</v>
      </c>
      <c r="M652" s="5">
        <f t="shared" si="30"/>
        <v>5.3699999999999992</v>
      </c>
      <c r="N652" t="str">
        <f t="shared" si="31"/>
        <v>Roubusta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_xlfn.XLOOKUP(D653, products!$A$2:$A$49,products!$B$2:$B$49,0)</f>
        <v>Rob</v>
      </c>
      <c r="J653" t="str">
        <f>_xlfn.XLOOKUP(D653,products!$A$2:$A$49,products!$C$2:$C$49,0)</f>
        <v>L</v>
      </c>
      <c r="K653" s="4">
        <f>_xlfn.XLOOKUP(D653,products!$A$2:$A$49,products!$D$2:$D$49,0)</f>
        <v>1</v>
      </c>
      <c r="L653" s="5">
        <f>_xlfn.XLOOKUP(D653,products!$A$2:$A$49,products!$E$2:$E$49,0)</f>
        <v>11.95</v>
      </c>
      <c r="M653" s="5">
        <f t="shared" si="30"/>
        <v>47.8</v>
      </c>
      <c r="N653" t="str">
        <f t="shared" si="31"/>
        <v>Roubusta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_xlfn.XLOOKUP(D654, products!$A$2:$A$49,products!$B$2:$B$49,0)</f>
        <v>Lib</v>
      </c>
      <c r="J654" t="str">
        <f>_xlfn.XLOOKUP(D654,products!$A$2:$A$49,products!$C$2:$C$49,0)</f>
        <v>L</v>
      </c>
      <c r="K654" s="4">
        <f>_xlfn.XLOOKUP(D654,products!$A$2:$A$49,products!$D$2:$D$49,0)</f>
        <v>1</v>
      </c>
      <c r="L654" s="5">
        <f>_xlfn.XLOOKUP(D654,products!$A$2:$A$49,products!$E$2:$E$49,0)</f>
        <v>15.85</v>
      </c>
      <c r="M654" s="5">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_xlfn.XLOOKUP(D655, products!$A$2:$A$49,products!$B$2:$B$49,0)</f>
        <v>Ara</v>
      </c>
      <c r="J655" t="str">
        <f>_xlfn.XLOOKUP(D655,products!$A$2:$A$49,products!$C$2:$C$49,0)</f>
        <v>M</v>
      </c>
      <c r="K655" s="4">
        <f>_xlfn.XLOOKUP(D655,products!$A$2:$A$49,products!$D$2:$D$49,0)</f>
        <v>2.5</v>
      </c>
      <c r="L655" s="5">
        <f>_xlfn.XLOOKUP(D655,products!$A$2:$A$49,products!$E$2:$E$49,0)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_xlfn.XLOOKUP(D656, products!$A$2:$A$49,products!$B$2:$B$49,0)</f>
        <v>Ara</v>
      </c>
      <c r="J656" t="str">
        <f>_xlfn.XLOOKUP(D656,products!$A$2:$A$49,products!$C$2:$C$49,0)</f>
        <v>D</v>
      </c>
      <c r="K656" s="4">
        <f>_xlfn.XLOOKUP(D656,products!$A$2:$A$49,products!$D$2:$D$49,0)</f>
        <v>2.5</v>
      </c>
      <c r="L656" s="5">
        <f>_xlfn.XLOOKUP(D656,products!$A$2:$A$49,products!$E$2:$E$49,0)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_xlfn.XLOOKUP(D657, products!$A$2:$A$49,products!$B$2:$B$49,0)</f>
        <v>Rob</v>
      </c>
      <c r="J657" t="str">
        <f>_xlfn.XLOOKUP(D657,products!$A$2:$A$49,products!$C$2:$C$49,0)</f>
        <v>M</v>
      </c>
      <c r="K657" s="4">
        <f>_xlfn.XLOOKUP(D657,products!$A$2:$A$49,products!$D$2:$D$49,0)</f>
        <v>2.5</v>
      </c>
      <c r="L657" s="5">
        <f>_xlfn.XLOOKUP(D657,products!$A$2:$A$49,products!$E$2:$E$49,0)</f>
        <v>22.884999999999998</v>
      </c>
      <c r="M657" s="5">
        <f t="shared" si="30"/>
        <v>45.769999999999996</v>
      </c>
      <c r="N657" t="str">
        <f t="shared" si="31"/>
        <v>Roubusta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_xlfn.XLOOKUP(D658, products!$A$2:$A$49,products!$B$2:$B$49,0)</f>
        <v>Lib</v>
      </c>
      <c r="J658" t="str">
        <f>_xlfn.XLOOKUP(D658,products!$A$2:$A$49,products!$C$2:$C$49,0)</f>
        <v>D</v>
      </c>
      <c r="K658" s="4">
        <f>_xlfn.XLOOKUP(D658,products!$A$2:$A$49,products!$D$2:$D$49,0)</f>
        <v>1</v>
      </c>
      <c r="L658" s="5">
        <f>_xlfn.XLOOKUP(D658,products!$A$2:$A$49,products!$E$2:$E$49,0)</f>
        <v>12.95</v>
      </c>
      <c r="M658" s="5">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_xlfn.XLOOKUP(D659, products!$A$2:$A$49,products!$B$2:$B$49,0)</f>
        <v>Ara</v>
      </c>
      <c r="J659" t="str">
        <f>_xlfn.XLOOKUP(D659,products!$A$2:$A$49,products!$C$2:$C$49,0)</f>
        <v>M</v>
      </c>
      <c r="K659" s="4">
        <f>_xlfn.XLOOKUP(D659,products!$A$2:$A$49,products!$D$2:$D$49,0)</f>
        <v>0.5</v>
      </c>
      <c r="L659" s="5">
        <f>_xlfn.XLOOKUP(D659,products!$A$2:$A$49,products!$E$2:$E$49,0)</f>
        <v>6.75</v>
      </c>
      <c r="M659" s="5">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_xlfn.XLOOKUP(D660, products!$A$2:$A$49,products!$B$2:$B$49,0)</f>
        <v>Exc</v>
      </c>
      <c r="J660" t="str">
        <f>_xlfn.XLOOKUP(D660,products!$A$2:$A$49,products!$C$2:$C$49,0)</f>
        <v>M</v>
      </c>
      <c r="K660" s="4">
        <f>_xlfn.XLOOKUP(D660,products!$A$2:$A$49,products!$D$2:$D$49,0)</f>
        <v>0.5</v>
      </c>
      <c r="L660" s="5">
        <f>_xlfn.XLOOKUP(D660,products!$A$2:$A$49,products!$E$2:$E$49,0)</f>
        <v>8.25</v>
      </c>
      <c r="M660" s="5">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_xlfn.XLOOKUP(D661, products!$A$2:$A$49,products!$B$2:$B$49,0)</f>
        <v>Ara</v>
      </c>
      <c r="J661" t="str">
        <f>_xlfn.XLOOKUP(D661,products!$A$2:$A$49,products!$C$2:$C$49,0)</f>
        <v>D</v>
      </c>
      <c r="K661" s="4">
        <f>_xlfn.XLOOKUP(D661,products!$A$2:$A$49,products!$D$2:$D$49,0)</f>
        <v>2.5</v>
      </c>
      <c r="L661" s="5">
        <f>_xlfn.XLOOKUP(D661,products!$A$2:$A$49,products!$E$2:$E$49,0)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_xlfn.XLOOKUP(D662, products!$A$2:$A$49,products!$B$2:$B$49,0)</f>
        <v>Exc</v>
      </c>
      <c r="J662" t="str">
        <f>_xlfn.XLOOKUP(D662,products!$A$2:$A$49,products!$C$2:$C$49,0)</f>
        <v>L</v>
      </c>
      <c r="K662" s="4">
        <f>_xlfn.XLOOKUP(D662,products!$A$2:$A$49,products!$D$2:$D$49,0)</f>
        <v>0.5</v>
      </c>
      <c r="L662" s="5">
        <f>_xlfn.XLOOKUP(D662,products!$A$2:$A$49,products!$E$2:$E$49,0)</f>
        <v>8.91</v>
      </c>
      <c r="M662" s="5">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_xlfn.XLOOKUP(D663, products!$A$2:$A$49,products!$B$2:$B$49,0)</f>
        <v>Ara</v>
      </c>
      <c r="J663" t="str">
        <f>_xlfn.XLOOKUP(D663,products!$A$2:$A$49,products!$C$2:$C$49,0)</f>
        <v>M</v>
      </c>
      <c r="K663" s="4">
        <f>_xlfn.XLOOKUP(D663,products!$A$2:$A$49,products!$D$2:$D$49,0)</f>
        <v>0.2</v>
      </c>
      <c r="L663" s="5">
        <f>_xlfn.XLOOKUP(D663,products!$A$2:$A$49,products!$E$2:$E$49,0)</f>
        <v>3.375</v>
      </c>
      <c r="M663" s="5">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_xlfn.XLOOKUP(D664, products!$A$2:$A$49,products!$B$2:$B$49,0)</f>
        <v>Lib</v>
      </c>
      <c r="J664" t="str">
        <f>_xlfn.XLOOKUP(D664,products!$A$2:$A$49,products!$C$2:$C$49,0)</f>
        <v>D</v>
      </c>
      <c r="K664" s="4">
        <f>_xlfn.XLOOKUP(D664,products!$A$2:$A$49,products!$D$2:$D$49,0)</f>
        <v>2.5</v>
      </c>
      <c r="L664" s="5">
        <f>_xlfn.XLOOKUP(D664,products!$A$2:$A$49,products!$E$2:$E$49,0)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_xlfn.XLOOKUP(D665, products!$A$2:$A$49,products!$B$2:$B$49,0)</f>
        <v>Ara</v>
      </c>
      <c r="J665" t="str">
        <f>_xlfn.XLOOKUP(D665,products!$A$2:$A$49,products!$C$2:$C$49,0)</f>
        <v>M</v>
      </c>
      <c r="K665" s="4">
        <f>_xlfn.XLOOKUP(D665,products!$A$2:$A$49,products!$D$2:$D$49,0)</f>
        <v>1</v>
      </c>
      <c r="L665" s="5">
        <f>_xlfn.XLOOKUP(D665,products!$A$2:$A$49,products!$E$2:$E$49,0)</f>
        <v>11.25</v>
      </c>
      <c r="M665" s="5">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_xlfn.XLOOKUP(D666, products!$A$2:$A$49,products!$B$2:$B$49,0)</f>
        <v>Exc</v>
      </c>
      <c r="J666" t="str">
        <f>_xlfn.XLOOKUP(D666,products!$A$2:$A$49,products!$C$2:$C$49,0)</f>
        <v>D</v>
      </c>
      <c r="K666" s="4">
        <f>_xlfn.XLOOKUP(D666,products!$A$2:$A$49,products!$D$2:$D$49,0)</f>
        <v>1</v>
      </c>
      <c r="L666" s="5">
        <f>_xlfn.XLOOKUP(D666,products!$A$2:$A$49,products!$E$2:$E$49,0)</f>
        <v>12.15</v>
      </c>
      <c r="M666" s="5">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_xlfn.XLOOKUP(D667, products!$A$2:$A$49,products!$B$2:$B$49,0)</f>
        <v>Lib</v>
      </c>
      <c r="J667" t="str">
        <f>_xlfn.XLOOKUP(D667,products!$A$2:$A$49,products!$C$2:$C$49,0)</f>
        <v>D</v>
      </c>
      <c r="K667" s="4">
        <f>_xlfn.XLOOKUP(D667,products!$A$2:$A$49,products!$D$2:$D$49,0)</f>
        <v>0.2</v>
      </c>
      <c r="L667" s="5">
        <f>_xlfn.XLOOKUP(D667,products!$A$2:$A$49,products!$E$2:$E$49,0)</f>
        <v>3.8849999999999998</v>
      </c>
      <c r="M667" s="5">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_xlfn.XLOOKUP(D668, products!$A$2:$A$49,products!$B$2:$B$49,0)</f>
        <v>Ara</v>
      </c>
      <c r="J668" t="str">
        <f>_xlfn.XLOOKUP(D668,products!$A$2:$A$49,products!$C$2:$C$49,0)</f>
        <v>D</v>
      </c>
      <c r="K668" s="4">
        <f>_xlfn.XLOOKUP(D668,products!$A$2:$A$49,products!$D$2:$D$49,0)</f>
        <v>2.5</v>
      </c>
      <c r="L668" s="5">
        <f>_xlfn.XLOOKUP(D668,products!$A$2:$A$49,products!$E$2:$E$49,0)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_xlfn.XLOOKUP(D669, products!$A$2:$A$49,products!$B$2:$B$49,0)</f>
        <v>Ara</v>
      </c>
      <c r="J669" t="str">
        <f>_xlfn.XLOOKUP(D669,products!$A$2:$A$49,products!$C$2:$C$49,0)</f>
        <v>D</v>
      </c>
      <c r="K669" s="4">
        <f>_xlfn.XLOOKUP(D669,products!$A$2:$A$49,products!$D$2:$D$49,0)</f>
        <v>1</v>
      </c>
      <c r="L669" s="5">
        <f>_xlfn.XLOOKUP(D669,products!$A$2:$A$49,products!$E$2:$E$49,0)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_xlfn.XLOOKUP(D670, products!$A$2:$A$49,products!$B$2:$B$49,0)</f>
        <v>Rob</v>
      </c>
      <c r="J670" t="str">
        <f>_xlfn.XLOOKUP(D670,products!$A$2:$A$49,products!$C$2:$C$49,0)</f>
        <v>L</v>
      </c>
      <c r="K670" s="4">
        <f>_xlfn.XLOOKUP(D670,products!$A$2:$A$49,products!$D$2:$D$49,0)</f>
        <v>2.5</v>
      </c>
      <c r="L670" s="5">
        <f>_xlfn.XLOOKUP(D670,products!$A$2:$A$49,products!$E$2:$E$49,0)</f>
        <v>27.484999999999996</v>
      </c>
      <c r="M670" s="5">
        <f t="shared" si="30"/>
        <v>137.42499999999998</v>
      </c>
      <c r="N670" t="str">
        <f t="shared" si="31"/>
        <v>Roubusta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_xlfn.XLOOKUP(D671, products!$A$2:$A$49,products!$B$2:$B$49,0)</f>
        <v>Lib</v>
      </c>
      <c r="J671" t="str">
        <f>_xlfn.XLOOKUP(D671,products!$A$2:$A$49,products!$C$2:$C$49,0)</f>
        <v>M</v>
      </c>
      <c r="K671" s="4">
        <f>_xlfn.XLOOKUP(D671,products!$A$2:$A$49,products!$D$2:$D$49,0)</f>
        <v>2.5</v>
      </c>
      <c r="L671" s="5">
        <f>_xlfn.XLOOKUP(D671,products!$A$2:$A$49,products!$E$2:$E$49,0)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_xlfn.XLOOKUP(D672, products!$A$2:$A$49,products!$B$2:$B$49,0)</f>
        <v>Lib</v>
      </c>
      <c r="J672" t="str">
        <f>_xlfn.XLOOKUP(D672,products!$A$2:$A$49,products!$C$2:$C$49,0)</f>
        <v>M</v>
      </c>
      <c r="K672" s="4">
        <f>_xlfn.XLOOKUP(D672,products!$A$2:$A$49,products!$D$2:$D$49,0)</f>
        <v>0.2</v>
      </c>
      <c r="L672" s="5">
        <f>_xlfn.XLOOKUP(D672,products!$A$2:$A$49,products!$E$2:$E$49,0)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_xlfn.XLOOKUP(D673, products!$A$2:$A$49,products!$B$2:$B$49,0)</f>
        <v>Rob</v>
      </c>
      <c r="J673" t="str">
        <f>_xlfn.XLOOKUP(D673,products!$A$2:$A$49,products!$C$2:$C$49,0)</f>
        <v>L</v>
      </c>
      <c r="K673" s="4">
        <f>_xlfn.XLOOKUP(D673,products!$A$2:$A$49,products!$D$2:$D$49,0)</f>
        <v>1</v>
      </c>
      <c r="L673" s="5">
        <f>_xlfn.XLOOKUP(D673,products!$A$2:$A$49,products!$E$2:$E$49,0)</f>
        <v>11.95</v>
      </c>
      <c r="M673" s="5">
        <f t="shared" si="30"/>
        <v>59.75</v>
      </c>
      <c r="N673" t="str">
        <f t="shared" si="31"/>
        <v>Roubusta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_xlfn.XLOOKUP(D674, products!$A$2:$A$49,products!$B$2:$B$49,0)</f>
        <v>Lib</v>
      </c>
      <c r="J674" t="str">
        <f>_xlfn.XLOOKUP(D674,products!$A$2:$A$49,products!$C$2:$C$49,0)</f>
        <v>M</v>
      </c>
      <c r="K674" s="4">
        <f>_xlfn.XLOOKUP(D674,products!$A$2:$A$49,products!$D$2:$D$49,0)</f>
        <v>0.5</v>
      </c>
      <c r="L674" s="5">
        <f>_xlfn.XLOOKUP(D674,products!$A$2:$A$49,products!$E$2:$E$49,0)</f>
        <v>8.73</v>
      </c>
      <c r="M674" s="5">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_xlfn.XLOOKUP(D675, products!$A$2:$A$49,products!$B$2:$B$49,0)</f>
        <v>Exc</v>
      </c>
      <c r="J675" t="str">
        <f>_xlfn.XLOOKUP(D675,products!$A$2:$A$49,products!$C$2:$C$49,0)</f>
        <v>M</v>
      </c>
      <c r="K675" s="4">
        <f>_xlfn.XLOOKUP(D675,products!$A$2:$A$49,products!$D$2:$D$49,0)</f>
        <v>1</v>
      </c>
      <c r="L675" s="5">
        <f>_xlfn.XLOOKUP(D675,products!$A$2:$A$49,products!$E$2:$E$49,0)</f>
        <v>13.75</v>
      </c>
      <c r="M675" s="5">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_xlfn.XLOOKUP(D676, products!$A$2:$A$49,products!$B$2:$B$49,0)</f>
        <v>Ara</v>
      </c>
      <c r="J676" t="str">
        <f>_xlfn.XLOOKUP(D676,products!$A$2:$A$49,products!$C$2:$C$49,0)</f>
        <v>L</v>
      </c>
      <c r="K676" s="4">
        <f>_xlfn.XLOOKUP(D676,products!$A$2:$A$49,products!$D$2:$D$49,0)</f>
        <v>2.5</v>
      </c>
      <c r="L676" s="5">
        <f>_xlfn.XLOOKUP(D676,products!$A$2:$A$49,products!$E$2:$E$49,0)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_xlfn.XLOOKUP(D677, products!$A$2:$A$49,products!$B$2:$B$49,0)</f>
        <v>Lib</v>
      </c>
      <c r="J677" t="str">
        <f>_xlfn.XLOOKUP(D677,products!$A$2:$A$49,products!$C$2:$C$49,0)</f>
        <v>D</v>
      </c>
      <c r="K677" s="4">
        <f>_xlfn.XLOOKUP(D677,products!$A$2:$A$49,products!$D$2:$D$49,0)</f>
        <v>2.5</v>
      </c>
      <c r="L677" s="5">
        <f>_xlfn.XLOOKUP(D677,products!$A$2:$A$49,products!$E$2:$E$49,0)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_xlfn.XLOOKUP(D678, products!$A$2:$A$49,products!$B$2:$B$49,0)</f>
        <v>Lib</v>
      </c>
      <c r="J678" t="str">
        <f>_xlfn.XLOOKUP(D678,products!$A$2:$A$49,products!$C$2:$C$49,0)</f>
        <v>L</v>
      </c>
      <c r="K678" s="4">
        <f>_xlfn.XLOOKUP(D678,products!$A$2:$A$49,products!$D$2:$D$49,0)</f>
        <v>0.5</v>
      </c>
      <c r="L678" s="5">
        <f>_xlfn.XLOOKUP(D678,products!$A$2:$A$49,products!$E$2:$E$49,0)</f>
        <v>9.51</v>
      </c>
      <c r="M678" s="5">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_xlfn.XLOOKUP(D679, products!$A$2:$A$49,products!$B$2:$B$49,0)</f>
        <v>Lib</v>
      </c>
      <c r="J679" t="str">
        <f>_xlfn.XLOOKUP(D679,products!$A$2:$A$49,products!$C$2:$C$49,0)</f>
        <v>M</v>
      </c>
      <c r="K679" s="4">
        <f>_xlfn.XLOOKUP(D679,products!$A$2:$A$49,products!$D$2:$D$49,0)</f>
        <v>0.5</v>
      </c>
      <c r="L679" s="5">
        <f>_xlfn.XLOOKUP(D679,products!$A$2:$A$49,products!$E$2:$E$49,0)</f>
        <v>8.73</v>
      </c>
      <c r="M679" s="5">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_xlfn.XLOOKUP(D680, products!$A$2:$A$49,products!$B$2:$B$49,0)</f>
        <v>Ara</v>
      </c>
      <c r="J680" t="str">
        <f>_xlfn.XLOOKUP(D680,products!$A$2:$A$49,products!$C$2:$C$49,0)</f>
        <v>L</v>
      </c>
      <c r="K680" s="4">
        <f>_xlfn.XLOOKUP(D680,products!$A$2:$A$49,products!$D$2:$D$49,0)</f>
        <v>2.5</v>
      </c>
      <c r="L680" s="5">
        <f>_xlfn.XLOOKUP(D680,products!$A$2:$A$49,products!$E$2:$E$49,0)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_xlfn.XLOOKUP(D681, products!$A$2:$A$49,products!$B$2:$B$49,0)</f>
        <v>Rob</v>
      </c>
      <c r="J681" t="str">
        <f>_xlfn.XLOOKUP(D681,products!$A$2:$A$49,products!$C$2:$C$49,0)</f>
        <v>L</v>
      </c>
      <c r="K681" s="4">
        <f>_xlfn.XLOOKUP(D681,products!$A$2:$A$49,products!$D$2:$D$49,0)</f>
        <v>2.5</v>
      </c>
      <c r="L681" s="5">
        <f>_xlfn.XLOOKUP(D681,products!$A$2:$A$49,products!$E$2:$E$49,0)</f>
        <v>27.484999999999996</v>
      </c>
      <c r="M681" s="5">
        <f t="shared" si="30"/>
        <v>27.484999999999996</v>
      </c>
      <c r="N681" t="str">
        <f t="shared" si="31"/>
        <v>Roubusta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_xlfn.XLOOKUP(D682, products!$A$2:$A$49,products!$B$2:$B$49,0)</f>
        <v>Ara</v>
      </c>
      <c r="J682" t="str">
        <f>_xlfn.XLOOKUP(D682,products!$A$2:$A$49,products!$C$2:$C$49,0)</f>
        <v>M</v>
      </c>
      <c r="K682" s="4">
        <f>_xlfn.XLOOKUP(D682,products!$A$2:$A$49,products!$D$2:$D$49,0)</f>
        <v>1</v>
      </c>
      <c r="L682" s="5">
        <f>_xlfn.XLOOKUP(D682,products!$A$2:$A$49,products!$E$2:$E$49,0)</f>
        <v>11.25</v>
      </c>
      <c r="M682" s="5">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_xlfn.XLOOKUP(D683, products!$A$2:$A$49,products!$B$2:$B$49,0)</f>
        <v>Lib</v>
      </c>
      <c r="J683" t="str">
        <f>_xlfn.XLOOKUP(D683,products!$A$2:$A$49,products!$C$2:$C$49,0)</f>
        <v>L</v>
      </c>
      <c r="K683" s="4">
        <f>_xlfn.XLOOKUP(D683,products!$A$2:$A$49,products!$D$2:$D$49,0)</f>
        <v>0.2</v>
      </c>
      <c r="L683" s="5">
        <f>_xlfn.XLOOKUP(D683,products!$A$2:$A$49,products!$E$2:$E$49,0)</f>
        <v>4.7549999999999999</v>
      </c>
      <c r="M683" s="5">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_xlfn.XLOOKUP(D684, products!$A$2:$A$49,products!$B$2:$B$49,0)</f>
        <v>Exc</v>
      </c>
      <c r="J684" t="str">
        <f>_xlfn.XLOOKUP(D684,products!$A$2:$A$49,products!$C$2:$C$49,0)</f>
        <v>M</v>
      </c>
      <c r="K684" s="4">
        <f>_xlfn.XLOOKUP(D684,products!$A$2:$A$49,products!$D$2:$D$49,0)</f>
        <v>0.2</v>
      </c>
      <c r="L684" s="5">
        <f>_xlfn.XLOOKUP(D684,products!$A$2:$A$49,products!$E$2:$E$49,0)</f>
        <v>4.125</v>
      </c>
      <c r="M684" s="5">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_xlfn.XLOOKUP(D685, products!$A$2:$A$49,products!$B$2:$B$49,0)</f>
        <v>Lib</v>
      </c>
      <c r="J685" t="str">
        <f>_xlfn.XLOOKUP(D685,products!$A$2:$A$49,products!$C$2:$C$49,0)</f>
        <v>D</v>
      </c>
      <c r="K685" s="4">
        <f>_xlfn.XLOOKUP(D685,products!$A$2:$A$49,products!$D$2:$D$49,0)</f>
        <v>0.5</v>
      </c>
      <c r="L685" s="5">
        <f>_xlfn.XLOOKUP(D685,products!$A$2:$A$49,products!$E$2:$E$49,0)</f>
        <v>7.77</v>
      </c>
      <c r="M685" s="5">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_xlfn.XLOOKUP(D686, products!$A$2:$A$49,products!$B$2:$B$49,0)</f>
        <v>Rob</v>
      </c>
      <c r="J686" t="str">
        <f>_xlfn.XLOOKUP(D686,products!$A$2:$A$49,products!$C$2:$C$49,0)</f>
        <v>L</v>
      </c>
      <c r="K686" s="4">
        <f>_xlfn.XLOOKUP(D686,products!$A$2:$A$49,products!$D$2:$D$49,0)</f>
        <v>1</v>
      </c>
      <c r="L686" s="5">
        <f>_xlfn.XLOOKUP(D686,products!$A$2:$A$49,products!$E$2:$E$49,0)</f>
        <v>11.95</v>
      </c>
      <c r="M686" s="5">
        <f t="shared" si="30"/>
        <v>71.699999999999989</v>
      </c>
      <c r="N686" t="str">
        <f t="shared" si="31"/>
        <v>Roubusta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_xlfn.XLOOKUP(D687, products!$A$2:$A$49,products!$B$2:$B$49,0)</f>
        <v>Lib</v>
      </c>
      <c r="J687" t="str">
        <f>_xlfn.XLOOKUP(D687,products!$A$2:$A$49,products!$C$2:$C$49,0)</f>
        <v>L</v>
      </c>
      <c r="K687" s="4">
        <f>_xlfn.XLOOKUP(D687,products!$A$2:$A$49,products!$D$2:$D$49,0)</f>
        <v>2.5</v>
      </c>
      <c r="L687" s="5">
        <f>_xlfn.XLOOKUP(D687,products!$A$2:$A$49,products!$E$2:$E$49,0)</f>
        <v>36.454999999999998</v>
      </c>
      <c r="M687" s="5">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_xlfn.XLOOKUP(D688, products!$A$2:$A$49,products!$B$2:$B$49,0)</f>
        <v>Rob</v>
      </c>
      <c r="J688" t="str">
        <f>_xlfn.XLOOKUP(D688,products!$A$2:$A$49,products!$C$2:$C$49,0)</f>
        <v>D</v>
      </c>
      <c r="K688" s="4">
        <f>_xlfn.XLOOKUP(D688,products!$A$2:$A$49,products!$D$2:$D$49,0)</f>
        <v>0.2</v>
      </c>
      <c r="L688" s="5">
        <f>_xlfn.XLOOKUP(D688,products!$A$2:$A$49,products!$E$2:$E$49,0)</f>
        <v>2.6849999999999996</v>
      </c>
      <c r="M688" s="5">
        <f t="shared" si="30"/>
        <v>8.0549999999999997</v>
      </c>
      <c r="N688" t="str">
        <f t="shared" si="31"/>
        <v>Roubusta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_xlfn.XLOOKUP(D689, products!$A$2:$A$49,products!$B$2:$B$49,0)</f>
        <v>Exc</v>
      </c>
      <c r="J689" t="str">
        <f>_xlfn.XLOOKUP(D689,products!$A$2:$A$49,products!$C$2:$C$49,0)</f>
        <v>M</v>
      </c>
      <c r="K689" s="4">
        <f>_xlfn.XLOOKUP(D689,products!$A$2:$A$49,products!$D$2:$D$49,0)</f>
        <v>0.5</v>
      </c>
      <c r="L689" s="5">
        <f>_xlfn.XLOOKUP(D689,products!$A$2:$A$49,products!$E$2:$E$49,0)</f>
        <v>8.25</v>
      </c>
      <c r="M689" s="5">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_xlfn.XLOOKUP(D690, products!$A$2:$A$49,products!$B$2:$B$49,0)</f>
        <v>Ara</v>
      </c>
      <c r="J690" t="str">
        <f>_xlfn.XLOOKUP(D690,products!$A$2:$A$49,products!$C$2:$C$49,0)</f>
        <v>L</v>
      </c>
      <c r="K690" s="4">
        <f>_xlfn.XLOOKUP(D690,products!$A$2:$A$49,products!$D$2:$D$49,0)</f>
        <v>1</v>
      </c>
      <c r="L690" s="5">
        <f>_xlfn.XLOOKUP(D690,products!$A$2:$A$49,products!$E$2:$E$49,0)</f>
        <v>12.95</v>
      </c>
      <c r="M690" s="5">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_xlfn.XLOOKUP(D691, products!$A$2:$A$49,products!$B$2:$B$49,0)</f>
        <v>Ara</v>
      </c>
      <c r="J691" t="str">
        <f>_xlfn.XLOOKUP(D691,products!$A$2:$A$49,products!$C$2:$C$49,0)</f>
        <v>M</v>
      </c>
      <c r="K691" s="4">
        <f>_xlfn.XLOOKUP(D691,products!$A$2:$A$49,products!$D$2:$D$49,0)</f>
        <v>0.5</v>
      </c>
      <c r="L691" s="5">
        <f>_xlfn.XLOOKUP(D691,products!$A$2:$A$49,products!$E$2:$E$49,0)</f>
        <v>6.75</v>
      </c>
      <c r="M691" s="5">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_xlfn.XLOOKUP(D692, products!$A$2:$A$49,products!$B$2:$B$49,0)</f>
        <v>Lib</v>
      </c>
      <c r="J692" t="str">
        <f>_xlfn.XLOOKUP(D692,products!$A$2:$A$49,products!$C$2:$C$49,0)</f>
        <v>D</v>
      </c>
      <c r="K692" s="4">
        <f>_xlfn.XLOOKUP(D692,products!$A$2:$A$49,products!$D$2:$D$49,0)</f>
        <v>2.5</v>
      </c>
      <c r="L692" s="5">
        <f>_xlfn.XLOOKUP(D692,products!$A$2:$A$49,products!$E$2:$E$49,0)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_xlfn.XLOOKUP(D693, products!$A$2:$A$49,products!$B$2:$B$49,0)</f>
        <v>Ara</v>
      </c>
      <c r="J693" t="str">
        <f>_xlfn.XLOOKUP(D693,products!$A$2:$A$49,products!$C$2:$C$49,0)</f>
        <v>M</v>
      </c>
      <c r="K693" s="4">
        <f>_xlfn.XLOOKUP(D693,products!$A$2:$A$49,products!$D$2:$D$49,0)</f>
        <v>1</v>
      </c>
      <c r="L693" s="5">
        <f>_xlfn.XLOOKUP(D693,products!$A$2:$A$49,products!$E$2:$E$49,0)</f>
        <v>11.25</v>
      </c>
      <c r="M693" s="5">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_xlfn.XLOOKUP(D694, products!$A$2:$A$49,products!$B$2:$B$49,0)</f>
        <v>Lib</v>
      </c>
      <c r="J694" t="str">
        <f>_xlfn.XLOOKUP(D694,products!$A$2:$A$49,products!$C$2:$C$49,0)</f>
        <v>D</v>
      </c>
      <c r="K694" s="4">
        <f>_xlfn.XLOOKUP(D694,products!$A$2:$A$49,products!$D$2:$D$49,0)</f>
        <v>1</v>
      </c>
      <c r="L694" s="5">
        <f>_xlfn.XLOOKUP(D694,products!$A$2:$A$49,products!$E$2:$E$49,0)</f>
        <v>12.95</v>
      </c>
      <c r="M694" s="5">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_xlfn.XLOOKUP(D695, products!$A$2:$A$49,products!$B$2:$B$49,0)</f>
        <v>Ara</v>
      </c>
      <c r="J695" t="str">
        <f>_xlfn.XLOOKUP(D695,products!$A$2:$A$49,products!$C$2:$C$49,0)</f>
        <v>M</v>
      </c>
      <c r="K695" s="4">
        <f>_xlfn.XLOOKUP(D695,products!$A$2:$A$49,products!$D$2:$D$49,0)</f>
        <v>2.5</v>
      </c>
      <c r="L695" s="5">
        <f>_xlfn.XLOOKUP(D695,products!$A$2:$A$49,products!$E$2:$E$49,0)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_xlfn.XLOOKUP(D696, products!$A$2:$A$49,products!$B$2:$B$49,0)</f>
        <v>Exc</v>
      </c>
      <c r="J696" t="str">
        <f>_xlfn.XLOOKUP(D696,products!$A$2:$A$49,products!$C$2:$C$49,0)</f>
        <v>D</v>
      </c>
      <c r="K696" s="4">
        <f>_xlfn.XLOOKUP(D696,products!$A$2:$A$49,products!$D$2:$D$49,0)</f>
        <v>0.5</v>
      </c>
      <c r="L696" s="5">
        <f>_xlfn.XLOOKUP(D696,products!$A$2:$A$49,products!$E$2:$E$49,0)</f>
        <v>7.29</v>
      </c>
      <c r="M696" s="5">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_xlfn.XLOOKUP(D697, products!$A$2:$A$49,products!$B$2:$B$49,0)</f>
        <v>Lib</v>
      </c>
      <c r="J697" t="str">
        <f>_xlfn.XLOOKUP(D697,products!$A$2:$A$49,products!$C$2:$C$49,0)</f>
        <v>L</v>
      </c>
      <c r="K697" s="4">
        <f>_xlfn.XLOOKUP(D697,products!$A$2:$A$49,products!$D$2:$D$49,0)</f>
        <v>2.5</v>
      </c>
      <c r="L697" s="5">
        <f>_xlfn.XLOOKUP(D697,products!$A$2:$A$49,products!$E$2:$E$49,0)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_xlfn.XLOOKUP(D698, products!$A$2:$A$49,products!$B$2:$B$49,0)</f>
        <v>Lib</v>
      </c>
      <c r="J698" t="str">
        <f>_xlfn.XLOOKUP(D698,products!$A$2:$A$49,products!$C$2:$C$49,0)</f>
        <v>D</v>
      </c>
      <c r="K698" s="4">
        <f>_xlfn.XLOOKUP(D698,products!$A$2:$A$49,products!$D$2:$D$49,0)</f>
        <v>0.5</v>
      </c>
      <c r="L698" s="5">
        <f>_xlfn.XLOOKUP(D698,products!$A$2:$A$49,products!$E$2:$E$49,0)</f>
        <v>7.77</v>
      </c>
      <c r="M698" s="5">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_xlfn.XLOOKUP(D699, products!$A$2:$A$49,products!$B$2:$B$49,0)</f>
        <v>Ara</v>
      </c>
      <c r="J699" t="str">
        <f>_xlfn.XLOOKUP(D699,products!$A$2:$A$49,products!$C$2:$C$49,0)</f>
        <v>M</v>
      </c>
      <c r="K699" s="4">
        <f>_xlfn.XLOOKUP(D699,products!$A$2:$A$49,products!$D$2:$D$49,0)</f>
        <v>0.5</v>
      </c>
      <c r="L699" s="5">
        <f>_xlfn.XLOOKUP(D699,products!$A$2:$A$49,products!$E$2:$E$49,0)</f>
        <v>6.75</v>
      </c>
      <c r="M699" s="5">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_xlfn.XLOOKUP(D700, products!$A$2:$A$49,products!$B$2:$B$49,0)</f>
        <v>Lib</v>
      </c>
      <c r="J700" t="str">
        <f>_xlfn.XLOOKUP(D700,products!$A$2:$A$49,products!$C$2:$C$49,0)</f>
        <v>D</v>
      </c>
      <c r="K700" s="4">
        <f>_xlfn.XLOOKUP(D700,products!$A$2:$A$49,products!$D$2:$D$49,0)</f>
        <v>1</v>
      </c>
      <c r="L700" s="5">
        <f>_xlfn.XLOOKUP(D700,products!$A$2:$A$49,products!$E$2:$E$49,0)</f>
        <v>12.95</v>
      </c>
      <c r="M700" s="5">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_xlfn.XLOOKUP(D701, products!$A$2:$A$49,products!$B$2:$B$49,0)</f>
        <v>Ara</v>
      </c>
      <c r="J701" t="str">
        <f>_xlfn.XLOOKUP(D701,products!$A$2:$A$49,products!$C$2:$C$49,0)</f>
        <v>D</v>
      </c>
      <c r="K701" s="4">
        <f>_xlfn.XLOOKUP(D701,products!$A$2:$A$49,products!$D$2:$D$49,0)</f>
        <v>0.5</v>
      </c>
      <c r="L701" s="5">
        <f>_xlfn.XLOOKUP(D701,products!$A$2:$A$49,products!$E$2:$E$49,0)</f>
        <v>5.97</v>
      </c>
      <c r="M701" s="5">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_xlfn.XLOOKUP(D702, products!$A$2:$A$49,products!$B$2:$B$49,0)</f>
        <v>Lib</v>
      </c>
      <c r="J702" t="str">
        <f>_xlfn.XLOOKUP(D702,products!$A$2:$A$49,products!$C$2:$C$49,0)</f>
        <v>L</v>
      </c>
      <c r="K702" s="4">
        <f>_xlfn.XLOOKUP(D702,products!$A$2:$A$49,products!$D$2:$D$49,0)</f>
        <v>0.5</v>
      </c>
      <c r="L702" s="5">
        <f>_xlfn.XLOOKUP(D702,products!$A$2:$A$49,products!$E$2:$E$49,0)</f>
        <v>9.51</v>
      </c>
      <c r="M702" s="5">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_xlfn.XLOOKUP(D703, products!$A$2:$A$49,products!$B$2:$B$49,0)</f>
        <v>Ara</v>
      </c>
      <c r="J703" t="str">
        <f>_xlfn.XLOOKUP(D703,products!$A$2:$A$49,products!$C$2:$C$49,0)</f>
        <v>D</v>
      </c>
      <c r="K703" s="4">
        <f>_xlfn.XLOOKUP(D703,products!$A$2:$A$49,products!$D$2:$D$49,0)</f>
        <v>0.5</v>
      </c>
      <c r="L703" s="5">
        <f>_xlfn.XLOOKUP(D703,products!$A$2:$A$49,products!$E$2:$E$49,0)</f>
        <v>5.97</v>
      </c>
      <c r="M703" s="5">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_xlfn.XLOOKUP(D704, products!$A$2:$A$49,products!$B$2:$B$49,0)</f>
        <v>Ara</v>
      </c>
      <c r="J704" t="str">
        <f>_xlfn.XLOOKUP(D704,products!$A$2:$A$49,products!$C$2:$C$49,0)</f>
        <v>L</v>
      </c>
      <c r="K704" s="4">
        <f>_xlfn.XLOOKUP(D704,products!$A$2:$A$49,products!$D$2:$D$49,0)</f>
        <v>0.5</v>
      </c>
      <c r="L704" s="5">
        <f>_xlfn.XLOOKUP(D704,products!$A$2:$A$49,products!$E$2:$E$49,0)</f>
        <v>7.77</v>
      </c>
      <c r="M704" s="5">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_xlfn.XLOOKUP(D705, products!$A$2:$A$49,products!$B$2:$B$49,0)</f>
        <v>Lib</v>
      </c>
      <c r="J705" t="str">
        <f>_xlfn.XLOOKUP(D705,products!$A$2:$A$49,products!$C$2:$C$49,0)</f>
        <v>D</v>
      </c>
      <c r="K705" s="4">
        <f>_xlfn.XLOOKUP(D705,products!$A$2:$A$49,products!$D$2:$D$49,0)</f>
        <v>2.5</v>
      </c>
      <c r="L705" s="5">
        <f>_xlfn.XLOOKUP(D705,products!$A$2:$A$49,products!$E$2:$E$49,0)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_xlfn.XLOOKUP(D706, products!$A$2:$A$49,products!$B$2:$B$49,0)</f>
        <v>Exc</v>
      </c>
      <c r="J706" t="str">
        <f>_xlfn.XLOOKUP(D706,products!$A$2:$A$49,products!$C$2:$C$49,0)</f>
        <v>D</v>
      </c>
      <c r="K706" s="4">
        <f>_xlfn.XLOOKUP(D706,products!$A$2:$A$49,products!$D$2:$D$49,0)</f>
        <v>0.2</v>
      </c>
      <c r="L706" s="5">
        <f>_xlfn.XLOOKUP(D706,products!$A$2:$A$49,products!$E$2:$E$49,0)</f>
        <v>3.645</v>
      </c>
      <c r="M706" s="5">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_xlfn.XLOOKUP(D707, products!$A$2:$A$49,products!$B$2:$B$49,0)</f>
        <v>Exc</v>
      </c>
      <c r="J707" t="str">
        <f>_xlfn.XLOOKUP(D707,products!$A$2:$A$49,products!$C$2:$C$49,0)</f>
        <v>L</v>
      </c>
      <c r="K707" s="4">
        <f>_xlfn.XLOOKUP(D707,products!$A$2:$A$49,products!$D$2:$D$49,0)</f>
        <v>0.5</v>
      </c>
      <c r="L707" s="5">
        <f>_xlfn.XLOOKUP(D707,products!$A$2:$A$49,products!$E$2:$E$49,0)</f>
        <v>8.91</v>
      </c>
      <c r="M707" s="5">
        <f t="shared" ref="M707:M770" si="33">L707*E707</f>
        <v>17.82</v>
      </c>
      <c r="N707" t="str">
        <f t="shared" ref="N707:N770" si="34">IF(I707="Rob","Roubusta",IF(I707="Exc", "Excelsa", IF(I707="Ara", "Arabica",IF(I707="Lib","Liberica",""))))</f>
        <v>Excelsa</v>
      </c>
      <c r="O707" t="str">
        <f t="shared" ref="O707:O770" si="35">IF(J707="M","Medium",IF(J707="L","Light",IF(J707="D","Dark","")))</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_xlfn.XLOOKUP(D708, products!$A$2:$A$49,products!$B$2:$B$49,0)</f>
        <v>Exc</v>
      </c>
      <c r="J708" t="str">
        <f>_xlfn.XLOOKUP(D708,products!$A$2:$A$49,products!$C$2:$C$49,0)</f>
        <v>M</v>
      </c>
      <c r="K708" s="4">
        <f>_xlfn.XLOOKUP(D708,products!$A$2:$A$49,products!$D$2:$D$49,0)</f>
        <v>0.2</v>
      </c>
      <c r="L708" s="5">
        <f>_xlfn.XLOOKUP(D708,products!$A$2:$A$49,products!$E$2:$E$49,0)</f>
        <v>4.125</v>
      </c>
      <c r="M708" s="5">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_xlfn.XLOOKUP(D709, products!$A$2:$A$49,products!$B$2:$B$49,0)</f>
        <v>Lib</v>
      </c>
      <c r="J709" t="str">
        <f>_xlfn.XLOOKUP(D709,products!$A$2:$A$49,products!$C$2:$C$49,0)</f>
        <v>D</v>
      </c>
      <c r="K709" s="4">
        <f>_xlfn.XLOOKUP(D709,products!$A$2:$A$49,products!$D$2:$D$49,0)</f>
        <v>1</v>
      </c>
      <c r="L709" s="5">
        <f>_xlfn.XLOOKUP(D709,products!$A$2:$A$49,products!$E$2:$E$49,0)</f>
        <v>12.95</v>
      </c>
      <c r="M709" s="5">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_xlfn.XLOOKUP(D710, products!$A$2:$A$49,products!$B$2:$B$49,0)</f>
        <v>Ara</v>
      </c>
      <c r="J710" t="str">
        <f>_xlfn.XLOOKUP(D710,products!$A$2:$A$49,products!$C$2:$C$49,0)</f>
        <v>M</v>
      </c>
      <c r="K710" s="4">
        <f>_xlfn.XLOOKUP(D710,products!$A$2:$A$49,products!$D$2:$D$49,0)</f>
        <v>0.5</v>
      </c>
      <c r="L710" s="5">
        <f>_xlfn.XLOOKUP(D710,products!$A$2:$A$49,products!$E$2:$E$49,0)</f>
        <v>6.75</v>
      </c>
      <c r="M710" s="5">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_xlfn.XLOOKUP(D711, products!$A$2:$A$49,products!$B$2:$B$49,0)</f>
        <v>Exc</v>
      </c>
      <c r="J711" t="str">
        <f>_xlfn.XLOOKUP(D711,products!$A$2:$A$49,products!$C$2:$C$49,0)</f>
        <v>L</v>
      </c>
      <c r="K711" s="4">
        <f>_xlfn.XLOOKUP(D711,products!$A$2:$A$49,products!$D$2:$D$49,0)</f>
        <v>0.5</v>
      </c>
      <c r="L711" s="5">
        <f>_xlfn.XLOOKUP(D711,products!$A$2:$A$49,products!$E$2:$E$49,0)</f>
        <v>8.91</v>
      </c>
      <c r="M711" s="5">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_xlfn.XLOOKUP(D712, products!$A$2:$A$49,products!$B$2:$B$49,0)</f>
        <v>Exc</v>
      </c>
      <c r="J712" t="str">
        <f>_xlfn.XLOOKUP(D712,products!$A$2:$A$49,products!$C$2:$C$49,0)</f>
        <v>M</v>
      </c>
      <c r="K712" s="4">
        <f>_xlfn.XLOOKUP(D712,products!$A$2:$A$49,products!$D$2:$D$49,0)</f>
        <v>0.5</v>
      </c>
      <c r="L712" s="5">
        <f>_xlfn.XLOOKUP(D712,products!$A$2:$A$49,products!$E$2:$E$49,0)</f>
        <v>8.25</v>
      </c>
      <c r="M712" s="5">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_xlfn.XLOOKUP(D713, products!$A$2:$A$49,products!$B$2:$B$49,0)</f>
        <v>Rob</v>
      </c>
      <c r="J713" t="str">
        <f>_xlfn.XLOOKUP(D713,products!$A$2:$A$49,products!$C$2:$C$49,0)</f>
        <v>M</v>
      </c>
      <c r="K713" s="4">
        <f>_xlfn.XLOOKUP(D713,products!$A$2:$A$49,products!$D$2:$D$49,0)</f>
        <v>0.2</v>
      </c>
      <c r="L713" s="5">
        <f>_xlfn.XLOOKUP(D713,products!$A$2:$A$49,products!$E$2:$E$49,0)</f>
        <v>2.9849999999999999</v>
      </c>
      <c r="M713" s="5">
        <f t="shared" si="33"/>
        <v>17.91</v>
      </c>
      <c r="N713" t="str">
        <f t="shared" si="34"/>
        <v>Roubusta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_xlfn.XLOOKUP(D714, products!$A$2:$A$49,products!$B$2:$B$49,0)</f>
        <v>Exc</v>
      </c>
      <c r="J714" t="str">
        <f>_xlfn.XLOOKUP(D714,products!$A$2:$A$49,products!$C$2:$C$49,0)</f>
        <v>M</v>
      </c>
      <c r="K714" s="4">
        <f>_xlfn.XLOOKUP(D714,products!$A$2:$A$49,products!$D$2:$D$49,0)</f>
        <v>0.5</v>
      </c>
      <c r="L714" s="5">
        <f>_xlfn.XLOOKUP(D714,products!$A$2:$A$49,products!$E$2:$E$49,0)</f>
        <v>8.25</v>
      </c>
      <c r="M714" s="5">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_xlfn.XLOOKUP(D715, products!$A$2:$A$49,products!$B$2:$B$49,0)</f>
        <v>Rob</v>
      </c>
      <c r="J715" t="str">
        <f>_xlfn.XLOOKUP(D715,products!$A$2:$A$49,products!$C$2:$C$49,0)</f>
        <v>M</v>
      </c>
      <c r="K715" s="4">
        <f>_xlfn.XLOOKUP(D715,products!$A$2:$A$49,products!$D$2:$D$49,0)</f>
        <v>0.2</v>
      </c>
      <c r="L715" s="5">
        <f>_xlfn.XLOOKUP(D715,products!$A$2:$A$49,products!$E$2:$E$49,0)</f>
        <v>2.9849999999999999</v>
      </c>
      <c r="M715" s="5">
        <f t="shared" si="33"/>
        <v>2.9849999999999999</v>
      </c>
      <c r="N715" t="str">
        <f t="shared" si="34"/>
        <v>Roubusta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_xlfn.XLOOKUP(D716, products!$A$2:$A$49,products!$B$2:$B$49,0)</f>
        <v>Exc</v>
      </c>
      <c r="J716" t="str">
        <f>_xlfn.XLOOKUP(D716,products!$A$2:$A$49,products!$C$2:$C$49,0)</f>
        <v>D</v>
      </c>
      <c r="K716" s="4">
        <f>_xlfn.XLOOKUP(D716,products!$A$2:$A$49,products!$D$2:$D$49,0)</f>
        <v>0.2</v>
      </c>
      <c r="L716" s="5">
        <f>_xlfn.XLOOKUP(D716,products!$A$2:$A$49,products!$E$2:$E$49,0)</f>
        <v>3.645</v>
      </c>
      <c r="M716" s="5">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_xlfn.XLOOKUP(D717, products!$A$2:$A$49,products!$B$2:$B$49,0)</f>
        <v>Exc</v>
      </c>
      <c r="J717" t="str">
        <f>_xlfn.XLOOKUP(D717,products!$A$2:$A$49,products!$C$2:$C$49,0)</f>
        <v>L</v>
      </c>
      <c r="K717" s="4">
        <f>_xlfn.XLOOKUP(D717,products!$A$2:$A$49,products!$D$2:$D$49,0)</f>
        <v>1</v>
      </c>
      <c r="L717" s="5">
        <f>_xlfn.XLOOKUP(D717,products!$A$2:$A$49,products!$E$2:$E$49,0)</f>
        <v>14.85</v>
      </c>
      <c r="M717" s="5">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_xlfn.XLOOKUP(D718, products!$A$2:$A$49,products!$B$2:$B$49,0)</f>
        <v>Rob</v>
      </c>
      <c r="J718" t="str">
        <f>_xlfn.XLOOKUP(D718,products!$A$2:$A$49,products!$C$2:$C$49,0)</f>
        <v>L</v>
      </c>
      <c r="K718" s="4">
        <f>_xlfn.XLOOKUP(D718,products!$A$2:$A$49,products!$D$2:$D$49,0)</f>
        <v>1</v>
      </c>
      <c r="L718" s="5">
        <f>_xlfn.XLOOKUP(D718,products!$A$2:$A$49,products!$E$2:$E$49,0)</f>
        <v>11.95</v>
      </c>
      <c r="M718" s="5">
        <f t="shared" si="33"/>
        <v>35.849999999999994</v>
      </c>
      <c r="N718" t="str">
        <f t="shared" si="34"/>
        <v>Roubusta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_xlfn.XLOOKUP(D719, products!$A$2:$A$49,products!$B$2:$B$49,0)</f>
        <v>Ara</v>
      </c>
      <c r="J719" t="str">
        <f>_xlfn.XLOOKUP(D719,products!$A$2:$A$49,products!$C$2:$C$49,0)</f>
        <v>D</v>
      </c>
      <c r="K719" s="4">
        <f>_xlfn.XLOOKUP(D719,products!$A$2:$A$49,products!$D$2:$D$49,0)</f>
        <v>2.5</v>
      </c>
      <c r="L719" s="5">
        <f>_xlfn.XLOOKUP(D719,products!$A$2:$A$49,products!$E$2:$E$49,0)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_xlfn.XLOOKUP(D720, products!$A$2:$A$49,products!$B$2:$B$49,0)</f>
        <v>Lib</v>
      </c>
      <c r="J720" t="str">
        <f>_xlfn.XLOOKUP(D720,products!$A$2:$A$49,products!$C$2:$C$49,0)</f>
        <v>D</v>
      </c>
      <c r="K720" s="4">
        <f>_xlfn.XLOOKUP(D720,products!$A$2:$A$49,products!$D$2:$D$49,0)</f>
        <v>1</v>
      </c>
      <c r="L720" s="5">
        <f>_xlfn.XLOOKUP(D720,products!$A$2:$A$49,products!$E$2:$E$49,0)</f>
        <v>12.95</v>
      </c>
      <c r="M720" s="5">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_xlfn.XLOOKUP(D721, products!$A$2:$A$49,products!$B$2:$B$49,0)</f>
        <v>Lib</v>
      </c>
      <c r="J721" t="str">
        <f>_xlfn.XLOOKUP(D721,products!$A$2:$A$49,products!$C$2:$C$49,0)</f>
        <v>L</v>
      </c>
      <c r="K721" s="4">
        <f>_xlfn.XLOOKUP(D721,products!$A$2:$A$49,products!$D$2:$D$49,0)</f>
        <v>1</v>
      </c>
      <c r="L721" s="5">
        <f>_xlfn.XLOOKUP(D721,products!$A$2:$A$49,products!$E$2:$E$49,0)</f>
        <v>15.85</v>
      </c>
      <c r="M721" s="5">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_xlfn.XLOOKUP(D722, products!$A$2:$A$49,products!$B$2:$B$49,0)</f>
        <v>Exc</v>
      </c>
      <c r="J722" t="str">
        <f>_xlfn.XLOOKUP(D722,products!$A$2:$A$49,products!$C$2:$C$49,0)</f>
        <v>D</v>
      </c>
      <c r="K722" s="4">
        <f>_xlfn.XLOOKUP(D722,products!$A$2:$A$49,products!$D$2:$D$49,0)</f>
        <v>0.5</v>
      </c>
      <c r="L722" s="5">
        <f>_xlfn.XLOOKUP(D722,products!$A$2:$A$49,products!$E$2:$E$49,0)</f>
        <v>7.29</v>
      </c>
      <c r="M722" s="5">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_xlfn.XLOOKUP(D723, products!$A$2:$A$49,products!$B$2:$B$49,0)</f>
        <v>Rob</v>
      </c>
      <c r="J723" t="str">
        <f>_xlfn.XLOOKUP(D723,products!$A$2:$A$49,products!$C$2:$C$49,0)</f>
        <v>M</v>
      </c>
      <c r="K723" s="4">
        <f>_xlfn.XLOOKUP(D723,products!$A$2:$A$49,products!$D$2:$D$49,0)</f>
        <v>0.2</v>
      </c>
      <c r="L723" s="5">
        <f>_xlfn.XLOOKUP(D723,products!$A$2:$A$49,products!$E$2:$E$49,0)</f>
        <v>2.9849999999999999</v>
      </c>
      <c r="M723" s="5">
        <f t="shared" si="33"/>
        <v>8.9550000000000001</v>
      </c>
      <c r="N723" t="str">
        <f t="shared" si="34"/>
        <v>Roubusta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_xlfn.XLOOKUP(D724, products!$A$2:$A$49,products!$B$2:$B$49,0)</f>
        <v>Exc</v>
      </c>
      <c r="J724" t="str">
        <f>_xlfn.XLOOKUP(D724,products!$A$2:$A$49,products!$C$2:$C$49,0)</f>
        <v>D</v>
      </c>
      <c r="K724" s="4">
        <f>_xlfn.XLOOKUP(D724,products!$A$2:$A$49,products!$D$2:$D$49,0)</f>
        <v>1</v>
      </c>
      <c r="L724" s="5">
        <f>_xlfn.XLOOKUP(D724,products!$A$2:$A$49,products!$E$2:$E$49,0)</f>
        <v>12.15</v>
      </c>
      <c r="M724" s="5">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_xlfn.XLOOKUP(D725, products!$A$2:$A$49,products!$B$2:$B$49,0)</f>
        <v>Exc</v>
      </c>
      <c r="J725" t="str">
        <f>_xlfn.XLOOKUP(D725,products!$A$2:$A$49,products!$C$2:$C$49,0)</f>
        <v>M</v>
      </c>
      <c r="K725" s="4">
        <f>_xlfn.XLOOKUP(D725,products!$A$2:$A$49,products!$D$2:$D$49,0)</f>
        <v>2.5</v>
      </c>
      <c r="L725" s="5">
        <f>_xlfn.XLOOKUP(D725,products!$A$2:$A$49,products!$E$2:$E$49,0)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_xlfn.XLOOKUP(D726, products!$A$2:$A$49,products!$B$2:$B$49,0)</f>
        <v>Ara</v>
      </c>
      <c r="J726" t="str">
        <f>_xlfn.XLOOKUP(D726,products!$A$2:$A$49,products!$C$2:$C$49,0)</f>
        <v>M</v>
      </c>
      <c r="K726" s="4">
        <f>_xlfn.XLOOKUP(D726,products!$A$2:$A$49,products!$D$2:$D$49,0)</f>
        <v>0.2</v>
      </c>
      <c r="L726" s="5">
        <f>_xlfn.XLOOKUP(D726,products!$A$2:$A$49,products!$E$2:$E$49,0)</f>
        <v>3.375</v>
      </c>
      <c r="M726" s="5">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_xlfn.XLOOKUP(D727, products!$A$2:$A$49,products!$B$2:$B$49,0)</f>
        <v>Ara</v>
      </c>
      <c r="J727" t="str">
        <f>_xlfn.XLOOKUP(D727,products!$A$2:$A$49,products!$C$2:$C$49,0)</f>
        <v>L</v>
      </c>
      <c r="K727" s="4">
        <f>_xlfn.XLOOKUP(D727,products!$A$2:$A$49,products!$D$2:$D$49,0)</f>
        <v>0.2</v>
      </c>
      <c r="L727" s="5">
        <f>_xlfn.XLOOKUP(D727,products!$A$2:$A$49,products!$E$2:$E$49,0)</f>
        <v>3.8849999999999998</v>
      </c>
      <c r="M727" s="5">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_xlfn.XLOOKUP(D728, products!$A$2:$A$49,products!$B$2:$B$49,0)</f>
        <v>Lib</v>
      </c>
      <c r="J728" t="str">
        <f>_xlfn.XLOOKUP(D728,products!$A$2:$A$49,products!$C$2:$C$49,0)</f>
        <v>L</v>
      </c>
      <c r="K728" s="4">
        <f>_xlfn.XLOOKUP(D728,products!$A$2:$A$49,products!$D$2:$D$49,0)</f>
        <v>2.5</v>
      </c>
      <c r="L728" s="5">
        <f>_xlfn.XLOOKUP(D728,products!$A$2:$A$49,products!$E$2:$E$49,0)</f>
        <v>36.454999999999998</v>
      </c>
      <c r="M728" s="5">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_xlfn.XLOOKUP(D729, products!$A$2:$A$49,products!$B$2:$B$49,0)</f>
        <v>Rob</v>
      </c>
      <c r="J729" t="str">
        <f>_xlfn.XLOOKUP(D729,products!$A$2:$A$49,products!$C$2:$C$49,0)</f>
        <v>M</v>
      </c>
      <c r="K729" s="4">
        <f>_xlfn.XLOOKUP(D729,products!$A$2:$A$49,products!$D$2:$D$49,0)</f>
        <v>0.5</v>
      </c>
      <c r="L729" s="5">
        <f>_xlfn.XLOOKUP(D729,products!$A$2:$A$49,products!$E$2:$E$49,0)</f>
        <v>5.97</v>
      </c>
      <c r="M729" s="5">
        <f t="shared" si="33"/>
        <v>29.849999999999998</v>
      </c>
      <c r="N729" t="str">
        <f t="shared" si="34"/>
        <v>Roubusta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_xlfn.XLOOKUP(D730, products!$A$2:$A$49,products!$B$2:$B$49,0)</f>
        <v>Exc</v>
      </c>
      <c r="J730" t="str">
        <f>_xlfn.XLOOKUP(D730,products!$A$2:$A$49,products!$C$2:$C$49,0)</f>
        <v>D</v>
      </c>
      <c r="K730" s="4">
        <f>_xlfn.XLOOKUP(D730,products!$A$2:$A$49,products!$D$2:$D$49,0)</f>
        <v>0.5</v>
      </c>
      <c r="L730" s="5">
        <f>_xlfn.XLOOKUP(D730,products!$A$2:$A$49,products!$E$2:$E$49,0)</f>
        <v>7.29</v>
      </c>
      <c r="M730" s="5">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_xlfn.XLOOKUP(D731, products!$A$2:$A$49,products!$B$2:$B$49,0)</f>
        <v>Lib</v>
      </c>
      <c r="J731" t="str">
        <f>_xlfn.XLOOKUP(D731,products!$A$2:$A$49,products!$C$2:$C$49,0)</f>
        <v>M</v>
      </c>
      <c r="K731" s="4">
        <f>_xlfn.XLOOKUP(D731,products!$A$2:$A$49,products!$D$2:$D$49,0)</f>
        <v>0.2</v>
      </c>
      <c r="L731" s="5">
        <f>_xlfn.XLOOKUP(D731,products!$A$2:$A$49,products!$E$2:$E$49,0)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_xlfn.XLOOKUP(D732, products!$A$2:$A$49,products!$B$2:$B$49,0)</f>
        <v>Lib</v>
      </c>
      <c r="J732" t="str">
        <f>_xlfn.XLOOKUP(D732,products!$A$2:$A$49,products!$C$2:$C$49,0)</f>
        <v>L</v>
      </c>
      <c r="K732" s="4">
        <f>_xlfn.XLOOKUP(D732,products!$A$2:$A$49,products!$D$2:$D$49,0)</f>
        <v>2.5</v>
      </c>
      <c r="L732" s="5">
        <f>_xlfn.XLOOKUP(D732,products!$A$2:$A$49,products!$E$2:$E$49,0)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_xlfn.XLOOKUP(D733, products!$A$2:$A$49,products!$B$2:$B$49,0)</f>
        <v>Lib</v>
      </c>
      <c r="J733" t="str">
        <f>_xlfn.XLOOKUP(D733,products!$A$2:$A$49,products!$C$2:$C$49,0)</f>
        <v>D</v>
      </c>
      <c r="K733" s="4">
        <f>_xlfn.XLOOKUP(D733,products!$A$2:$A$49,products!$D$2:$D$49,0)</f>
        <v>0.2</v>
      </c>
      <c r="L733" s="5">
        <f>_xlfn.XLOOKUP(D733,products!$A$2:$A$49,products!$E$2:$E$49,0)</f>
        <v>3.8849999999999998</v>
      </c>
      <c r="M733" s="5">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_xlfn.XLOOKUP(D734, products!$A$2:$A$49,products!$B$2:$B$49,0)</f>
        <v>Exc</v>
      </c>
      <c r="J734" t="str">
        <f>_xlfn.XLOOKUP(D734,products!$A$2:$A$49,products!$C$2:$C$49,0)</f>
        <v>L</v>
      </c>
      <c r="K734" s="4">
        <f>_xlfn.XLOOKUP(D734,products!$A$2:$A$49,products!$D$2:$D$49,0)</f>
        <v>0.2</v>
      </c>
      <c r="L734" s="5">
        <f>_xlfn.XLOOKUP(D734,products!$A$2:$A$49,products!$E$2:$E$49,0)</f>
        <v>4.4550000000000001</v>
      </c>
      <c r="M734" s="5">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_xlfn.XLOOKUP(D735, products!$A$2:$A$49,products!$B$2:$B$49,0)</f>
        <v>Lib</v>
      </c>
      <c r="J735" t="str">
        <f>_xlfn.XLOOKUP(D735,products!$A$2:$A$49,products!$C$2:$C$49,0)</f>
        <v>M</v>
      </c>
      <c r="K735" s="4">
        <f>_xlfn.XLOOKUP(D735,products!$A$2:$A$49,products!$D$2:$D$49,0)</f>
        <v>2.5</v>
      </c>
      <c r="L735" s="5">
        <f>_xlfn.XLOOKUP(D735,products!$A$2:$A$49,products!$E$2:$E$49,0)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_xlfn.XLOOKUP(D736, products!$A$2:$A$49,products!$B$2:$B$49,0)</f>
        <v>Rob</v>
      </c>
      <c r="J736" t="str">
        <f>_xlfn.XLOOKUP(D736,products!$A$2:$A$49,products!$C$2:$C$49,0)</f>
        <v>D</v>
      </c>
      <c r="K736" s="4">
        <f>_xlfn.XLOOKUP(D736,products!$A$2:$A$49,products!$D$2:$D$49,0)</f>
        <v>0.2</v>
      </c>
      <c r="L736" s="5">
        <f>_xlfn.XLOOKUP(D736,products!$A$2:$A$49,products!$E$2:$E$49,0)</f>
        <v>2.6849999999999996</v>
      </c>
      <c r="M736" s="5">
        <f t="shared" si="33"/>
        <v>13.424999999999997</v>
      </c>
      <c r="N736" t="str">
        <f t="shared" si="34"/>
        <v>Roubusta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_xlfn.XLOOKUP(D737, products!$A$2:$A$49,products!$B$2:$B$49,0)</f>
        <v>Exc</v>
      </c>
      <c r="J737" t="str">
        <f>_xlfn.XLOOKUP(D737,products!$A$2:$A$49,products!$C$2:$C$49,0)</f>
        <v>D</v>
      </c>
      <c r="K737" s="4">
        <f>_xlfn.XLOOKUP(D737,products!$A$2:$A$49,products!$D$2:$D$49,0)</f>
        <v>0.2</v>
      </c>
      <c r="L737" s="5">
        <f>_xlfn.XLOOKUP(D737,products!$A$2:$A$49,products!$E$2:$E$49,0)</f>
        <v>3.645</v>
      </c>
      <c r="M737" s="5">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_xlfn.XLOOKUP(D738, products!$A$2:$A$49,products!$B$2:$B$49,0)</f>
        <v>Lib</v>
      </c>
      <c r="J738" t="str">
        <f>_xlfn.XLOOKUP(D738,products!$A$2:$A$49,products!$C$2:$C$49,0)</f>
        <v>D</v>
      </c>
      <c r="K738" s="4">
        <f>_xlfn.XLOOKUP(D738,products!$A$2:$A$49,products!$D$2:$D$49,0)</f>
        <v>1</v>
      </c>
      <c r="L738" s="5">
        <f>_xlfn.XLOOKUP(D738,products!$A$2:$A$49,products!$E$2:$E$49,0)</f>
        <v>12.95</v>
      </c>
      <c r="M738" s="5">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_xlfn.XLOOKUP(D739, products!$A$2:$A$49,products!$B$2:$B$49,0)</f>
        <v>Ara</v>
      </c>
      <c r="J739" t="str">
        <f>_xlfn.XLOOKUP(D739,products!$A$2:$A$49,products!$C$2:$C$49,0)</f>
        <v>M</v>
      </c>
      <c r="K739" s="4">
        <f>_xlfn.XLOOKUP(D739,products!$A$2:$A$49,products!$D$2:$D$49,0)</f>
        <v>1</v>
      </c>
      <c r="L739" s="5">
        <f>_xlfn.XLOOKUP(D739,products!$A$2:$A$49,products!$E$2:$E$49,0)</f>
        <v>11.25</v>
      </c>
      <c r="M739" s="5">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_xlfn.XLOOKUP(D740, products!$A$2:$A$49,products!$B$2:$B$49,0)</f>
        <v>Rob</v>
      </c>
      <c r="J740" t="str">
        <f>_xlfn.XLOOKUP(D740,products!$A$2:$A$49,products!$C$2:$C$49,0)</f>
        <v>L</v>
      </c>
      <c r="K740" s="4">
        <f>_xlfn.XLOOKUP(D740,products!$A$2:$A$49,products!$D$2:$D$49,0)</f>
        <v>0.2</v>
      </c>
      <c r="L740" s="5">
        <f>_xlfn.XLOOKUP(D740,products!$A$2:$A$49,products!$E$2:$E$49,0)</f>
        <v>3.5849999999999995</v>
      </c>
      <c r="M740" s="5">
        <f t="shared" si="33"/>
        <v>10.754999999999999</v>
      </c>
      <c r="N740" t="str">
        <f t="shared" si="34"/>
        <v>Roubusta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_xlfn.XLOOKUP(D741, products!$A$2:$A$49,products!$B$2:$B$49,0)</f>
        <v>Exc</v>
      </c>
      <c r="J741" t="str">
        <f>_xlfn.XLOOKUP(D741,products!$A$2:$A$49,products!$C$2:$C$49,0)</f>
        <v>D</v>
      </c>
      <c r="K741" s="4">
        <f>_xlfn.XLOOKUP(D741,products!$A$2:$A$49,products!$D$2:$D$49,0)</f>
        <v>0.2</v>
      </c>
      <c r="L741" s="5">
        <f>_xlfn.XLOOKUP(D741,products!$A$2:$A$49,products!$E$2:$E$49,0)</f>
        <v>3.645</v>
      </c>
      <c r="M741" s="5">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_xlfn.XLOOKUP(D742, products!$A$2:$A$49,products!$B$2:$B$49,0)</f>
        <v>Rob</v>
      </c>
      <c r="J742" t="str">
        <f>_xlfn.XLOOKUP(D742,products!$A$2:$A$49,products!$C$2:$C$49,0)</f>
        <v>L</v>
      </c>
      <c r="K742" s="4">
        <f>_xlfn.XLOOKUP(D742,products!$A$2:$A$49,products!$D$2:$D$49,0)</f>
        <v>0.5</v>
      </c>
      <c r="L742" s="5">
        <f>_xlfn.XLOOKUP(D742,products!$A$2:$A$49,products!$E$2:$E$49,0)</f>
        <v>7.169999999999999</v>
      </c>
      <c r="M742" s="5">
        <f t="shared" si="33"/>
        <v>28.679999999999996</v>
      </c>
      <c r="N742" t="str">
        <f t="shared" si="34"/>
        <v>Roubusta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_xlfn.XLOOKUP(D743, products!$A$2:$A$49,products!$B$2:$B$49,0)</f>
        <v>Lib</v>
      </c>
      <c r="J743" t="str">
        <f>_xlfn.XLOOKUP(D743,products!$A$2:$A$49,products!$C$2:$C$49,0)</f>
        <v>M</v>
      </c>
      <c r="K743" s="4">
        <f>_xlfn.XLOOKUP(D743,products!$A$2:$A$49,products!$D$2:$D$49,0)</f>
        <v>0.2</v>
      </c>
      <c r="L743" s="5">
        <f>_xlfn.XLOOKUP(D743,products!$A$2:$A$49,products!$E$2:$E$49,0)</f>
        <v>4.3650000000000002</v>
      </c>
      <c r="M743" s="5">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_xlfn.XLOOKUP(D744, products!$A$2:$A$49,products!$B$2:$B$49,0)</f>
        <v>Lib</v>
      </c>
      <c r="J744" t="str">
        <f>_xlfn.XLOOKUP(D744,products!$A$2:$A$49,products!$C$2:$C$49,0)</f>
        <v>M</v>
      </c>
      <c r="K744" s="4">
        <f>_xlfn.XLOOKUP(D744,products!$A$2:$A$49,products!$D$2:$D$49,0)</f>
        <v>1</v>
      </c>
      <c r="L744" s="5">
        <f>_xlfn.XLOOKUP(D744,products!$A$2:$A$49,products!$E$2:$E$49,0)</f>
        <v>14.55</v>
      </c>
      <c r="M744" s="5">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_xlfn.XLOOKUP(D745, products!$A$2:$A$49,products!$B$2:$B$49,0)</f>
        <v>Ara</v>
      </c>
      <c r="J745" t="str">
        <f>_xlfn.XLOOKUP(D745,products!$A$2:$A$49,products!$C$2:$C$49,0)</f>
        <v>D</v>
      </c>
      <c r="K745" s="4">
        <f>_xlfn.XLOOKUP(D745,products!$A$2:$A$49,products!$D$2:$D$49,0)</f>
        <v>0.5</v>
      </c>
      <c r="L745" s="5">
        <f>_xlfn.XLOOKUP(D745,products!$A$2:$A$49,products!$E$2:$E$49,0)</f>
        <v>5.97</v>
      </c>
      <c r="M745" s="5">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_xlfn.XLOOKUP(D746, products!$A$2:$A$49,products!$B$2:$B$49,0)</f>
        <v>Rob</v>
      </c>
      <c r="J746" t="str">
        <f>_xlfn.XLOOKUP(D746,products!$A$2:$A$49,products!$C$2:$C$49,0)</f>
        <v>M</v>
      </c>
      <c r="K746" s="4">
        <f>_xlfn.XLOOKUP(D746,products!$A$2:$A$49,products!$D$2:$D$49,0)</f>
        <v>0.2</v>
      </c>
      <c r="L746" s="5">
        <f>_xlfn.XLOOKUP(D746,products!$A$2:$A$49,products!$E$2:$E$49,0)</f>
        <v>2.9849999999999999</v>
      </c>
      <c r="M746" s="5">
        <f t="shared" si="33"/>
        <v>17.91</v>
      </c>
      <c r="N746" t="str">
        <f t="shared" si="34"/>
        <v>Roubusta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_xlfn.XLOOKUP(D747, products!$A$2:$A$49,products!$B$2:$B$49,0)</f>
        <v>Exc</v>
      </c>
      <c r="J747" t="str">
        <f>_xlfn.XLOOKUP(D747,products!$A$2:$A$49,products!$C$2:$C$49,0)</f>
        <v>D</v>
      </c>
      <c r="K747" s="4">
        <f>_xlfn.XLOOKUP(D747,products!$A$2:$A$49,products!$D$2:$D$49,0)</f>
        <v>0.5</v>
      </c>
      <c r="L747" s="5">
        <f>_xlfn.XLOOKUP(D747,products!$A$2:$A$49,products!$E$2:$E$49,0)</f>
        <v>7.29</v>
      </c>
      <c r="M747" s="5">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_xlfn.XLOOKUP(D748, products!$A$2:$A$49,products!$B$2:$B$49,0)</f>
        <v>Ara</v>
      </c>
      <c r="J748" t="str">
        <f>_xlfn.XLOOKUP(D748,products!$A$2:$A$49,products!$C$2:$C$49,0)</f>
        <v>M</v>
      </c>
      <c r="K748" s="4">
        <f>_xlfn.XLOOKUP(D748,products!$A$2:$A$49,products!$D$2:$D$49,0)</f>
        <v>1</v>
      </c>
      <c r="L748" s="5">
        <f>_xlfn.XLOOKUP(D748,products!$A$2:$A$49,products!$E$2:$E$49,0)</f>
        <v>11.25</v>
      </c>
      <c r="M748" s="5">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_xlfn.XLOOKUP(D749, products!$A$2:$A$49,products!$B$2:$B$49,0)</f>
        <v>Lib</v>
      </c>
      <c r="J749" t="str">
        <f>_xlfn.XLOOKUP(D749,products!$A$2:$A$49,products!$C$2:$C$49,0)</f>
        <v>M</v>
      </c>
      <c r="K749" s="4">
        <f>_xlfn.XLOOKUP(D749,products!$A$2:$A$49,products!$D$2:$D$49,0)</f>
        <v>0.5</v>
      </c>
      <c r="L749" s="5">
        <f>_xlfn.XLOOKUP(D749,products!$A$2:$A$49,products!$E$2:$E$49,0)</f>
        <v>8.73</v>
      </c>
      <c r="M749" s="5">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_xlfn.XLOOKUP(D750, products!$A$2:$A$49,products!$B$2:$B$49,0)</f>
        <v>Exc</v>
      </c>
      <c r="J750" t="str">
        <f>_xlfn.XLOOKUP(D750,products!$A$2:$A$49,products!$C$2:$C$49,0)</f>
        <v>D</v>
      </c>
      <c r="K750" s="4">
        <f>_xlfn.XLOOKUP(D750,products!$A$2:$A$49,products!$D$2:$D$49,0)</f>
        <v>0.5</v>
      </c>
      <c r="L750" s="5">
        <f>_xlfn.XLOOKUP(D750,products!$A$2:$A$49,products!$E$2:$E$49,0)</f>
        <v>7.29</v>
      </c>
      <c r="M750" s="5">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_xlfn.XLOOKUP(D751, products!$A$2:$A$49,products!$B$2:$B$49,0)</f>
        <v>Rob</v>
      </c>
      <c r="J751" t="str">
        <f>_xlfn.XLOOKUP(D751,products!$A$2:$A$49,products!$C$2:$C$49,0)</f>
        <v>D</v>
      </c>
      <c r="K751" s="4">
        <f>_xlfn.XLOOKUP(D751,products!$A$2:$A$49,products!$D$2:$D$49,0)</f>
        <v>0.2</v>
      </c>
      <c r="L751" s="5">
        <f>_xlfn.XLOOKUP(D751,products!$A$2:$A$49,products!$E$2:$E$49,0)</f>
        <v>2.6849999999999996</v>
      </c>
      <c r="M751" s="5">
        <f t="shared" si="33"/>
        <v>5.3699999999999992</v>
      </c>
      <c r="N751" t="str">
        <f t="shared" si="34"/>
        <v>Roubusta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_xlfn.XLOOKUP(D752, products!$A$2:$A$49,products!$B$2:$B$49,0)</f>
        <v>Rob</v>
      </c>
      <c r="J752" t="str">
        <f>_xlfn.XLOOKUP(D752,products!$A$2:$A$49,products!$C$2:$C$49,0)</f>
        <v>M</v>
      </c>
      <c r="K752" s="4">
        <f>_xlfn.XLOOKUP(D752,products!$A$2:$A$49,products!$D$2:$D$49,0)</f>
        <v>0.5</v>
      </c>
      <c r="L752" s="5">
        <f>_xlfn.XLOOKUP(D752,products!$A$2:$A$49,products!$E$2:$E$49,0)</f>
        <v>5.97</v>
      </c>
      <c r="M752" s="5">
        <f t="shared" si="33"/>
        <v>5.97</v>
      </c>
      <c r="N752" t="str">
        <f t="shared" si="34"/>
        <v>Roubusta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_xlfn.XLOOKUP(D753, products!$A$2:$A$49,products!$B$2:$B$49,0)</f>
        <v>Lib</v>
      </c>
      <c r="J753" t="str">
        <f>_xlfn.XLOOKUP(D753,products!$A$2:$A$49,products!$C$2:$C$49,0)</f>
        <v>L</v>
      </c>
      <c r="K753" s="4">
        <f>_xlfn.XLOOKUP(D753,products!$A$2:$A$49,products!$D$2:$D$49,0)</f>
        <v>0.5</v>
      </c>
      <c r="L753" s="5">
        <f>_xlfn.XLOOKUP(D753,products!$A$2:$A$49,products!$E$2:$E$49,0)</f>
        <v>9.51</v>
      </c>
      <c r="M753" s="5">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_xlfn.XLOOKUP(D754, products!$A$2:$A$49,products!$B$2:$B$49,0)</f>
        <v>Exc</v>
      </c>
      <c r="J754" t="str">
        <f>_xlfn.XLOOKUP(D754,products!$A$2:$A$49,products!$C$2:$C$49,0)</f>
        <v>M</v>
      </c>
      <c r="K754" s="4">
        <f>_xlfn.XLOOKUP(D754,products!$A$2:$A$49,products!$D$2:$D$49,0)</f>
        <v>1</v>
      </c>
      <c r="L754" s="5">
        <f>_xlfn.XLOOKUP(D754,products!$A$2:$A$49,products!$E$2:$E$49,0)</f>
        <v>13.75</v>
      </c>
      <c r="M754" s="5">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_xlfn.XLOOKUP(D755, products!$A$2:$A$49,products!$B$2:$B$49,0)</f>
        <v>Ara</v>
      </c>
      <c r="J755" t="str">
        <f>_xlfn.XLOOKUP(D755,products!$A$2:$A$49,products!$C$2:$C$49,0)</f>
        <v>D</v>
      </c>
      <c r="K755" s="4">
        <f>_xlfn.XLOOKUP(D755,products!$A$2:$A$49,products!$D$2:$D$49,0)</f>
        <v>0.5</v>
      </c>
      <c r="L755" s="5">
        <f>_xlfn.XLOOKUP(D755,products!$A$2:$A$49,products!$E$2:$E$49,0)</f>
        <v>5.97</v>
      </c>
      <c r="M755" s="5">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_xlfn.XLOOKUP(D756, products!$A$2:$A$49,products!$B$2:$B$49,0)</f>
        <v>Ara</v>
      </c>
      <c r="J756" t="str">
        <f>_xlfn.XLOOKUP(D756,products!$A$2:$A$49,products!$C$2:$C$49,0)</f>
        <v>D</v>
      </c>
      <c r="K756" s="4">
        <f>_xlfn.XLOOKUP(D756,products!$A$2:$A$49,products!$D$2:$D$49,0)</f>
        <v>0.2</v>
      </c>
      <c r="L756" s="5">
        <f>_xlfn.XLOOKUP(D756,products!$A$2:$A$49,products!$E$2:$E$49,0)</f>
        <v>2.9849999999999999</v>
      </c>
      <c r="M756" s="5">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_xlfn.XLOOKUP(D757, products!$A$2:$A$49,products!$B$2:$B$49,0)</f>
        <v>Lib</v>
      </c>
      <c r="J757" t="str">
        <f>_xlfn.XLOOKUP(D757,products!$A$2:$A$49,products!$C$2:$C$49,0)</f>
        <v>L</v>
      </c>
      <c r="K757" s="4">
        <f>_xlfn.XLOOKUP(D757,products!$A$2:$A$49,products!$D$2:$D$49,0)</f>
        <v>0.2</v>
      </c>
      <c r="L757" s="5">
        <f>_xlfn.XLOOKUP(D757,products!$A$2:$A$49,products!$E$2:$E$49,0)</f>
        <v>4.7549999999999999</v>
      </c>
      <c r="M757" s="5">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_xlfn.XLOOKUP(D758, products!$A$2:$A$49,products!$B$2:$B$49,0)</f>
        <v>Rob</v>
      </c>
      <c r="J758" t="str">
        <f>_xlfn.XLOOKUP(D758,products!$A$2:$A$49,products!$C$2:$C$49,0)</f>
        <v>D</v>
      </c>
      <c r="K758" s="4">
        <f>_xlfn.XLOOKUP(D758,products!$A$2:$A$49,products!$D$2:$D$49,0)</f>
        <v>1</v>
      </c>
      <c r="L758" s="5">
        <f>_xlfn.XLOOKUP(D758,products!$A$2:$A$49,products!$E$2:$E$49,0)</f>
        <v>8.9499999999999993</v>
      </c>
      <c r="M758" s="5">
        <f t="shared" si="33"/>
        <v>35.799999999999997</v>
      </c>
      <c r="N758" t="str">
        <f t="shared" si="34"/>
        <v>Roubusta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_xlfn.XLOOKUP(D759, products!$A$2:$A$49,products!$B$2:$B$49,0)</f>
        <v>Ara</v>
      </c>
      <c r="J759" t="str">
        <f>_xlfn.XLOOKUP(D759,products!$A$2:$A$49,products!$C$2:$C$49,0)</f>
        <v>D</v>
      </c>
      <c r="K759" s="4">
        <f>_xlfn.XLOOKUP(D759,products!$A$2:$A$49,products!$D$2:$D$49,0)</f>
        <v>0.5</v>
      </c>
      <c r="L759" s="5">
        <f>_xlfn.XLOOKUP(D759,products!$A$2:$A$49,products!$E$2:$E$49,0)</f>
        <v>5.97</v>
      </c>
      <c r="M759" s="5">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_xlfn.XLOOKUP(D760, products!$A$2:$A$49,products!$B$2:$B$49,0)</f>
        <v>Rob</v>
      </c>
      <c r="J760" t="str">
        <f>_xlfn.XLOOKUP(D760,products!$A$2:$A$49,products!$C$2:$C$49,0)</f>
        <v>D</v>
      </c>
      <c r="K760" s="4">
        <f>_xlfn.XLOOKUP(D760,products!$A$2:$A$49,products!$D$2:$D$49,0)</f>
        <v>1</v>
      </c>
      <c r="L760" s="5">
        <f>_xlfn.XLOOKUP(D760,products!$A$2:$A$49,products!$E$2:$E$49,0)</f>
        <v>8.9499999999999993</v>
      </c>
      <c r="M760" s="5">
        <f t="shared" si="33"/>
        <v>8.9499999999999993</v>
      </c>
      <c r="N760" t="str">
        <f t="shared" si="34"/>
        <v>Roubusta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_xlfn.XLOOKUP(D761, products!$A$2:$A$49,products!$B$2:$B$49,0)</f>
        <v>Lib</v>
      </c>
      <c r="J761" t="str">
        <f>_xlfn.XLOOKUP(D761,products!$A$2:$A$49,products!$C$2:$C$49,0)</f>
        <v>D</v>
      </c>
      <c r="K761" s="4">
        <f>_xlfn.XLOOKUP(D761,products!$A$2:$A$49,products!$D$2:$D$49,0)</f>
        <v>2.5</v>
      </c>
      <c r="L761" s="5">
        <f>_xlfn.XLOOKUP(D761,products!$A$2:$A$49,products!$E$2:$E$49,0)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_xlfn.XLOOKUP(D762, products!$A$2:$A$49,products!$B$2:$B$49,0)</f>
        <v>Exc</v>
      </c>
      <c r="J762" t="str">
        <f>_xlfn.XLOOKUP(D762,products!$A$2:$A$49,products!$C$2:$C$49,0)</f>
        <v>L</v>
      </c>
      <c r="K762" s="4">
        <f>_xlfn.XLOOKUP(D762,products!$A$2:$A$49,products!$D$2:$D$49,0)</f>
        <v>0.5</v>
      </c>
      <c r="L762" s="5">
        <f>_xlfn.XLOOKUP(D762,products!$A$2:$A$49,products!$E$2:$E$49,0)</f>
        <v>8.91</v>
      </c>
      <c r="M762" s="5">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_xlfn.XLOOKUP(D763, products!$A$2:$A$49,products!$B$2:$B$49,0)</f>
        <v>Exc</v>
      </c>
      <c r="J763" t="str">
        <f>_xlfn.XLOOKUP(D763,products!$A$2:$A$49,products!$C$2:$C$49,0)</f>
        <v>L</v>
      </c>
      <c r="K763" s="4">
        <f>_xlfn.XLOOKUP(D763,products!$A$2:$A$49,products!$D$2:$D$49,0)</f>
        <v>1</v>
      </c>
      <c r="L763" s="5">
        <f>_xlfn.XLOOKUP(D763,products!$A$2:$A$49,products!$E$2:$E$49,0)</f>
        <v>14.85</v>
      </c>
      <c r="M763" s="5">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_xlfn.XLOOKUP(D764, products!$A$2:$A$49,products!$B$2:$B$49,0)</f>
        <v>Lib</v>
      </c>
      <c r="J764" t="str">
        <f>_xlfn.XLOOKUP(D764,products!$A$2:$A$49,products!$C$2:$C$49,0)</f>
        <v>M</v>
      </c>
      <c r="K764" s="4">
        <f>_xlfn.XLOOKUP(D764,products!$A$2:$A$49,products!$D$2:$D$49,0)</f>
        <v>0.5</v>
      </c>
      <c r="L764" s="5">
        <f>_xlfn.XLOOKUP(D764,products!$A$2:$A$49,products!$E$2:$E$49,0)</f>
        <v>8.73</v>
      </c>
      <c r="M764" s="5">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_xlfn.XLOOKUP(D765, products!$A$2:$A$49,products!$B$2:$B$49,0)</f>
        <v>Ara</v>
      </c>
      <c r="J765" t="str">
        <f>_xlfn.XLOOKUP(D765,products!$A$2:$A$49,products!$C$2:$C$49,0)</f>
        <v>L</v>
      </c>
      <c r="K765" s="4">
        <f>_xlfn.XLOOKUP(D765,products!$A$2:$A$49,products!$D$2:$D$49,0)</f>
        <v>0.5</v>
      </c>
      <c r="L765" s="5">
        <f>_xlfn.XLOOKUP(D765,products!$A$2:$A$49,products!$E$2:$E$49,0)</f>
        <v>7.77</v>
      </c>
      <c r="M765" s="5">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_xlfn.XLOOKUP(D766, products!$A$2:$A$49,products!$B$2:$B$49,0)</f>
        <v>Ara</v>
      </c>
      <c r="J766" t="str">
        <f>_xlfn.XLOOKUP(D766,products!$A$2:$A$49,products!$C$2:$C$49,0)</f>
        <v>L</v>
      </c>
      <c r="K766" s="4">
        <f>_xlfn.XLOOKUP(D766,products!$A$2:$A$49,products!$D$2:$D$49,0)</f>
        <v>2.5</v>
      </c>
      <c r="L766" s="5">
        <f>_xlfn.XLOOKUP(D766,products!$A$2:$A$49,products!$E$2:$E$49,0)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_xlfn.XLOOKUP(D767, products!$A$2:$A$49,products!$B$2:$B$49,0)</f>
        <v>Rob</v>
      </c>
      <c r="J767" t="str">
        <f>_xlfn.XLOOKUP(D767,products!$A$2:$A$49,products!$C$2:$C$49,0)</f>
        <v>M</v>
      </c>
      <c r="K767" s="4">
        <f>_xlfn.XLOOKUP(D767,products!$A$2:$A$49,products!$D$2:$D$49,0)</f>
        <v>1</v>
      </c>
      <c r="L767" s="5">
        <f>_xlfn.XLOOKUP(D767,products!$A$2:$A$49,products!$E$2:$E$49,0)</f>
        <v>9.9499999999999993</v>
      </c>
      <c r="M767" s="5">
        <f t="shared" si="33"/>
        <v>59.699999999999996</v>
      </c>
      <c r="N767" t="str">
        <f t="shared" si="34"/>
        <v>Roubusta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_xlfn.XLOOKUP(D768, products!$A$2:$A$49,products!$B$2:$B$49,0)</f>
        <v>Ara</v>
      </c>
      <c r="J768" t="str">
        <f>_xlfn.XLOOKUP(D768,products!$A$2:$A$49,products!$C$2:$C$49,0)</f>
        <v>L</v>
      </c>
      <c r="K768" s="4">
        <f>_xlfn.XLOOKUP(D768,products!$A$2:$A$49,products!$D$2:$D$49,0)</f>
        <v>0.5</v>
      </c>
      <c r="L768" s="5">
        <f>_xlfn.XLOOKUP(D768,products!$A$2:$A$49,products!$E$2:$E$49,0)</f>
        <v>7.77</v>
      </c>
      <c r="M768" s="5">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_xlfn.XLOOKUP(D769, products!$A$2:$A$49,products!$B$2:$B$49,0)</f>
        <v>Ara</v>
      </c>
      <c r="J769" t="str">
        <f>_xlfn.XLOOKUP(D769,products!$A$2:$A$49,products!$C$2:$C$49,0)</f>
        <v>L</v>
      </c>
      <c r="K769" s="4">
        <f>_xlfn.XLOOKUP(D769,products!$A$2:$A$49,products!$D$2:$D$49,0)</f>
        <v>2.5</v>
      </c>
      <c r="L769" s="5">
        <f>_xlfn.XLOOKUP(D769,products!$A$2:$A$49,products!$E$2:$E$49,0)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_xlfn.XLOOKUP(D770, products!$A$2:$A$49,products!$B$2:$B$49,0)</f>
        <v>Rob</v>
      </c>
      <c r="J770" t="str">
        <f>_xlfn.XLOOKUP(D770,products!$A$2:$A$49,products!$C$2:$C$49,0)</f>
        <v>L</v>
      </c>
      <c r="K770" s="4">
        <f>_xlfn.XLOOKUP(D770,products!$A$2:$A$49,products!$D$2:$D$49,0)</f>
        <v>1</v>
      </c>
      <c r="L770" s="5">
        <f>_xlfn.XLOOKUP(D770,products!$A$2:$A$49,products!$E$2:$E$49,0)</f>
        <v>11.95</v>
      </c>
      <c r="M770" s="5">
        <f t="shared" si="33"/>
        <v>23.9</v>
      </c>
      <c r="N770" t="str">
        <f t="shared" si="34"/>
        <v>Roubusta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_xlfn.XLOOKUP(D771, products!$A$2:$A$49,products!$B$2:$B$49,0)</f>
        <v>Rob</v>
      </c>
      <c r="J771" t="str">
        <f>_xlfn.XLOOKUP(D771,products!$A$2:$A$49,products!$C$2:$C$49,0)</f>
        <v>M</v>
      </c>
      <c r="K771" s="4">
        <f>_xlfn.XLOOKUP(D771,products!$A$2:$A$49,products!$D$2:$D$49,0)</f>
        <v>2.5</v>
      </c>
      <c r="L771" s="5">
        <f>_xlfn.XLOOKUP(D771,products!$A$2:$A$49,products!$E$2:$E$49,0)</f>
        <v>22.884999999999998</v>
      </c>
      <c r="M771" s="5">
        <f t="shared" ref="M771:M834" si="36">L771*E771</f>
        <v>137.31</v>
      </c>
      <c r="N771" t="str">
        <f t="shared" ref="N771:N834" si="37">IF(I771="Rob","Roubusta",IF(I771="Exc", "Excelsa", IF(I771="Ara", "Arabica",IF(I771="Lib","Liberica",""))))</f>
        <v>Roubusta</v>
      </c>
      <c r="O771" t="str">
        <f t="shared" ref="O771:O834" si="38">IF(J771="M","Medium",IF(J771="L","Light",IF(J771="D","Dark","")))</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_xlfn.XLOOKUP(D772, products!$A$2:$A$49,products!$B$2:$B$49,0)</f>
        <v>Ara</v>
      </c>
      <c r="J772" t="str">
        <f>_xlfn.XLOOKUP(D772,products!$A$2:$A$49,products!$C$2:$C$49,0)</f>
        <v>D</v>
      </c>
      <c r="K772" s="4">
        <f>_xlfn.XLOOKUP(D772,products!$A$2:$A$49,products!$D$2:$D$49,0)</f>
        <v>1</v>
      </c>
      <c r="L772" s="5">
        <f>_xlfn.XLOOKUP(D772,products!$A$2:$A$49,products!$E$2:$E$49,0)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_xlfn.XLOOKUP(D773, products!$A$2:$A$49,products!$B$2:$B$49,0)</f>
        <v>Rob</v>
      </c>
      <c r="J773" t="str">
        <f>_xlfn.XLOOKUP(D773,products!$A$2:$A$49,products!$C$2:$C$49,0)</f>
        <v>L</v>
      </c>
      <c r="K773" s="4">
        <f>_xlfn.XLOOKUP(D773,products!$A$2:$A$49,products!$D$2:$D$49,0)</f>
        <v>0.5</v>
      </c>
      <c r="L773" s="5">
        <f>_xlfn.XLOOKUP(D773,products!$A$2:$A$49,products!$E$2:$E$49,0)</f>
        <v>7.169999999999999</v>
      </c>
      <c r="M773" s="5">
        <f t="shared" si="36"/>
        <v>21.509999999999998</v>
      </c>
      <c r="N773" t="str">
        <f t="shared" si="37"/>
        <v>Roubusta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_xlfn.XLOOKUP(D774, products!$A$2:$A$49,products!$B$2:$B$49,0)</f>
        <v>Exc</v>
      </c>
      <c r="J774" t="str">
        <f>_xlfn.XLOOKUP(D774,products!$A$2:$A$49,products!$C$2:$C$49,0)</f>
        <v>M</v>
      </c>
      <c r="K774" s="4">
        <f>_xlfn.XLOOKUP(D774,products!$A$2:$A$49,products!$D$2:$D$49,0)</f>
        <v>1</v>
      </c>
      <c r="L774" s="5">
        <f>_xlfn.XLOOKUP(D774,products!$A$2:$A$49,products!$E$2:$E$49,0)</f>
        <v>13.75</v>
      </c>
      <c r="M774" s="5">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_xlfn.XLOOKUP(D775, products!$A$2:$A$49,products!$B$2:$B$49,0)</f>
        <v>Lib</v>
      </c>
      <c r="J775" t="str">
        <f>_xlfn.XLOOKUP(D775,products!$A$2:$A$49,products!$C$2:$C$49,0)</f>
        <v>M</v>
      </c>
      <c r="K775" s="4">
        <f>_xlfn.XLOOKUP(D775,products!$A$2:$A$49,products!$D$2:$D$49,0)</f>
        <v>0.2</v>
      </c>
      <c r="L775" s="5">
        <f>_xlfn.XLOOKUP(D775,products!$A$2:$A$49,products!$E$2:$E$49,0)</f>
        <v>4.3650000000000002</v>
      </c>
      <c r="M775" s="5">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_xlfn.XLOOKUP(D776, products!$A$2:$A$49,products!$B$2:$B$49,0)</f>
        <v>Rob</v>
      </c>
      <c r="J776" t="str">
        <f>_xlfn.XLOOKUP(D776,products!$A$2:$A$49,products!$C$2:$C$49,0)</f>
        <v>M</v>
      </c>
      <c r="K776" s="4">
        <f>_xlfn.XLOOKUP(D776,products!$A$2:$A$49,products!$D$2:$D$49,0)</f>
        <v>1</v>
      </c>
      <c r="L776" s="5">
        <f>_xlfn.XLOOKUP(D776,products!$A$2:$A$49,products!$E$2:$E$49,0)</f>
        <v>9.9499999999999993</v>
      </c>
      <c r="M776" s="5">
        <f t="shared" si="36"/>
        <v>19.899999999999999</v>
      </c>
      <c r="N776" t="str">
        <f t="shared" si="37"/>
        <v>Roubusta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_xlfn.XLOOKUP(D777, products!$A$2:$A$49,products!$B$2:$B$49,0)</f>
        <v>Exc</v>
      </c>
      <c r="J777" t="str">
        <f>_xlfn.XLOOKUP(D777,products!$A$2:$A$49,products!$C$2:$C$49,0)</f>
        <v>L</v>
      </c>
      <c r="K777" s="4">
        <f>_xlfn.XLOOKUP(D777,products!$A$2:$A$49,products!$D$2:$D$49,0)</f>
        <v>0.5</v>
      </c>
      <c r="L777" s="5">
        <f>_xlfn.XLOOKUP(D777,products!$A$2:$A$49,products!$E$2:$E$49,0)</f>
        <v>8.91</v>
      </c>
      <c r="M777" s="5">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_xlfn.XLOOKUP(D778, products!$A$2:$A$49,products!$B$2:$B$49,0)</f>
        <v>Ara</v>
      </c>
      <c r="J778" t="str">
        <f>_xlfn.XLOOKUP(D778,products!$A$2:$A$49,products!$C$2:$C$49,0)</f>
        <v>M</v>
      </c>
      <c r="K778" s="4">
        <f>_xlfn.XLOOKUP(D778,products!$A$2:$A$49,products!$D$2:$D$49,0)</f>
        <v>0.5</v>
      </c>
      <c r="L778" s="5">
        <f>_xlfn.XLOOKUP(D778,products!$A$2:$A$49,products!$E$2:$E$49,0)</f>
        <v>6.75</v>
      </c>
      <c r="M778" s="5">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_xlfn.XLOOKUP(D779, products!$A$2:$A$49,products!$B$2:$B$49,0)</f>
        <v>Ara</v>
      </c>
      <c r="J779" t="str">
        <f>_xlfn.XLOOKUP(D779,products!$A$2:$A$49,products!$C$2:$C$49,0)</f>
        <v>L</v>
      </c>
      <c r="K779" s="4">
        <f>_xlfn.XLOOKUP(D779,products!$A$2:$A$49,products!$D$2:$D$49,0)</f>
        <v>2.5</v>
      </c>
      <c r="L779" s="5">
        <f>_xlfn.XLOOKUP(D779,products!$A$2:$A$49,products!$E$2:$E$49,0)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_xlfn.XLOOKUP(D780, products!$A$2:$A$49,products!$B$2:$B$49,0)</f>
        <v>Lib</v>
      </c>
      <c r="J780" t="str">
        <f>_xlfn.XLOOKUP(D780,products!$A$2:$A$49,products!$C$2:$C$49,0)</f>
        <v>L</v>
      </c>
      <c r="K780" s="4">
        <f>_xlfn.XLOOKUP(D780,products!$A$2:$A$49,products!$D$2:$D$49,0)</f>
        <v>0.5</v>
      </c>
      <c r="L780" s="5">
        <f>_xlfn.XLOOKUP(D780,products!$A$2:$A$49,products!$E$2:$E$49,0)</f>
        <v>9.51</v>
      </c>
      <c r="M780" s="5">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_xlfn.XLOOKUP(D781, products!$A$2:$A$49,products!$B$2:$B$49,0)</f>
        <v>Lib</v>
      </c>
      <c r="J781" t="str">
        <f>_xlfn.XLOOKUP(D781,products!$A$2:$A$49,products!$C$2:$C$49,0)</f>
        <v>D</v>
      </c>
      <c r="K781" s="4">
        <f>_xlfn.XLOOKUP(D781,products!$A$2:$A$49,products!$D$2:$D$49,0)</f>
        <v>1</v>
      </c>
      <c r="L781" s="5">
        <f>_xlfn.XLOOKUP(D781,products!$A$2:$A$49,products!$E$2:$E$49,0)</f>
        <v>12.95</v>
      </c>
      <c r="M781" s="5">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_xlfn.XLOOKUP(D782, products!$A$2:$A$49,products!$B$2:$B$49,0)</f>
        <v>Exc</v>
      </c>
      <c r="J782" t="str">
        <f>_xlfn.XLOOKUP(D782,products!$A$2:$A$49,products!$C$2:$C$49,0)</f>
        <v>M</v>
      </c>
      <c r="K782" s="4">
        <f>_xlfn.XLOOKUP(D782,products!$A$2:$A$49,products!$D$2:$D$49,0)</f>
        <v>1</v>
      </c>
      <c r="L782" s="5">
        <f>_xlfn.XLOOKUP(D782,products!$A$2:$A$49,products!$E$2:$E$49,0)</f>
        <v>13.75</v>
      </c>
      <c r="M782" s="5">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_xlfn.XLOOKUP(D783, products!$A$2:$A$49,products!$B$2:$B$49,0)</f>
        <v>Lib</v>
      </c>
      <c r="J783" t="str">
        <f>_xlfn.XLOOKUP(D783,products!$A$2:$A$49,products!$C$2:$C$49,0)</f>
        <v>L</v>
      </c>
      <c r="K783" s="4">
        <f>_xlfn.XLOOKUP(D783,products!$A$2:$A$49,products!$D$2:$D$49,0)</f>
        <v>2.5</v>
      </c>
      <c r="L783" s="5">
        <f>_xlfn.XLOOKUP(D783,products!$A$2:$A$49,products!$E$2:$E$49,0)</f>
        <v>36.454999999999998</v>
      </c>
      <c r="M783" s="5">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_xlfn.XLOOKUP(D784, products!$A$2:$A$49,products!$B$2:$B$49,0)</f>
        <v>Exc</v>
      </c>
      <c r="J784" t="str">
        <f>_xlfn.XLOOKUP(D784,products!$A$2:$A$49,products!$C$2:$C$49,0)</f>
        <v>L</v>
      </c>
      <c r="K784" s="4">
        <f>_xlfn.XLOOKUP(D784,products!$A$2:$A$49,products!$D$2:$D$49,0)</f>
        <v>0.2</v>
      </c>
      <c r="L784" s="5">
        <f>_xlfn.XLOOKUP(D784,products!$A$2:$A$49,products!$E$2:$E$49,0)</f>
        <v>4.4550000000000001</v>
      </c>
      <c r="M784" s="5">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_xlfn.XLOOKUP(D785, products!$A$2:$A$49,products!$B$2:$B$49,0)</f>
        <v>Lib</v>
      </c>
      <c r="J785" t="str">
        <f>_xlfn.XLOOKUP(D785,products!$A$2:$A$49,products!$C$2:$C$49,0)</f>
        <v>M</v>
      </c>
      <c r="K785" s="4">
        <f>_xlfn.XLOOKUP(D785,products!$A$2:$A$49,products!$D$2:$D$49,0)</f>
        <v>0.5</v>
      </c>
      <c r="L785" s="5">
        <f>_xlfn.XLOOKUP(D785,products!$A$2:$A$49,products!$E$2:$E$49,0)</f>
        <v>8.73</v>
      </c>
      <c r="M785" s="5">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_xlfn.XLOOKUP(D786, products!$A$2:$A$49,products!$B$2:$B$49,0)</f>
        <v>Lib</v>
      </c>
      <c r="J786" t="str">
        <f>_xlfn.XLOOKUP(D786,products!$A$2:$A$49,products!$C$2:$C$49,0)</f>
        <v>L</v>
      </c>
      <c r="K786" s="4">
        <f>_xlfn.XLOOKUP(D786,products!$A$2:$A$49,products!$D$2:$D$49,0)</f>
        <v>1</v>
      </c>
      <c r="L786" s="5">
        <f>_xlfn.XLOOKUP(D786,products!$A$2:$A$49,products!$E$2:$E$49,0)</f>
        <v>15.85</v>
      </c>
      <c r="M786" s="5">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_xlfn.XLOOKUP(D787, products!$A$2:$A$49,products!$B$2:$B$49,0)</f>
        <v>Ara</v>
      </c>
      <c r="J787" t="str">
        <f>_xlfn.XLOOKUP(D787,products!$A$2:$A$49,products!$C$2:$C$49,0)</f>
        <v>D</v>
      </c>
      <c r="K787" s="4">
        <f>_xlfn.XLOOKUP(D787,products!$A$2:$A$49,products!$D$2:$D$49,0)</f>
        <v>2.5</v>
      </c>
      <c r="L787" s="5">
        <f>_xlfn.XLOOKUP(D787,products!$A$2:$A$49,products!$E$2:$E$49,0)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_xlfn.XLOOKUP(D788, products!$A$2:$A$49,products!$B$2:$B$49,0)</f>
        <v>Exc</v>
      </c>
      <c r="J788" t="str">
        <f>_xlfn.XLOOKUP(D788,products!$A$2:$A$49,products!$C$2:$C$49,0)</f>
        <v>D</v>
      </c>
      <c r="K788" s="4">
        <f>_xlfn.XLOOKUP(D788,products!$A$2:$A$49,products!$D$2:$D$49,0)</f>
        <v>2.5</v>
      </c>
      <c r="L788" s="5">
        <f>_xlfn.XLOOKUP(D788,products!$A$2:$A$49,products!$E$2:$E$49,0)</f>
        <v>27.945</v>
      </c>
      <c r="M788" s="5">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_xlfn.XLOOKUP(D789, products!$A$2:$A$49,products!$B$2:$B$49,0)</f>
        <v>Exc</v>
      </c>
      <c r="J789" t="str">
        <f>_xlfn.XLOOKUP(D789,products!$A$2:$A$49,products!$C$2:$C$49,0)</f>
        <v>M</v>
      </c>
      <c r="K789" s="4">
        <f>_xlfn.XLOOKUP(D789,products!$A$2:$A$49,products!$D$2:$D$49,0)</f>
        <v>1</v>
      </c>
      <c r="L789" s="5">
        <f>_xlfn.XLOOKUP(D789,products!$A$2:$A$49,products!$E$2:$E$49,0)</f>
        <v>13.75</v>
      </c>
      <c r="M789" s="5">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_xlfn.XLOOKUP(D790, products!$A$2:$A$49,products!$B$2:$B$49,0)</f>
        <v>Rob</v>
      </c>
      <c r="J790" t="str">
        <f>_xlfn.XLOOKUP(D790,products!$A$2:$A$49,products!$C$2:$C$49,0)</f>
        <v>M</v>
      </c>
      <c r="K790" s="4">
        <f>_xlfn.XLOOKUP(D790,products!$A$2:$A$49,products!$D$2:$D$49,0)</f>
        <v>2.5</v>
      </c>
      <c r="L790" s="5">
        <f>_xlfn.XLOOKUP(D790,products!$A$2:$A$49,products!$E$2:$E$49,0)</f>
        <v>22.884999999999998</v>
      </c>
      <c r="M790" s="5">
        <f t="shared" si="36"/>
        <v>45.769999999999996</v>
      </c>
      <c r="N790" t="str">
        <f t="shared" si="37"/>
        <v>Roubusta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_xlfn.XLOOKUP(D791, products!$A$2:$A$49,products!$B$2:$B$49,0)</f>
        <v>Ara</v>
      </c>
      <c r="J791" t="str">
        <f>_xlfn.XLOOKUP(D791,products!$A$2:$A$49,products!$C$2:$C$49,0)</f>
        <v>L</v>
      </c>
      <c r="K791" s="4">
        <f>_xlfn.XLOOKUP(D791,products!$A$2:$A$49,products!$D$2:$D$49,0)</f>
        <v>1</v>
      </c>
      <c r="L791" s="5">
        <f>_xlfn.XLOOKUP(D791,products!$A$2:$A$49,products!$E$2:$E$49,0)</f>
        <v>12.95</v>
      </c>
      <c r="M791" s="5">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_xlfn.XLOOKUP(D792, products!$A$2:$A$49,products!$B$2:$B$49,0)</f>
        <v>Ara</v>
      </c>
      <c r="J792" t="str">
        <f>_xlfn.XLOOKUP(D792,products!$A$2:$A$49,products!$C$2:$C$49,0)</f>
        <v>L</v>
      </c>
      <c r="K792" s="4">
        <f>_xlfn.XLOOKUP(D792,products!$A$2:$A$49,products!$D$2:$D$49,0)</f>
        <v>0.5</v>
      </c>
      <c r="L792" s="5">
        <f>_xlfn.XLOOKUP(D792,products!$A$2:$A$49,products!$E$2:$E$49,0)</f>
        <v>7.77</v>
      </c>
      <c r="M792" s="5">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_xlfn.XLOOKUP(D793, products!$A$2:$A$49,products!$B$2:$B$49,0)</f>
        <v>Lib</v>
      </c>
      <c r="J793" t="str">
        <f>_xlfn.XLOOKUP(D793,products!$A$2:$A$49,products!$C$2:$C$49,0)</f>
        <v>L</v>
      </c>
      <c r="K793" s="4">
        <f>_xlfn.XLOOKUP(D793,products!$A$2:$A$49,products!$D$2:$D$49,0)</f>
        <v>0.2</v>
      </c>
      <c r="L793" s="5">
        <f>_xlfn.XLOOKUP(D793,products!$A$2:$A$49,products!$E$2:$E$49,0)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_xlfn.XLOOKUP(D794, products!$A$2:$A$49,products!$B$2:$B$49,0)</f>
        <v>Lib</v>
      </c>
      <c r="J794" t="str">
        <f>_xlfn.XLOOKUP(D794,products!$A$2:$A$49,products!$C$2:$C$49,0)</f>
        <v>M</v>
      </c>
      <c r="K794" s="4">
        <f>_xlfn.XLOOKUP(D794,products!$A$2:$A$49,products!$D$2:$D$49,0)</f>
        <v>0.5</v>
      </c>
      <c r="L794" s="5">
        <f>_xlfn.XLOOKUP(D794,products!$A$2:$A$49,products!$E$2:$E$49,0)</f>
        <v>8.73</v>
      </c>
      <c r="M794" s="5">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_xlfn.XLOOKUP(D795, products!$A$2:$A$49,products!$B$2:$B$49,0)</f>
        <v>Rob</v>
      </c>
      <c r="J795" t="str">
        <f>_xlfn.XLOOKUP(D795,products!$A$2:$A$49,products!$C$2:$C$49,0)</f>
        <v>L</v>
      </c>
      <c r="K795" s="4">
        <f>_xlfn.XLOOKUP(D795,products!$A$2:$A$49,products!$D$2:$D$49,0)</f>
        <v>0.2</v>
      </c>
      <c r="L795" s="5">
        <f>_xlfn.XLOOKUP(D795,products!$A$2:$A$49,products!$E$2:$E$49,0)</f>
        <v>3.5849999999999995</v>
      </c>
      <c r="M795" s="5">
        <f t="shared" si="36"/>
        <v>17.924999999999997</v>
      </c>
      <c r="N795" t="str">
        <f t="shared" si="37"/>
        <v>Roubusta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_xlfn.XLOOKUP(D796, products!$A$2:$A$49,products!$B$2:$B$49,0)</f>
        <v>Ara</v>
      </c>
      <c r="J796" t="str">
        <f>_xlfn.XLOOKUP(D796,products!$A$2:$A$49,products!$C$2:$C$49,0)</f>
        <v>L</v>
      </c>
      <c r="K796" s="4">
        <f>_xlfn.XLOOKUP(D796,products!$A$2:$A$49,products!$D$2:$D$49,0)</f>
        <v>2.5</v>
      </c>
      <c r="L796" s="5">
        <f>_xlfn.XLOOKUP(D796,products!$A$2:$A$49,products!$E$2:$E$49,0)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_xlfn.XLOOKUP(D797, products!$A$2:$A$49,products!$B$2:$B$49,0)</f>
        <v>Rob</v>
      </c>
      <c r="J797" t="str">
        <f>_xlfn.XLOOKUP(D797,products!$A$2:$A$49,products!$C$2:$C$49,0)</f>
        <v>L</v>
      </c>
      <c r="K797" s="4">
        <f>_xlfn.XLOOKUP(D797,products!$A$2:$A$49,products!$D$2:$D$49,0)</f>
        <v>0.5</v>
      </c>
      <c r="L797" s="5">
        <f>_xlfn.XLOOKUP(D797,products!$A$2:$A$49,products!$E$2:$E$49,0)</f>
        <v>7.169999999999999</v>
      </c>
      <c r="M797" s="5">
        <f t="shared" si="36"/>
        <v>28.679999999999996</v>
      </c>
      <c r="N797" t="str">
        <f t="shared" si="37"/>
        <v>Roubusta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_xlfn.XLOOKUP(D798, products!$A$2:$A$49,products!$B$2:$B$49,0)</f>
        <v>Lib</v>
      </c>
      <c r="J798" t="str">
        <f>_xlfn.XLOOKUP(D798,products!$A$2:$A$49,products!$C$2:$C$49,0)</f>
        <v>L</v>
      </c>
      <c r="K798" s="4">
        <f>_xlfn.XLOOKUP(D798,products!$A$2:$A$49,products!$D$2:$D$49,0)</f>
        <v>0.5</v>
      </c>
      <c r="L798" s="5">
        <f>_xlfn.XLOOKUP(D798,products!$A$2:$A$49,products!$E$2:$E$49,0)</f>
        <v>9.51</v>
      </c>
      <c r="M798" s="5">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_xlfn.XLOOKUP(D799, products!$A$2:$A$49,products!$B$2:$B$49,0)</f>
        <v>Ara</v>
      </c>
      <c r="J799" t="str">
        <f>_xlfn.XLOOKUP(D799,products!$A$2:$A$49,products!$C$2:$C$49,0)</f>
        <v>L</v>
      </c>
      <c r="K799" s="4">
        <f>_xlfn.XLOOKUP(D799,products!$A$2:$A$49,products!$D$2:$D$49,0)</f>
        <v>0.5</v>
      </c>
      <c r="L799" s="5">
        <f>_xlfn.XLOOKUP(D799,products!$A$2:$A$49,products!$E$2:$E$49,0)</f>
        <v>7.77</v>
      </c>
      <c r="M799" s="5">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_xlfn.XLOOKUP(D800, products!$A$2:$A$49,products!$B$2:$B$49,0)</f>
        <v>Rob</v>
      </c>
      <c r="J800" t="str">
        <f>_xlfn.XLOOKUP(D800,products!$A$2:$A$49,products!$C$2:$C$49,0)</f>
        <v>D</v>
      </c>
      <c r="K800" s="4">
        <f>_xlfn.XLOOKUP(D800,products!$A$2:$A$49,products!$D$2:$D$49,0)</f>
        <v>0.2</v>
      </c>
      <c r="L800" s="5">
        <f>_xlfn.XLOOKUP(D800,products!$A$2:$A$49,products!$E$2:$E$49,0)</f>
        <v>2.6849999999999996</v>
      </c>
      <c r="M800" s="5">
        <f t="shared" si="36"/>
        <v>8.0549999999999997</v>
      </c>
      <c r="N800" t="str">
        <f t="shared" si="37"/>
        <v>Roubusta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_xlfn.XLOOKUP(D801, products!$A$2:$A$49,products!$B$2:$B$49,0)</f>
        <v>Exc</v>
      </c>
      <c r="J801" t="str">
        <f>_xlfn.XLOOKUP(D801,products!$A$2:$A$49,products!$C$2:$C$49,0)</f>
        <v>D</v>
      </c>
      <c r="K801" s="4">
        <f>_xlfn.XLOOKUP(D801,products!$A$2:$A$49,products!$D$2:$D$49,0)</f>
        <v>1</v>
      </c>
      <c r="L801" s="5">
        <f>_xlfn.XLOOKUP(D801,products!$A$2:$A$49,products!$E$2:$E$49,0)</f>
        <v>12.15</v>
      </c>
      <c r="M801" s="5">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_xlfn.XLOOKUP(D802, products!$A$2:$A$49,products!$B$2:$B$49,0)</f>
        <v>Rob</v>
      </c>
      <c r="J802" t="str">
        <f>_xlfn.XLOOKUP(D802,products!$A$2:$A$49,products!$C$2:$C$49,0)</f>
        <v>D</v>
      </c>
      <c r="K802" s="4">
        <f>_xlfn.XLOOKUP(D802,products!$A$2:$A$49,products!$D$2:$D$49,0)</f>
        <v>0.2</v>
      </c>
      <c r="L802" s="5">
        <f>_xlfn.XLOOKUP(D802,products!$A$2:$A$49,products!$E$2:$E$49,0)</f>
        <v>2.6849999999999996</v>
      </c>
      <c r="M802" s="5">
        <f t="shared" si="36"/>
        <v>16.11</v>
      </c>
      <c r="N802" t="str">
        <f t="shared" si="37"/>
        <v>Roubusta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_xlfn.XLOOKUP(D803, products!$A$2:$A$49,products!$B$2:$B$49,0)</f>
        <v>Rob</v>
      </c>
      <c r="J803" t="str">
        <f>_xlfn.XLOOKUP(D803,products!$A$2:$A$49,products!$C$2:$C$49,0)</f>
        <v>D</v>
      </c>
      <c r="K803" s="4">
        <f>_xlfn.XLOOKUP(D803,products!$A$2:$A$49,products!$D$2:$D$49,0)</f>
        <v>2.5</v>
      </c>
      <c r="L803" s="5">
        <f>_xlfn.XLOOKUP(D803,products!$A$2:$A$49,products!$E$2:$E$49,0)</f>
        <v>20.584999999999997</v>
      </c>
      <c r="M803" s="5">
        <f t="shared" si="36"/>
        <v>41.169999999999995</v>
      </c>
      <c r="N803" t="str">
        <f t="shared" si="37"/>
        <v>Roubusta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_xlfn.XLOOKUP(D804, products!$A$2:$A$49,products!$B$2:$B$49,0)</f>
        <v>Rob</v>
      </c>
      <c r="J804" t="str">
        <f>_xlfn.XLOOKUP(D804,products!$A$2:$A$49,products!$C$2:$C$49,0)</f>
        <v>D</v>
      </c>
      <c r="K804" s="4">
        <f>_xlfn.XLOOKUP(D804,products!$A$2:$A$49,products!$D$2:$D$49,0)</f>
        <v>0.2</v>
      </c>
      <c r="L804" s="5">
        <f>_xlfn.XLOOKUP(D804,products!$A$2:$A$49,products!$E$2:$E$49,0)</f>
        <v>2.6849999999999996</v>
      </c>
      <c r="M804" s="5">
        <f t="shared" si="36"/>
        <v>10.739999999999998</v>
      </c>
      <c r="N804" t="str">
        <f t="shared" si="37"/>
        <v>Roubusta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_xlfn.XLOOKUP(D805, products!$A$2:$A$49,products!$B$2:$B$49,0)</f>
        <v>Exc</v>
      </c>
      <c r="J805" t="str">
        <f>_xlfn.XLOOKUP(D805,products!$A$2:$A$49,products!$C$2:$C$49,0)</f>
        <v>M</v>
      </c>
      <c r="K805" s="4">
        <f>_xlfn.XLOOKUP(D805,products!$A$2:$A$49,products!$D$2:$D$49,0)</f>
        <v>2.5</v>
      </c>
      <c r="L805" s="5">
        <f>_xlfn.XLOOKUP(D805,products!$A$2:$A$49,products!$E$2:$E$49,0)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_xlfn.XLOOKUP(D806, products!$A$2:$A$49,products!$B$2:$B$49,0)</f>
        <v>Rob</v>
      </c>
      <c r="J806" t="str">
        <f>_xlfn.XLOOKUP(D806,products!$A$2:$A$49,products!$C$2:$C$49,0)</f>
        <v>L</v>
      </c>
      <c r="K806" s="4">
        <f>_xlfn.XLOOKUP(D806,products!$A$2:$A$49,products!$D$2:$D$49,0)</f>
        <v>1</v>
      </c>
      <c r="L806" s="5">
        <f>_xlfn.XLOOKUP(D806,products!$A$2:$A$49,products!$E$2:$E$49,0)</f>
        <v>11.95</v>
      </c>
      <c r="M806" s="5">
        <f t="shared" si="36"/>
        <v>23.9</v>
      </c>
      <c r="N806" t="str">
        <f t="shared" si="37"/>
        <v>Roubusta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_xlfn.XLOOKUP(D807, products!$A$2:$A$49,products!$B$2:$B$49,0)</f>
        <v>Rob</v>
      </c>
      <c r="J807" t="str">
        <f>_xlfn.XLOOKUP(D807,products!$A$2:$A$49,products!$C$2:$C$49,0)</f>
        <v>M</v>
      </c>
      <c r="K807" s="4">
        <f>_xlfn.XLOOKUP(D807,products!$A$2:$A$49,products!$D$2:$D$49,0)</f>
        <v>0.5</v>
      </c>
      <c r="L807" s="5">
        <f>_xlfn.XLOOKUP(D807,products!$A$2:$A$49,products!$E$2:$E$49,0)</f>
        <v>5.97</v>
      </c>
      <c r="M807" s="5">
        <f t="shared" si="36"/>
        <v>5.97</v>
      </c>
      <c r="N807" t="str">
        <f t="shared" si="37"/>
        <v>Roubusta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_xlfn.XLOOKUP(D808, products!$A$2:$A$49,products!$B$2:$B$49,0)</f>
        <v>Lib</v>
      </c>
      <c r="J808" t="str">
        <f>_xlfn.XLOOKUP(D808,products!$A$2:$A$49,products!$C$2:$C$49,0)</f>
        <v>D</v>
      </c>
      <c r="K808" s="4">
        <f>_xlfn.XLOOKUP(D808,products!$A$2:$A$49,products!$D$2:$D$49,0)</f>
        <v>0.2</v>
      </c>
      <c r="L808" s="5">
        <f>_xlfn.XLOOKUP(D808,products!$A$2:$A$49,products!$E$2:$E$49,0)</f>
        <v>3.8849999999999998</v>
      </c>
      <c r="M808" s="5">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_xlfn.XLOOKUP(D809, products!$A$2:$A$49,products!$B$2:$B$49,0)</f>
        <v>Lib</v>
      </c>
      <c r="J809" t="str">
        <f>_xlfn.XLOOKUP(D809,products!$A$2:$A$49,products!$C$2:$C$49,0)</f>
        <v>D</v>
      </c>
      <c r="K809" s="4">
        <f>_xlfn.XLOOKUP(D809,products!$A$2:$A$49,products!$D$2:$D$49,0)</f>
        <v>0.5</v>
      </c>
      <c r="L809" s="5">
        <f>_xlfn.XLOOKUP(D809,products!$A$2:$A$49,products!$E$2:$E$49,0)</f>
        <v>7.77</v>
      </c>
      <c r="M809" s="5">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_xlfn.XLOOKUP(D810, products!$A$2:$A$49,products!$B$2:$B$49,0)</f>
        <v>Rob</v>
      </c>
      <c r="J810" t="str">
        <f>_xlfn.XLOOKUP(D810,products!$A$2:$A$49,products!$C$2:$C$49,0)</f>
        <v>L</v>
      </c>
      <c r="K810" s="4">
        <f>_xlfn.XLOOKUP(D810,products!$A$2:$A$49,products!$D$2:$D$49,0)</f>
        <v>2.5</v>
      </c>
      <c r="L810" s="5">
        <f>_xlfn.XLOOKUP(D810,products!$A$2:$A$49,products!$E$2:$E$49,0)</f>
        <v>27.484999999999996</v>
      </c>
      <c r="M810" s="5">
        <f t="shared" si="36"/>
        <v>137.42499999999998</v>
      </c>
      <c r="N810" t="str">
        <f t="shared" si="37"/>
        <v>Roubusta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_xlfn.XLOOKUP(D811, products!$A$2:$A$49,products!$B$2:$B$49,0)</f>
        <v>Rob</v>
      </c>
      <c r="J811" t="str">
        <f>_xlfn.XLOOKUP(D811,products!$A$2:$A$49,products!$C$2:$C$49,0)</f>
        <v>D</v>
      </c>
      <c r="K811" s="4">
        <f>_xlfn.XLOOKUP(D811,products!$A$2:$A$49,products!$D$2:$D$49,0)</f>
        <v>0.2</v>
      </c>
      <c r="L811" s="5">
        <f>_xlfn.XLOOKUP(D811,products!$A$2:$A$49,products!$E$2:$E$49,0)</f>
        <v>2.6849999999999996</v>
      </c>
      <c r="M811" s="5">
        <f t="shared" si="36"/>
        <v>8.0549999999999997</v>
      </c>
      <c r="N811" t="str">
        <f t="shared" si="37"/>
        <v>Roubusta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_xlfn.XLOOKUP(D812, products!$A$2:$A$49,products!$B$2:$B$49,0)</f>
        <v>Lib</v>
      </c>
      <c r="J812" t="str">
        <f>_xlfn.XLOOKUP(D812,products!$A$2:$A$49,products!$C$2:$C$49,0)</f>
        <v>L</v>
      </c>
      <c r="K812" s="4">
        <f>_xlfn.XLOOKUP(D812,products!$A$2:$A$49,products!$D$2:$D$49,0)</f>
        <v>0.5</v>
      </c>
      <c r="L812" s="5">
        <f>_xlfn.XLOOKUP(D812,products!$A$2:$A$49,products!$E$2:$E$49,0)</f>
        <v>9.51</v>
      </c>
      <c r="M812" s="5">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_xlfn.XLOOKUP(D813, products!$A$2:$A$49,products!$B$2:$B$49,0)</f>
        <v>Ara</v>
      </c>
      <c r="J813" t="str">
        <f>_xlfn.XLOOKUP(D813,products!$A$2:$A$49,products!$C$2:$C$49,0)</f>
        <v>M</v>
      </c>
      <c r="K813" s="4">
        <f>_xlfn.XLOOKUP(D813,products!$A$2:$A$49,products!$D$2:$D$49,0)</f>
        <v>1</v>
      </c>
      <c r="L813" s="5">
        <f>_xlfn.XLOOKUP(D813,products!$A$2:$A$49,products!$E$2:$E$49,0)</f>
        <v>11.25</v>
      </c>
      <c r="M813" s="5">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_xlfn.XLOOKUP(D814, products!$A$2:$A$49,products!$B$2:$B$49,0)</f>
        <v>Lib</v>
      </c>
      <c r="J814" t="str">
        <f>_xlfn.XLOOKUP(D814,products!$A$2:$A$49,products!$C$2:$C$49,0)</f>
        <v>D</v>
      </c>
      <c r="K814" s="4">
        <f>_xlfn.XLOOKUP(D814,products!$A$2:$A$49,products!$D$2:$D$49,0)</f>
        <v>2.5</v>
      </c>
      <c r="L814" s="5">
        <f>_xlfn.XLOOKUP(D814,products!$A$2:$A$49,products!$E$2:$E$49,0)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_xlfn.XLOOKUP(D815, products!$A$2:$A$49,products!$B$2:$B$49,0)</f>
        <v>Exc</v>
      </c>
      <c r="J815" t="str">
        <f>_xlfn.XLOOKUP(D815,products!$A$2:$A$49,products!$C$2:$C$49,0)</f>
        <v>M</v>
      </c>
      <c r="K815" s="4">
        <f>_xlfn.XLOOKUP(D815,products!$A$2:$A$49,products!$D$2:$D$49,0)</f>
        <v>2.5</v>
      </c>
      <c r="L815" s="5">
        <f>_xlfn.XLOOKUP(D815,products!$A$2:$A$49,products!$E$2:$E$49,0)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_xlfn.XLOOKUP(D816, products!$A$2:$A$49,products!$B$2:$B$49,0)</f>
        <v>Exc</v>
      </c>
      <c r="J816" t="str">
        <f>_xlfn.XLOOKUP(D816,products!$A$2:$A$49,products!$C$2:$C$49,0)</f>
        <v>L</v>
      </c>
      <c r="K816" s="4">
        <f>_xlfn.XLOOKUP(D816,products!$A$2:$A$49,products!$D$2:$D$49,0)</f>
        <v>0.2</v>
      </c>
      <c r="L816" s="5">
        <f>_xlfn.XLOOKUP(D816,products!$A$2:$A$49,products!$E$2:$E$49,0)</f>
        <v>4.4550000000000001</v>
      </c>
      <c r="M816" s="5">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_xlfn.XLOOKUP(D817, products!$A$2:$A$49,products!$B$2:$B$49,0)</f>
        <v>Rob</v>
      </c>
      <c r="J817" t="str">
        <f>_xlfn.XLOOKUP(D817,products!$A$2:$A$49,products!$C$2:$C$49,0)</f>
        <v>M</v>
      </c>
      <c r="K817" s="4">
        <f>_xlfn.XLOOKUP(D817,products!$A$2:$A$49,products!$D$2:$D$49,0)</f>
        <v>0.5</v>
      </c>
      <c r="L817" s="5">
        <f>_xlfn.XLOOKUP(D817,products!$A$2:$A$49,products!$E$2:$E$49,0)</f>
        <v>5.97</v>
      </c>
      <c r="M817" s="5">
        <f t="shared" si="36"/>
        <v>35.82</v>
      </c>
      <c r="N817" t="str">
        <f t="shared" si="37"/>
        <v>Roubusta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_xlfn.XLOOKUP(D818, products!$A$2:$A$49,products!$B$2:$B$49,0)</f>
        <v>Lib</v>
      </c>
      <c r="J818" t="str">
        <f>_xlfn.XLOOKUP(D818,products!$A$2:$A$49,products!$C$2:$C$49,0)</f>
        <v>L</v>
      </c>
      <c r="K818" s="4">
        <f>_xlfn.XLOOKUP(D818,products!$A$2:$A$49,products!$D$2:$D$49,0)</f>
        <v>0.5</v>
      </c>
      <c r="L818" s="5">
        <f>_xlfn.XLOOKUP(D818,products!$A$2:$A$49,products!$E$2:$E$49,0)</f>
        <v>9.51</v>
      </c>
      <c r="M818" s="5">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_xlfn.XLOOKUP(D819, products!$A$2:$A$49,products!$B$2:$B$49,0)</f>
        <v>Lib</v>
      </c>
      <c r="J819" t="str">
        <f>_xlfn.XLOOKUP(D819,products!$A$2:$A$49,products!$C$2:$C$49,0)</f>
        <v>D</v>
      </c>
      <c r="K819" s="4">
        <f>_xlfn.XLOOKUP(D819,products!$A$2:$A$49,products!$D$2:$D$49,0)</f>
        <v>0.5</v>
      </c>
      <c r="L819" s="5">
        <f>_xlfn.XLOOKUP(D819,products!$A$2:$A$49,products!$E$2:$E$49,0)</f>
        <v>7.77</v>
      </c>
      <c r="M819" s="5">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_xlfn.XLOOKUP(D820, products!$A$2:$A$49,products!$B$2:$B$49,0)</f>
        <v>Lib</v>
      </c>
      <c r="J820" t="str">
        <f>_xlfn.XLOOKUP(D820,products!$A$2:$A$49,products!$C$2:$C$49,0)</f>
        <v>L</v>
      </c>
      <c r="K820" s="4">
        <f>_xlfn.XLOOKUP(D820,products!$A$2:$A$49,products!$D$2:$D$49,0)</f>
        <v>1</v>
      </c>
      <c r="L820" s="5">
        <f>_xlfn.XLOOKUP(D820,products!$A$2:$A$49,products!$E$2:$E$49,0)</f>
        <v>15.85</v>
      </c>
      <c r="M820" s="5">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_xlfn.XLOOKUP(D821, products!$A$2:$A$49,products!$B$2:$B$49,0)</f>
        <v>Lib</v>
      </c>
      <c r="J821" t="str">
        <f>_xlfn.XLOOKUP(D821,products!$A$2:$A$49,products!$C$2:$C$49,0)</f>
        <v>L</v>
      </c>
      <c r="K821" s="4">
        <f>_xlfn.XLOOKUP(D821,products!$A$2:$A$49,products!$D$2:$D$49,0)</f>
        <v>0.2</v>
      </c>
      <c r="L821" s="5">
        <f>_xlfn.XLOOKUP(D821,products!$A$2:$A$49,products!$E$2:$E$49,0)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_xlfn.XLOOKUP(D822, products!$A$2:$A$49,products!$B$2:$B$49,0)</f>
        <v>Exc</v>
      </c>
      <c r="J822" t="str">
        <f>_xlfn.XLOOKUP(D822,products!$A$2:$A$49,products!$C$2:$C$49,0)</f>
        <v>M</v>
      </c>
      <c r="K822" s="4">
        <f>_xlfn.XLOOKUP(D822,products!$A$2:$A$49,products!$D$2:$D$49,0)</f>
        <v>1</v>
      </c>
      <c r="L822" s="5">
        <f>_xlfn.XLOOKUP(D822,products!$A$2:$A$49,products!$E$2:$E$49,0)</f>
        <v>13.75</v>
      </c>
      <c r="M822" s="5">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_xlfn.XLOOKUP(D823, products!$A$2:$A$49,products!$B$2:$B$49,0)</f>
        <v>Rob</v>
      </c>
      <c r="J823" t="str">
        <f>_xlfn.XLOOKUP(D823,products!$A$2:$A$49,products!$C$2:$C$49,0)</f>
        <v>D</v>
      </c>
      <c r="K823" s="4">
        <f>_xlfn.XLOOKUP(D823,products!$A$2:$A$49,products!$D$2:$D$49,0)</f>
        <v>0.5</v>
      </c>
      <c r="L823" s="5">
        <f>_xlfn.XLOOKUP(D823,products!$A$2:$A$49,products!$E$2:$E$49,0)</f>
        <v>5.3699999999999992</v>
      </c>
      <c r="M823" s="5">
        <f t="shared" si="36"/>
        <v>26.849999999999994</v>
      </c>
      <c r="N823" t="str">
        <f t="shared" si="37"/>
        <v>Roubusta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_xlfn.XLOOKUP(D824, products!$A$2:$A$49,products!$B$2:$B$49,0)</f>
        <v>Exc</v>
      </c>
      <c r="J824" t="str">
        <f>_xlfn.XLOOKUP(D824,products!$A$2:$A$49,products!$C$2:$C$49,0)</f>
        <v>L</v>
      </c>
      <c r="K824" s="4">
        <f>_xlfn.XLOOKUP(D824,products!$A$2:$A$49,products!$D$2:$D$49,0)</f>
        <v>2.5</v>
      </c>
      <c r="L824" s="5">
        <f>_xlfn.XLOOKUP(D824,products!$A$2:$A$49,products!$E$2:$E$49,0)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_xlfn.XLOOKUP(D825, products!$A$2:$A$49,products!$B$2:$B$49,0)</f>
        <v>Lib</v>
      </c>
      <c r="J825" t="str">
        <f>_xlfn.XLOOKUP(D825,products!$A$2:$A$49,products!$C$2:$C$49,0)</f>
        <v>L</v>
      </c>
      <c r="K825" s="4">
        <f>_xlfn.XLOOKUP(D825,products!$A$2:$A$49,products!$D$2:$D$49,0)</f>
        <v>1</v>
      </c>
      <c r="L825" s="5">
        <f>_xlfn.XLOOKUP(D825,products!$A$2:$A$49,products!$E$2:$E$49,0)</f>
        <v>15.85</v>
      </c>
      <c r="M825" s="5">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_xlfn.XLOOKUP(D826, products!$A$2:$A$49,products!$B$2:$B$49,0)</f>
        <v>Ara</v>
      </c>
      <c r="J826" t="str">
        <f>_xlfn.XLOOKUP(D826,products!$A$2:$A$49,products!$C$2:$C$49,0)</f>
        <v>M</v>
      </c>
      <c r="K826" s="4">
        <f>_xlfn.XLOOKUP(D826,products!$A$2:$A$49,products!$D$2:$D$49,0)</f>
        <v>0.2</v>
      </c>
      <c r="L826" s="5">
        <f>_xlfn.XLOOKUP(D826,products!$A$2:$A$49,products!$E$2:$E$49,0)</f>
        <v>3.375</v>
      </c>
      <c r="M826" s="5">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_xlfn.XLOOKUP(D827, products!$A$2:$A$49,products!$B$2:$B$49,0)</f>
        <v>Ara</v>
      </c>
      <c r="J827" t="str">
        <f>_xlfn.XLOOKUP(D827,products!$A$2:$A$49,products!$C$2:$C$49,0)</f>
        <v>D</v>
      </c>
      <c r="K827" s="4">
        <f>_xlfn.XLOOKUP(D827,products!$A$2:$A$49,products!$D$2:$D$49,0)</f>
        <v>1</v>
      </c>
      <c r="L827" s="5">
        <f>_xlfn.XLOOKUP(D827,products!$A$2:$A$49,products!$E$2:$E$49,0)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_xlfn.XLOOKUP(D828, products!$A$2:$A$49,products!$B$2:$B$49,0)</f>
        <v>Exc</v>
      </c>
      <c r="J828" t="str">
        <f>_xlfn.XLOOKUP(D828,products!$A$2:$A$49,products!$C$2:$C$49,0)</f>
        <v>M</v>
      </c>
      <c r="K828" s="4">
        <f>_xlfn.XLOOKUP(D828,products!$A$2:$A$49,products!$D$2:$D$49,0)</f>
        <v>0.5</v>
      </c>
      <c r="L828" s="5">
        <f>_xlfn.XLOOKUP(D828,products!$A$2:$A$49,products!$E$2:$E$49,0)</f>
        <v>8.25</v>
      </c>
      <c r="M828" s="5">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_xlfn.XLOOKUP(D829, products!$A$2:$A$49,products!$B$2:$B$49,0)</f>
        <v>Exc</v>
      </c>
      <c r="J829" t="str">
        <f>_xlfn.XLOOKUP(D829,products!$A$2:$A$49,products!$C$2:$C$49,0)</f>
        <v>M</v>
      </c>
      <c r="K829" s="4">
        <f>_xlfn.XLOOKUP(D829,products!$A$2:$A$49,products!$D$2:$D$49,0)</f>
        <v>0.2</v>
      </c>
      <c r="L829" s="5">
        <f>_xlfn.XLOOKUP(D829,products!$A$2:$A$49,products!$E$2:$E$49,0)</f>
        <v>4.125</v>
      </c>
      <c r="M829" s="5">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_xlfn.XLOOKUP(D830, products!$A$2:$A$49,products!$B$2:$B$49,0)</f>
        <v>Ara</v>
      </c>
      <c r="J830" t="str">
        <f>_xlfn.XLOOKUP(D830,products!$A$2:$A$49,products!$C$2:$C$49,0)</f>
        <v>D</v>
      </c>
      <c r="K830" s="4">
        <f>_xlfn.XLOOKUP(D830,products!$A$2:$A$49,products!$D$2:$D$49,0)</f>
        <v>2.5</v>
      </c>
      <c r="L830" s="5">
        <f>_xlfn.XLOOKUP(D830,products!$A$2:$A$49,products!$E$2:$E$49,0)</f>
        <v>22.884999999999998</v>
      </c>
      <c r="M830" s="5">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_xlfn.XLOOKUP(D831, products!$A$2:$A$49,products!$B$2:$B$49,0)</f>
        <v>Ara</v>
      </c>
      <c r="J831" t="str">
        <f>_xlfn.XLOOKUP(D831,products!$A$2:$A$49,products!$C$2:$C$49,0)</f>
        <v>D</v>
      </c>
      <c r="K831" s="4">
        <f>_xlfn.XLOOKUP(D831,products!$A$2:$A$49,products!$D$2:$D$49,0)</f>
        <v>0.2</v>
      </c>
      <c r="L831" s="5">
        <f>_xlfn.XLOOKUP(D831,products!$A$2:$A$49,products!$E$2:$E$49,0)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_xlfn.XLOOKUP(D832, products!$A$2:$A$49,products!$B$2:$B$49,0)</f>
        <v>Exc</v>
      </c>
      <c r="J832" t="str">
        <f>_xlfn.XLOOKUP(D832,products!$A$2:$A$49,products!$C$2:$C$49,0)</f>
        <v>M</v>
      </c>
      <c r="K832" s="4">
        <f>_xlfn.XLOOKUP(D832,products!$A$2:$A$49,products!$D$2:$D$49,0)</f>
        <v>1</v>
      </c>
      <c r="L832" s="5">
        <f>_xlfn.XLOOKUP(D832,products!$A$2:$A$49,products!$E$2:$E$49,0)</f>
        <v>13.75</v>
      </c>
      <c r="M832" s="5">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_xlfn.XLOOKUP(D833, products!$A$2:$A$49,products!$B$2:$B$49,0)</f>
        <v>Ara</v>
      </c>
      <c r="J833" t="str">
        <f>_xlfn.XLOOKUP(D833,products!$A$2:$A$49,products!$C$2:$C$49,0)</f>
        <v>D</v>
      </c>
      <c r="K833" s="4">
        <f>_xlfn.XLOOKUP(D833,products!$A$2:$A$49,products!$D$2:$D$49,0)</f>
        <v>0.2</v>
      </c>
      <c r="L833" s="5">
        <f>_xlfn.XLOOKUP(D833,products!$A$2:$A$49,products!$E$2:$E$49,0)</f>
        <v>2.9849999999999999</v>
      </c>
      <c r="M833" s="5">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_xlfn.XLOOKUP(D834, products!$A$2:$A$49,products!$B$2:$B$49,0)</f>
        <v>Rob</v>
      </c>
      <c r="J834" t="str">
        <f>_xlfn.XLOOKUP(D834,products!$A$2:$A$49,products!$C$2:$C$49,0)</f>
        <v>M</v>
      </c>
      <c r="K834" s="4">
        <f>_xlfn.XLOOKUP(D834,products!$A$2:$A$49,products!$D$2:$D$49,0)</f>
        <v>1</v>
      </c>
      <c r="L834" s="5">
        <f>_xlfn.XLOOKUP(D834,products!$A$2:$A$49,products!$E$2:$E$49,0)</f>
        <v>9.9499999999999993</v>
      </c>
      <c r="M834" s="5">
        <f t="shared" si="36"/>
        <v>59.699999999999996</v>
      </c>
      <c r="N834" t="str">
        <f t="shared" si="37"/>
        <v>Roubusta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_xlfn.XLOOKUP(D835, products!$A$2:$A$49,products!$B$2:$B$49,0)</f>
        <v>Rob</v>
      </c>
      <c r="J835" t="str">
        <f>_xlfn.XLOOKUP(D835,products!$A$2:$A$49,products!$C$2:$C$49,0)</f>
        <v>D</v>
      </c>
      <c r="K835" s="4">
        <f>_xlfn.XLOOKUP(D835,products!$A$2:$A$49,products!$D$2:$D$49,0)</f>
        <v>2.5</v>
      </c>
      <c r="L835" s="5">
        <f>_xlfn.XLOOKUP(D835,products!$A$2:$A$49,products!$E$2:$E$49,0)</f>
        <v>20.584999999999997</v>
      </c>
      <c r="M835" s="5">
        <f t="shared" ref="M835:M898" si="39">L835*E835</f>
        <v>82.339999999999989</v>
      </c>
      <c r="N835" t="str">
        <f t="shared" ref="N835:N898" si="40">IF(I835="Rob","Roubusta",IF(I835="Exc", "Excelsa", IF(I835="Ara", "Arabica",IF(I835="Lib","Liberica",""))))</f>
        <v>Roubusta</v>
      </c>
      <c r="O835" t="str">
        <f t="shared" ref="O835:O898" si="41">IF(J835="M","Medium",IF(J835="L","Light",IF(J835="D","Dark","")))</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_xlfn.XLOOKUP(D836, products!$A$2:$A$49,products!$B$2:$B$49,0)</f>
        <v>Ara</v>
      </c>
      <c r="J836" t="str">
        <f>_xlfn.XLOOKUP(D836,products!$A$2:$A$49,products!$C$2:$C$49,0)</f>
        <v>D</v>
      </c>
      <c r="K836" s="4">
        <f>_xlfn.XLOOKUP(D836,products!$A$2:$A$49,products!$D$2:$D$49,0)</f>
        <v>2.5</v>
      </c>
      <c r="L836" s="5">
        <f>_xlfn.XLOOKUP(D836,products!$A$2:$A$49,products!$E$2:$E$49,0)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_xlfn.XLOOKUP(D837, products!$A$2:$A$49,products!$B$2:$B$49,0)</f>
        <v>Exc</v>
      </c>
      <c r="J837" t="str">
        <f>_xlfn.XLOOKUP(D837,products!$A$2:$A$49,products!$C$2:$C$49,0)</f>
        <v>L</v>
      </c>
      <c r="K837" s="4">
        <f>_xlfn.XLOOKUP(D837,products!$A$2:$A$49,products!$D$2:$D$49,0)</f>
        <v>0.5</v>
      </c>
      <c r="L837" s="5">
        <f>_xlfn.XLOOKUP(D837,products!$A$2:$A$49,products!$E$2:$E$49,0)</f>
        <v>8.91</v>
      </c>
      <c r="M837" s="5">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_xlfn.XLOOKUP(D838, products!$A$2:$A$49,products!$B$2:$B$49,0)</f>
        <v>Ara</v>
      </c>
      <c r="J838" t="str">
        <f>_xlfn.XLOOKUP(D838,products!$A$2:$A$49,products!$C$2:$C$49,0)</f>
        <v>D</v>
      </c>
      <c r="K838" s="4">
        <f>_xlfn.XLOOKUP(D838,products!$A$2:$A$49,products!$D$2:$D$49,0)</f>
        <v>0.2</v>
      </c>
      <c r="L838" s="5">
        <f>_xlfn.XLOOKUP(D838,products!$A$2:$A$49,products!$E$2:$E$49,0)</f>
        <v>2.9849999999999999</v>
      </c>
      <c r="M838" s="5">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_xlfn.XLOOKUP(D839, products!$A$2:$A$49,products!$B$2:$B$49,0)</f>
        <v>Lib</v>
      </c>
      <c r="J839" t="str">
        <f>_xlfn.XLOOKUP(D839,products!$A$2:$A$49,products!$C$2:$C$49,0)</f>
        <v>M</v>
      </c>
      <c r="K839" s="4">
        <f>_xlfn.XLOOKUP(D839,products!$A$2:$A$49,products!$D$2:$D$49,0)</f>
        <v>2.5</v>
      </c>
      <c r="L839" s="5">
        <f>_xlfn.XLOOKUP(D839,products!$A$2:$A$49,products!$E$2:$E$49,0)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_xlfn.XLOOKUP(D840, products!$A$2:$A$49,products!$B$2:$B$49,0)</f>
        <v>Ara</v>
      </c>
      <c r="J840" t="str">
        <f>_xlfn.XLOOKUP(D840,products!$A$2:$A$49,products!$C$2:$C$49,0)</f>
        <v>D</v>
      </c>
      <c r="K840" s="4">
        <f>_xlfn.XLOOKUP(D840,products!$A$2:$A$49,products!$D$2:$D$49,0)</f>
        <v>2.5</v>
      </c>
      <c r="L840" s="5">
        <f>_xlfn.XLOOKUP(D840,products!$A$2:$A$49,products!$E$2:$E$49,0)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_xlfn.XLOOKUP(D841, products!$A$2:$A$49,products!$B$2:$B$49,0)</f>
        <v>Exc</v>
      </c>
      <c r="J841" t="str">
        <f>_xlfn.XLOOKUP(D841,products!$A$2:$A$49,products!$C$2:$C$49,0)</f>
        <v>M</v>
      </c>
      <c r="K841" s="4">
        <f>_xlfn.XLOOKUP(D841,products!$A$2:$A$49,products!$D$2:$D$49,0)</f>
        <v>0.5</v>
      </c>
      <c r="L841" s="5">
        <f>_xlfn.XLOOKUP(D841,products!$A$2:$A$49,products!$E$2:$E$49,0)</f>
        <v>8.25</v>
      </c>
      <c r="M841" s="5">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_xlfn.XLOOKUP(D842, products!$A$2:$A$49,products!$B$2:$B$49,0)</f>
        <v>Rob</v>
      </c>
      <c r="J842" t="str">
        <f>_xlfn.XLOOKUP(D842,products!$A$2:$A$49,products!$C$2:$C$49,0)</f>
        <v>L</v>
      </c>
      <c r="K842" s="4">
        <f>_xlfn.XLOOKUP(D842,products!$A$2:$A$49,products!$D$2:$D$49,0)</f>
        <v>0.5</v>
      </c>
      <c r="L842" s="5">
        <f>_xlfn.XLOOKUP(D842,products!$A$2:$A$49,products!$E$2:$E$49,0)</f>
        <v>7.169999999999999</v>
      </c>
      <c r="M842" s="5">
        <f t="shared" si="39"/>
        <v>28.679999999999996</v>
      </c>
      <c r="N842" t="str">
        <f t="shared" si="40"/>
        <v>Roubusta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_xlfn.XLOOKUP(D843, products!$A$2:$A$49,products!$B$2:$B$49,0)</f>
        <v>Lib</v>
      </c>
      <c r="J843" t="str">
        <f>_xlfn.XLOOKUP(D843,products!$A$2:$A$49,products!$C$2:$C$49,0)</f>
        <v>M</v>
      </c>
      <c r="K843" s="4">
        <f>_xlfn.XLOOKUP(D843,products!$A$2:$A$49,products!$D$2:$D$49,0)</f>
        <v>0.2</v>
      </c>
      <c r="L843" s="5">
        <f>_xlfn.XLOOKUP(D843,products!$A$2:$A$49,products!$E$2:$E$49,0)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_xlfn.XLOOKUP(D844, products!$A$2:$A$49,products!$B$2:$B$49,0)</f>
        <v>Exc</v>
      </c>
      <c r="J844" t="str">
        <f>_xlfn.XLOOKUP(D844,products!$A$2:$A$49,products!$C$2:$C$49,0)</f>
        <v>M</v>
      </c>
      <c r="K844" s="4">
        <f>_xlfn.XLOOKUP(D844,products!$A$2:$A$49,products!$D$2:$D$49,0)</f>
        <v>0.2</v>
      </c>
      <c r="L844" s="5">
        <f>_xlfn.XLOOKUP(D844,products!$A$2:$A$49,products!$E$2:$E$49,0)</f>
        <v>4.125</v>
      </c>
      <c r="M844" s="5">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_xlfn.XLOOKUP(D845, products!$A$2:$A$49,products!$B$2:$B$49,0)</f>
        <v>Exc</v>
      </c>
      <c r="J845" t="str">
        <f>_xlfn.XLOOKUP(D845,products!$A$2:$A$49,products!$C$2:$C$49,0)</f>
        <v>M</v>
      </c>
      <c r="K845" s="4">
        <f>_xlfn.XLOOKUP(D845,products!$A$2:$A$49,products!$D$2:$D$49,0)</f>
        <v>0.2</v>
      </c>
      <c r="L845" s="5">
        <f>_xlfn.XLOOKUP(D845,products!$A$2:$A$49,products!$E$2:$E$49,0)</f>
        <v>4.125</v>
      </c>
      <c r="M845" s="5">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_xlfn.XLOOKUP(D846, products!$A$2:$A$49,products!$B$2:$B$49,0)</f>
        <v>Ara</v>
      </c>
      <c r="J846" t="str">
        <f>_xlfn.XLOOKUP(D846,products!$A$2:$A$49,products!$C$2:$C$49,0)</f>
        <v>D</v>
      </c>
      <c r="K846" s="4">
        <f>_xlfn.XLOOKUP(D846,products!$A$2:$A$49,products!$D$2:$D$49,0)</f>
        <v>0.5</v>
      </c>
      <c r="L846" s="5">
        <f>_xlfn.XLOOKUP(D846,products!$A$2:$A$49,products!$E$2:$E$49,0)</f>
        <v>5.97</v>
      </c>
      <c r="M846" s="5">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_xlfn.XLOOKUP(D847, products!$A$2:$A$49,products!$B$2:$B$49,0)</f>
        <v>Exc</v>
      </c>
      <c r="J847" t="str">
        <f>_xlfn.XLOOKUP(D847,products!$A$2:$A$49,products!$C$2:$C$49,0)</f>
        <v>D</v>
      </c>
      <c r="K847" s="4">
        <f>_xlfn.XLOOKUP(D847,products!$A$2:$A$49,products!$D$2:$D$49,0)</f>
        <v>2.5</v>
      </c>
      <c r="L847" s="5">
        <f>_xlfn.XLOOKUP(D847,products!$A$2:$A$49,products!$E$2:$E$49,0)</f>
        <v>27.945</v>
      </c>
      <c r="M847" s="5">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_xlfn.XLOOKUP(D848, products!$A$2:$A$49,products!$B$2:$B$49,0)</f>
        <v>Ara</v>
      </c>
      <c r="J848" t="str">
        <f>_xlfn.XLOOKUP(D848,products!$A$2:$A$49,products!$C$2:$C$49,0)</f>
        <v>M</v>
      </c>
      <c r="K848" s="4">
        <f>_xlfn.XLOOKUP(D848,products!$A$2:$A$49,products!$D$2:$D$49,0)</f>
        <v>2.5</v>
      </c>
      <c r="L848" s="5">
        <f>_xlfn.XLOOKUP(D848,products!$A$2:$A$49,products!$E$2:$E$49,0)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_xlfn.XLOOKUP(D849, products!$A$2:$A$49,products!$B$2:$B$49,0)</f>
        <v>Ara</v>
      </c>
      <c r="J849" t="str">
        <f>_xlfn.XLOOKUP(D849,products!$A$2:$A$49,products!$C$2:$C$49,0)</f>
        <v>D</v>
      </c>
      <c r="K849" s="4">
        <f>_xlfn.XLOOKUP(D849,products!$A$2:$A$49,products!$D$2:$D$49,0)</f>
        <v>0.2</v>
      </c>
      <c r="L849" s="5">
        <f>_xlfn.XLOOKUP(D849,products!$A$2:$A$49,products!$E$2:$E$49,0)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_xlfn.XLOOKUP(D850, products!$A$2:$A$49,products!$B$2:$B$49,0)</f>
        <v>Exc</v>
      </c>
      <c r="J850" t="str">
        <f>_xlfn.XLOOKUP(D850,products!$A$2:$A$49,products!$C$2:$C$49,0)</f>
        <v>L</v>
      </c>
      <c r="K850" s="4">
        <f>_xlfn.XLOOKUP(D850,products!$A$2:$A$49,products!$D$2:$D$49,0)</f>
        <v>0.5</v>
      </c>
      <c r="L850" s="5">
        <f>_xlfn.XLOOKUP(D850,products!$A$2:$A$49,products!$E$2:$E$49,0)</f>
        <v>8.91</v>
      </c>
      <c r="M850" s="5">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_xlfn.XLOOKUP(D851, products!$A$2:$A$49,products!$B$2:$B$49,0)</f>
        <v>Ara</v>
      </c>
      <c r="J851" t="str">
        <f>_xlfn.XLOOKUP(D851,products!$A$2:$A$49,products!$C$2:$C$49,0)</f>
        <v>L</v>
      </c>
      <c r="K851" s="4">
        <f>_xlfn.XLOOKUP(D851,products!$A$2:$A$49,products!$D$2:$D$49,0)</f>
        <v>0.2</v>
      </c>
      <c r="L851" s="5">
        <f>_xlfn.XLOOKUP(D851,products!$A$2:$A$49,products!$E$2:$E$49,0)</f>
        <v>3.8849999999999998</v>
      </c>
      <c r="M851" s="5">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_xlfn.XLOOKUP(D852, products!$A$2:$A$49,products!$B$2:$B$49,0)</f>
        <v>Ara</v>
      </c>
      <c r="J852" t="str">
        <f>_xlfn.XLOOKUP(D852,products!$A$2:$A$49,products!$C$2:$C$49,0)</f>
        <v>M</v>
      </c>
      <c r="K852" s="4">
        <f>_xlfn.XLOOKUP(D852,products!$A$2:$A$49,products!$D$2:$D$49,0)</f>
        <v>0.2</v>
      </c>
      <c r="L852" s="5">
        <f>_xlfn.XLOOKUP(D852,products!$A$2:$A$49,products!$E$2:$E$49,0)</f>
        <v>3.375</v>
      </c>
      <c r="M852" s="5">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_xlfn.XLOOKUP(D853, products!$A$2:$A$49,products!$B$2:$B$49,0)</f>
        <v>Lib</v>
      </c>
      <c r="J853" t="str">
        <f>_xlfn.XLOOKUP(D853,products!$A$2:$A$49,products!$C$2:$C$49,0)</f>
        <v>D</v>
      </c>
      <c r="K853" s="4">
        <f>_xlfn.XLOOKUP(D853,products!$A$2:$A$49,products!$D$2:$D$49,0)</f>
        <v>0.5</v>
      </c>
      <c r="L853" s="5">
        <f>_xlfn.XLOOKUP(D853,products!$A$2:$A$49,products!$E$2:$E$49,0)</f>
        <v>7.77</v>
      </c>
      <c r="M853" s="5">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_xlfn.XLOOKUP(D854, products!$A$2:$A$49,products!$B$2:$B$49,0)</f>
        <v>Lib</v>
      </c>
      <c r="J854" t="str">
        <f>_xlfn.XLOOKUP(D854,products!$A$2:$A$49,products!$C$2:$C$49,0)</f>
        <v>D</v>
      </c>
      <c r="K854" s="4">
        <f>_xlfn.XLOOKUP(D854,products!$A$2:$A$49,products!$D$2:$D$49,0)</f>
        <v>2.5</v>
      </c>
      <c r="L854" s="5">
        <f>_xlfn.XLOOKUP(D854,products!$A$2:$A$49,products!$E$2:$E$49,0)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_xlfn.XLOOKUP(D855, products!$A$2:$A$49,products!$B$2:$B$49,0)</f>
        <v>Ara</v>
      </c>
      <c r="J855" t="str">
        <f>_xlfn.XLOOKUP(D855,products!$A$2:$A$49,products!$C$2:$C$49,0)</f>
        <v>D</v>
      </c>
      <c r="K855" s="4">
        <f>_xlfn.XLOOKUP(D855,products!$A$2:$A$49,products!$D$2:$D$49,0)</f>
        <v>1</v>
      </c>
      <c r="L855" s="5">
        <f>_xlfn.XLOOKUP(D855,products!$A$2:$A$49,products!$E$2:$E$49,0)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_xlfn.XLOOKUP(D856, products!$A$2:$A$49,products!$B$2:$B$49,0)</f>
        <v>Rob</v>
      </c>
      <c r="J856" t="str">
        <f>_xlfn.XLOOKUP(D856,products!$A$2:$A$49,products!$C$2:$C$49,0)</f>
        <v>L</v>
      </c>
      <c r="K856" s="4">
        <f>_xlfn.XLOOKUP(D856,products!$A$2:$A$49,products!$D$2:$D$49,0)</f>
        <v>0.5</v>
      </c>
      <c r="L856" s="5">
        <f>_xlfn.XLOOKUP(D856,products!$A$2:$A$49,products!$E$2:$E$49,0)</f>
        <v>7.169999999999999</v>
      </c>
      <c r="M856" s="5">
        <f t="shared" si="39"/>
        <v>35.849999999999994</v>
      </c>
      <c r="N856" t="str">
        <f t="shared" si="40"/>
        <v>Roubusta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_xlfn.XLOOKUP(D857, products!$A$2:$A$49,products!$B$2:$B$49,0)</f>
        <v>Lib</v>
      </c>
      <c r="J857" t="str">
        <f>_xlfn.XLOOKUP(D857,products!$A$2:$A$49,products!$C$2:$C$49,0)</f>
        <v>D</v>
      </c>
      <c r="K857" s="4">
        <f>_xlfn.XLOOKUP(D857,products!$A$2:$A$49,products!$D$2:$D$49,0)</f>
        <v>2.5</v>
      </c>
      <c r="L857" s="5">
        <f>_xlfn.XLOOKUP(D857,products!$A$2:$A$49,products!$E$2:$E$49,0)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_xlfn.XLOOKUP(D858, products!$A$2:$A$49,products!$B$2:$B$49,0)</f>
        <v>Lib</v>
      </c>
      <c r="J858" t="str">
        <f>_xlfn.XLOOKUP(D858,products!$A$2:$A$49,products!$C$2:$C$49,0)</f>
        <v>M</v>
      </c>
      <c r="K858" s="4">
        <f>_xlfn.XLOOKUP(D858,products!$A$2:$A$49,products!$D$2:$D$49,0)</f>
        <v>0.2</v>
      </c>
      <c r="L858" s="5">
        <f>_xlfn.XLOOKUP(D858,products!$A$2:$A$49,products!$E$2:$E$49,0)</f>
        <v>4.3650000000000002</v>
      </c>
      <c r="M858" s="5">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_xlfn.XLOOKUP(D859, products!$A$2:$A$49,products!$B$2:$B$49,0)</f>
        <v>Rob</v>
      </c>
      <c r="J859" t="str">
        <f>_xlfn.XLOOKUP(D859,products!$A$2:$A$49,products!$C$2:$C$49,0)</f>
        <v>L</v>
      </c>
      <c r="K859" s="4">
        <f>_xlfn.XLOOKUP(D859,products!$A$2:$A$49,products!$D$2:$D$49,0)</f>
        <v>2.5</v>
      </c>
      <c r="L859" s="5">
        <f>_xlfn.XLOOKUP(D859,products!$A$2:$A$49,products!$E$2:$E$49,0)</f>
        <v>27.484999999999996</v>
      </c>
      <c r="M859" s="5">
        <f t="shared" si="39"/>
        <v>137.42499999999998</v>
      </c>
      <c r="N859" t="str">
        <f t="shared" si="40"/>
        <v>Roubusta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_xlfn.XLOOKUP(D860, products!$A$2:$A$49,products!$B$2:$B$49,0)</f>
        <v>Lib</v>
      </c>
      <c r="J860" t="str">
        <f>_xlfn.XLOOKUP(D860,products!$A$2:$A$49,products!$C$2:$C$49,0)</f>
        <v>M</v>
      </c>
      <c r="K860" s="4">
        <f>_xlfn.XLOOKUP(D860,products!$A$2:$A$49,products!$D$2:$D$49,0)</f>
        <v>0.5</v>
      </c>
      <c r="L860" s="5">
        <f>_xlfn.XLOOKUP(D860,products!$A$2:$A$49,products!$E$2:$E$49,0)</f>
        <v>8.73</v>
      </c>
      <c r="M860" s="5">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_xlfn.XLOOKUP(D861, products!$A$2:$A$49,products!$B$2:$B$49,0)</f>
        <v>Ara</v>
      </c>
      <c r="J861" t="str">
        <f>_xlfn.XLOOKUP(D861,products!$A$2:$A$49,products!$C$2:$C$49,0)</f>
        <v>L</v>
      </c>
      <c r="K861" s="4">
        <f>_xlfn.XLOOKUP(D861,products!$A$2:$A$49,products!$D$2:$D$49,0)</f>
        <v>2.5</v>
      </c>
      <c r="L861" s="5">
        <f>_xlfn.XLOOKUP(D861,products!$A$2:$A$49,products!$E$2:$E$49,0)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_xlfn.XLOOKUP(D862, products!$A$2:$A$49,products!$B$2:$B$49,0)</f>
        <v>Ara</v>
      </c>
      <c r="J862" t="str">
        <f>_xlfn.XLOOKUP(D862,products!$A$2:$A$49,products!$C$2:$C$49,0)</f>
        <v>M</v>
      </c>
      <c r="K862" s="4">
        <f>_xlfn.XLOOKUP(D862,products!$A$2:$A$49,products!$D$2:$D$49,0)</f>
        <v>2.5</v>
      </c>
      <c r="L862" s="5">
        <f>_xlfn.XLOOKUP(D862,products!$A$2:$A$49,products!$E$2:$E$49,0)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_xlfn.XLOOKUP(D863, products!$A$2:$A$49,products!$B$2:$B$49,0)</f>
        <v>Lib</v>
      </c>
      <c r="J863" t="str">
        <f>_xlfn.XLOOKUP(D863,products!$A$2:$A$49,products!$C$2:$C$49,0)</f>
        <v>D</v>
      </c>
      <c r="K863" s="4">
        <f>_xlfn.XLOOKUP(D863,products!$A$2:$A$49,products!$D$2:$D$49,0)</f>
        <v>1</v>
      </c>
      <c r="L863" s="5">
        <f>_xlfn.XLOOKUP(D863,products!$A$2:$A$49,products!$E$2:$E$49,0)</f>
        <v>12.95</v>
      </c>
      <c r="M863" s="5">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_xlfn.XLOOKUP(D864, products!$A$2:$A$49,products!$B$2:$B$49,0)</f>
        <v>Rob</v>
      </c>
      <c r="J864" t="str">
        <f>_xlfn.XLOOKUP(D864,products!$A$2:$A$49,products!$C$2:$C$49,0)</f>
        <v>M</v>
      </c>
      <c r="K864" s="4">
        <f>_xlfn.XLOOKUP(D864,products!$A$2:$A$49,products!$D$2:$D$49,0)</f>
        <v>1</v>
      </c>
      <c r="L864" s="5">
        <f>_xlfn.XLOOKUP(D864,products!$A$2:$A$49,products!$E$2:$E$49,0)</f>
        <v>9.9499999999999993</v>
      </c>
      <c r="M864" s="5">
        <f t="shared" si="39"/>
        <v>9.9499999999999993</v>
      </c>
      <c r="N864" t="str">
        <f t="shared" si="40"/>
        <v>Roubusta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_xlfn.XLOOKUP(D865, products!$A$2:$A$49,products!$B$2:$B$49,0)</f>
        <v>Lib</v>
      </c>
      <c r="J865" t="str">
        <f>_xlfn.XLOOKUP(D865,products!$A$2:$A$49,products!$C$2:$C$49,0)</f>
        <v>M</v>
      </c>
      <c r="K865" s="4">
        <f>_xlfn.XLOOKUP(D865,products!$A$2:$A$49,products!$D$2:$D$49,0)</f>
        <v>1</v>
      </c>
      <c r="L865" s="5">
        <f>_xlfn.XLOOKUP(D865,products!$A$2:$A$49,products!$E$2:$E$49,0)</f>
        <v>14.55</v>
      </c>
      <c r="M865" s="5">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_xlfn.XLOOKUP(D866, products!$A$2:$A$49,products!$B$2:$B$49,0)</f>
        <v>Rob</v>
      </c>
      <c r="J866" t="str">
        <f>_xlfn.XLOOKUP(D866,products!$A$2:$A$49,products!$C$2:$C$49,0)</f>
        <v>L</v>
      </c>
      <c r="K866" s="4">
        <f>_xlfn.XLOOKUP(D866,products!$A$2:$A$49,products!$D$2:$D$49,0)</f>
        <v>0.2</v>
      </c>
      <c r="L866" s="5">
        <f>_xlfn.XLOOKUP(D866,products!$A$2:$A$49,products!$E$2:$E$49,0)</f>
        <v>3.5849999999999995</v>
      </c>
      <c r="M866" s="5">
        <f t="shared" si="39"/>
        <v>21.509999999999998</v>
      </c>
      <c r="N866" t="str">
        <f t="shared" si="40"/>
        <v>Roubusta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_xlfn.XLOOKUP(D867, products!$A$2:$A$49,products!$B$2:$B$49,0)</f>
        <v>Ara</v>
      </c>
      <c r="J867" t="str">
        <f>_xlfn.XLOOKUP(D867,products!$A$2:$A$49,products!$C$2:$C$49,0)</f>
        <v>M</v>
      </c>
      <c r="K867" s="4">
        <f>_xlfn.XLOOKUP(D867,products!$A$2:$A$49,products!$D$2:$D$49,0)</f>
        <v>0.5</v>
      </c>
      <c r="L867" s="5">
        <f>_xlfn.XLOOKUP(D867,products!$A$2:$A$49,products!$E$2:$E$49,0)</f>
        <v>6.75</v>
      </c>
      <c r="M867" s="5">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_xlfn.XLOOKUP(D868, products!$A$2:$A$49,products!$B$2:$B$49,0)</f>
        <v>Ara</v>
      </c>
      <c r="J868" t="str">
        <f>_xlfn.XLOOKUP(D868,products!$A$2:$A$49,products!$C$2:$C$49,0)</f>
        <v>D</v>
      </c>
      <c r="K868" s="4">
        <f>_xlfn.XLOOKUP(D868,products!$A$2:$A$49,products!$D$2:$D$49,0)</f>
        <v>0.5</v>
      </c>
      <c r="L868" s="5">
        <f>_xlfn.XLOOKUP(D868,products!$A$2:$A$49,products!$E$2:$E$49,0)</f>
        <v>5.97</v>
      </c>
      <c r="M868" s="5">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_xlfn.XLOOKUP(D869, products!$A$2:$A$49,products!$B$2:$B$49,0)</f>
        <v>Ara</v>
      </c>
      <c r="J869" t="str">
        <f>_xlfn.XLOOKUP(D869,products!$A$2:$A$49,products!$C$2:$C$49,0)</f>
        <v>L</v>
      </c>
      <c r="K869" s="4">
        <f>_xlfn.XLOOKUP(D869,products!$A$2:$A$49,products!$D$2:$D$49,0)</f>
        <v>2.5</v>
      </c>
      <c r="L869" s="5">
        <f>_xlfn.XLOOKUP(D869,products!$A$2:$A$49,products!$E$2:$E$49,0)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_xlfn.XLOOKUP(D870, products!$A$2:$A$49,products!$B$2:$B$49,0)</f>
        <v>Exc</v>
      </c>
      <c r="J870" t="str">
        <f>_xlfn.XLOOKUP(D870,products!$A$2:$A$49,products!$C$2:$C$49,0)</f>
        <v>M</v>
      </c>
      <c r="K870" s="4">
        <f>_xlfn.XLOOKUP(D870,products!$A$2:$A$49,products!$D$2:$D$49,0)</f>
        <v>0.5</v>
      </c>
      <c r="L870" s="5">
        <f>_xlfn.XLOOKUP(D870,products!$A$2:$A$49,products!$E$2:$E$49,0)</f>
        <v>8.25</v>
      </c>
      <c r="M870" s="5">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_xlfn.XLOOKUP(D871, products!$A$2:$A$49,products!$B$2:$B$49,0)</f>
        <v>Rob</v>
      </c>
      <c r="J871" t="str">
        <f>_xlfn.XLOOKUP(D871,products!$A$2:$A$49,products!$C$2:$C$49,0)</f>
        <v>M</v>
      </c>
      <c r="K871" s="4">
        <f>_xlfn.XLOOKUP(D871,products!$A$2:$A$49,products!$D$2:$D$49,0)</f>
        <v>0.5</v>
      </c>
      <c r="L871" s="5">
        <f>_xlfn.XLOOKUP(D871,products!$A$2:$A$49,products!$E$2:$E$49,0)</f>
        <v>5.97</v>
      </c>
      <c r="M871" s="5">
        <f t="shared" si="39"/>
        <v>17.91</v>
      </c>
      <c r="N871" t="str">
        <f t="shared" si="40"/>
        <v>Roubusta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_xlfn.XLOOKUP(D872, products!$A$2:$A$49,products!$B$2:$B$49,0)</f>
        <v>Exc</v>
      </c>
      <c r="J872" t="str">
        <f>_xlfn.XLOOKUP(D872,products!$A$2:$A$49,products!$C$2:$C$49,0)</f>
        <v>D</v>
      </c>
      <c r="K872" s="4">
        <f>_xlfn.XLOOKUP(D872,products!$A$2:$A$49,products!$D$2:$D$49,0)</f>
        <v>0.5</v>
      </c>
      <c r="L872" s="5">
        <f>_xlfn.XLOOKUP(D872,products!$A$2:$A$49,products!$E$2:$E$49,0)</f>
        <v>7.29</v>
      </c>
      <c r="M872" s="5">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_xlfn.XLOOKUP(D873, products!$A$2:$A$49,products!$B$2:$B$49,0)</f>
        <v>Exc</v>
      </c>
      <c r="J873" t="str">
        <f>_xlfn.XLOOKUP(D873,products!$A$2:$A$49,products!$C$2:$C$49,0)</f>
        <v>L</v>
      </c>
      <c r="K873" s="4">
        <f>_xlfn.XLOOKUP(D873,products!$A$2:$A$49,products!$D$2:$D$49,0)</f>
        <v>1</v>
      </c>
      <c r="L873" s="5">
        <f>_xlfn.XLOOKUP(D873,products!$A$2:$A$49,products!$E$2:$E$49,0)</f>
        <v>14.85</v>
      </c>
      <c r="M873" s="5">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_xlfn.XLOOKUP(D874, products!$A$2:$A$49,products!$B$2:$B$49,0)</f>
        <v>Ara</v>
      </c>
      <c r="J874" t="str">
        <f>_xlfn.XLOOKUP(D874,products!$A$2:$A$49,products!$C$2:$C$49,0)</f>
        <v>M</v>
      </c>
      <c r="K874" s="4">
        <f>_xlfn.XLOOKUP(D874,products!$A$2:$A$49,products!$D$2:$D$49,0)</f>
        <v>1</v>
      </c>
      <c r="L874" s="5">
        <f>_xlfn.XLOOKUP(D874,products!$A$2:$A$49,products!$E$2:$E$49,0)</f>
        <v>11.25</v>
      </c>
      <c r="M874" s="5">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_xlfn.XLOOKUP(D875, products!$A$2:$A$49,products!$B$2:$B$49,0)</f>
        <v>Rob</v>
      </c>
      <c r="J875" t="str">
        <f>_xlfn.XLOOKUP(D875,products!$A$2:$A$49,products!$C$2:$C$49,0)</f>
        <v>M</v>
      </c>
      <c r="K875" s="4">
        <f>_xlfn.XLOOKUP(D875,products!$A$2:$A$49,products!$D$2:$D$49,0)</f>
        <v>0.2</v>
      </c>
      <c r="L875" s="5">
        <f>_xlfn.XLOOKUP(D875,products!$A$2:$A$49,products!$E$2:$E$49,0)</f>
        <v>2.9849999999999999</v>
      </c>
      <c r="M875" s="5">
        <f t="shared" si="39"/>
        <v>11.94</v>
      </c>
      <c r="N875" t="str">
        <f t="shared" si="40"/>
        <v>Roubusta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_xlfn.XLOOKUP(D876, products!$A$2:$A$49,products!$B$2:$B$49,0)</f>
        <v>Ara</v>
      </c>
      <c r="J876" t="str">
        <f>_xlfn.XLOOKUP(D876,products!$A$2:$A$49,products!$C$2:$C$49,0)</f>
        <v>L</v>
      </c>
      <c r="K876" s="4">
        <f>_xlfn.XLOOKUP(D876,products!$A$2:$A$49,products!$D$2:$D$49,0)</f>
        <v>1</v>
      </c>
      <c r="L876" s="5">
        <f>_xlfn.XLOOKUP(D876,products!$A$2:$A$49,products!$E$2:$E$49,0)</f>
        <v>12.95</v>
      </c>
      <c r="M876" s="5">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_xlfn.XLOOKUP(D877, products!$A$2:$A$49,products!$B$2:$B$49,0)</f>
        <v>Lib</v>
      </c>
      <c r="J877" t="str">
        <f>_xlfn.XLOOKUP(D877,products!$A$2:$A$49,products!$C$2:$C$49,0)</f>
        <v>M</v>
      </c>
      <c r="K877" s="4">
        <f>_xlfn.XLOOKUP(D877,products!$A$2:$A$49,products!$D$2:$D$49,0)</f>
        <v>0.5</v>
      </c>
      <c r="L877" s="5">
        <f>_xlfn.XLOOKUP(D877,products!$A$2:$A$49,products!$E$2:$E$49,0)</f>
        <v>8.73</v>
      </c>
      <c r="M877" s="5">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_xlfn.XLOOKUP(D878, products!$A$2:$A$49,products!$B$2:$B$49,0)</f>
        <v>Ara</v>
      </c>
      <c r="J878" t="str">
        <f>_xlfn.XLOOKUP(D878,products!$A$2:$A$49,products!$C$2:$C$49,0)</f>
        <v>L</v>
      </c>
      <c r="K878" s="4">
        <f>_xlfn.XLOOKUP(D878,products!$A$2:$A$49,products!$D$2:$D$49,0)</f>
        <v>0.5</v>
      </c>
      <c r="L878" s="5">
        <f>_xlfn.XLOOKUP(D878,products!$A$2:$A$49,products!$E$2:$E$49,0)</f>
        <v>7.77</v>
      </c>
      <c r="M878" s="5">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_xlfn.XLOOKUP(D879, products!$A$2:$A$49,products!$B$2:$B$49,0)</f>
        <v>Lib</v>
      </c>
      <c r="J879" t="str">
        <f>_xlfn.XLOOKUP(D879,products!$A$2:$A$49,products!$C$2:$C$49,0)</f>
        <v>L</v>
      </c>
      <c r="K879" s="4">
        <f>_xlfn.XLOOKUP(D879,products!$A$2:$A$49,products!$D$2:$D$49,0)</f>
        <v>0.5</v>
      </c>
      <c r="L879" s="5">
        <f>_xlfn.XLOOKUP(D879,products!$A$2:$A$49,products!$E$2:$E$49,0)</f>
        <v>9.51</v>
      </c>
      <c r="M879" s="5">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_xlfn.XLOOKUP(D880, products!$A$2:$A$49,products!$B$2:$B$49,0)</f>
        <v>Rob</v>
      </c>
      <c r="J880" t="str">
        <f>_xlfn.XLOOKUP(D880,products!$A$2:$A$49,products!$C$2:$C$49,0)</f>
        <v>L</v>
      </c>
      <c r="K880" s="4">
        <f>_xlfn.XLOOKUP(D880,products!$A$2:$A$49,products!$D$2:$D$49,0)</f>
        <v>2.5</v>
      </c>
      <c r="L880" s="5">
        <f>_xlfn.XLOOKUP(D880,products!$A$2:$A$49,products!$E$2:$E$49,0)</f>
        <v>27.484999999999996</v>
      </c>
      <c r="M880" s="5">
        <f t="shared" si="39"/>
        <v>27.484999999999996</v>
      </c>
      <c r="N880" t="str">
        <f t="shared" si="40"/>
        <v>Roubusta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_xlfn.XLOOKUP(D881, products!$A$2:$A$49,products!$B$2:$B$49,0)</f>
        <v>Exc</v>
      </c>
      <c r="J881" t="str">
        <f>_xlfn.XLOOKUP(D881,products!$A$2:$A$49,products!$C$2:$C$49,0)</f>
        <v>D</v>
      </c>
      <c r="K881" s="4">
        <f>_xlfn.XLOOKUP(D881,products!$A$2:$A$49,products!$D$2:$D$49,0)</f>
        <v>0.2</v>
      </c>
      <c r="L881" s="5">
        <f>_xlfn.XLOOKUP(D881,products!$A$2:$A$49,products!$E$2:$E$49,0)</f>
        <v>3.645</v>
      </c>
      <c r="M881" s="5">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_xlfn.XLOOKUP(D882, products!$A$2:$A$49,products!$B$2:$B$49,0)</f>
        <v>Rob</v>
      </c>
      <c r="J882" t="str">
        <f>_xlfn.XLOOKUP(D882,products!$A$2:$A$49,products!$C$2:$C$49,0)</f>
        <v>L</v>
      </c>
      <c r="K882" s="4">
        <f>_xlfn.XLOOKUP(D882,products!$A$2:$A$49,products!$D$2:$D$49,0)</f>
        <v>0.2</v>
      </c>
      <c r="L882" s="5">
        <f>_xlfn.XLOOKUP(D882,products!$A$2:$A$49,products!$E$2:$E$49,0)</f>
        <v>3.5849999999999995</v>
      </c>
      <c r="M882" s="5">
        <f t="shared" si="39"/>
        <v>7.169999999999999</v>
      </c>
      <c r="N882" t="str">
        <f t="shared" si="40"/>
        <v>Roubusta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_xlfn.XLOOKUP(D883, products!$A$2:$A$49,products!$B$2:$B$49,0)</f>
        <v>Ara</v>
      </c>
      <c r="J883" t="str">
        <f>_xlfn.XLOOKUP(D883,products!$A$2:$A$49,products!$C$2:$C$49,0)</f>
        <v>L</v>
      </c>
      <c r="K883" s="4">
        <f>_xlfn.XLOOKUP(D883,products!$A$2:$A$49,products!$D$2:$D$49,0)</f>
        <v>0.2</v>
      </c>
      <c r="L883" s="5">
        <f>_xlfn.XLOOKUP(D883,products!$A$2:$A$49,products!$E$2:$E$49,0)</f>
        <v>3.8849999999999998</v>
      </c>
      <c r="M883" s="5">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_xlfn.XLOOKUP(D884, products!$A$2:$A$49,products!$B$2:$B$49,0)</f>
        <v>Ara</v>
      </c>
      <c r="J884" t="str">
        <f>_xlfn.XLOOKUP(D884,products!$A$2:$A$49,products!$C$2:$C$49,0)</f>
        <v>D</v>
      </c>
      <c r="K884" s="4">
        <f>_xlfn.XLOOKUP(D884,products!$A$2:$A$49,products!$D$2:$D$49,0)</f>
        <v>2.5</v>
      </c>
      <c r="L884" s="5">
        <f>_xlfn.XLOOKUP(D884,products!$A$2:$A$49,products!$E$2:$E$49,0)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_xlfn.XLOOKUP(D885, products!$A$2:$A$49,products!$B$2:$B$49,0)</f>
        <v>Ara</v>
      </c>
      <c r="J885" t="str">
        <f>_xlfn.XLOOKUP(D885,products!$A$2:$A$49,products!$C$2:$C$49,0)</f>
        <v>M</v>
      </c>
      <c r="K885" s="4">
        <f>_xlfn.XLOOKUP(D885,products!$A$2:$A$49,products!$D$2:$D$49,0)</f>
        <v>2.5</v>
      </c>
      <c r="L885" s="5">
        <f>_xlfn.XLOOKUP(D885,products!$A$2:$A$49,products!$E$2:$E$49,0)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_xlfn.XLOOKUP(D886, products!$A$2:$A$49,products!$B$2:$B$49,0)</f>
        <v>Rob</v>
      </c>
      <c r="J886" t="str">
        <f>_xlfn.XLOOKUP(D886,products!$A$2:$A$49,products!$C$2:$C$49,0)</f>
        <v>D</v>
      </c>
      <c r="K886" s="4">
        <f>_xlfn.XLOOKUP(D886,products!$A$2:$A$49,products!$D$2:$D$49,0)</f>
        <v>0.5</v>
      </c>
      <c r="L886" s="5">
        <f>_xlfn.XLOOKUP(D886,products!$A$2:$A$49,products!$E$2:$E$49,0)</f>
        <v>5.3699999999999992</v>
      </c>
      <c r="M886" s="5">
        <f t="shared" si="39"/>
        <v>5.3699999999999992</v>
      </c>
      <c r="N886" t="str">
        <f t="shared" si="40"/>
        <v>Roubusta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_xlfn.XLOOKUP(D887, products!$A$2:$A$49,products!$B$2:$B$49,0)</f>
        <v>Rob</v>
      </c>
      <c r="J887" t="str">
        <f>_xlfn.XLOOKUP(D887,products!$A$2:$A$49,products!$C$2:$C$49,0)</f>
        <v>D</v>
      </c>
      <c r="K887" s="4">
        <f>_xlfn.XLOOKUP(D887,products!$A$2:$A$49,products!$D$2:$D$49,0)</f>
        <v>2.5</v>
      </c>
      <c r="L887" s="5">
        <f>_xlfn.XLOOKUP(D887,products!$A$2:$A$49,products!$E$2:$E$49,0)</f>
        <v>20.584999999999997</v>
      </c>
      <c r="M887" s="5">
        <f t="shared" si="39"/>
        <v>123.50999999999999</v>
      </c>
      <c r="N887" t="str">
        <f t="shared" si="40"/>
        <v>Roubusta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_xlfn.XLOOKUP(D888, products!$A$2:$A$49,products!$B$2:$B$49,0)</f>
        <v>Lib</v>
      </c>
      <c r="J888" t="str">
        <f>_xlfn.XLOOKUP(D888,products!$A$2:$A$49,products!$C$2:$C$49,0)</f>
        <v>M</v>
      </c>
      <c r="K888" s="4">
        <f>_xlfn.XLOOKUP(D888,products!$A$2:$A$49,products!$D$2:$D$49,0)</f>
        <v>0.5</v>
      </c>
      <c r="L888" s="5">
        <f>_xlfn.XLOOKUP(D888,products!$A$2:$A$49,products!$E$2:$E$49,0)</f>
        <v>8.73</v>
      </c>
      <c r="M888" s="5">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_xlfn.XLOOKUP(D889, products!$A$2:$A$49,products!$B$2:$B$49,0)</f>
        <v>Exc</v>
      </c>
      <c r="J889" t="str">
        <f>_xlfn.XLOOKUP(D889,products!$A$2:$A$49,products!$C$2:$C$49,0)</f>
        <v>L</v>
      </c>
      <c r="K889" s="4">
        <f>_xlfn.XLOOKUP(D889,products!$A$2:$A$49,products!$D$2:$D$49,0)</f>
        <v>0.2</v>
      </c>
      <c r="L889" s="5">
        <f>_xlfn.XLOOKUP(D889,products!$A$2:$A$49,products!$E$2:$E$49,0)</f>
        <v>4.4550000000000001</v>
      </c>
      <c r="M889" s="5">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_xlfn.XLOOKUP(D890, products!$A$2:$A$49,products!$B$2:$B$49,0)</f>
        <v>Ara</v>
      </c>
      <c r="J890" t="str">
        <f>_xlfn.XLOOKUP(D890,products!$A$2:$A$49,products!$C$2:$C$49,0)</f>
        <v>L</v>
      </c>
      <c r="K890" s="4">
        <f>_xlfn.XLOOKUP(D890,products!$A$2:$A$49,products!$D$2:$D$49,0)</f>
        <v>0.2</v>
      </c>
      <c r="L890" s="5">
        <f>_xlfn.XLOOKUP(D890,products!$A$2:$A$49,products!$E$2:$E$49,0)</f>
        <v>3.8849999999999998</v>
      </c>
      <c r="M890" s="5">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_xlfn.XLOOKUP(D891, products!$A$2:$A$49,products!$B$2:$B$49,0)</f>
        <v>Rob</v>
      </c>
      <c r="J891" t="str">
        <f>_xlfn.XLOOKUP(D891,products!$A$2:$A$49,products!$C$2:$C$49,0)</f>
        <v>D</v>
      </c>
      <c r="K891" s="4">
        <f>_xlfn.XLOOKUP(D891,products!$A$2:$A$49,products!$D$2:$D$49,0)</f>
        <v>0.2</v>
      </c>
      <c r="L891" s="5">
        <f>_xlfn.XLOOKUP(D891,products!$A$2:$A$49,products!$E$2:$E$49,0)</f>
        <v>2.6849999999999996</v>
      </c>
      <c r="M891" s="5">
        <f t="shared" si="39"/>
        <v>2.6849999999999996</v>
      </c>
      <c r="N891" t="str">
        <f t="shared" si="40"/>
        <v>Roubusta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_xlfn.XLOOKUP(D892, products!$A$2:$A$49,products!$B$2:$B$49,0)</f>
        <v>Rob</v>
      </c>
      <c r="J892" t="str">
        <f>_xlfn.XLOOKUP(D892,products!$A$2:$A$49,products!$C$2:$C$49,0)</f>
        <v>D</v>
      </c>
      <c r="K892" s="4">
        <f>_xlfn.XLOOKUP(D892,products!$A$2:$A$49,products!$D$2:$D$49,0)</f>
        <v>2.5</v>
      </c>
      <c r="L892" s="5">
        <f>_xlfn.XLOOKUP(D892,products!$A$2:$A$49,products!$E$2:$E$49,0)</f>
        <v>20.584999999999997</v>
      </c>
      <c r="M892" s="5">
        <f t="shared" si="39"/>
        <v>20.584999999999997</v>
      </c>
      <c r="N892" t="str">
        <f t="shared" si="40"/>
        <v>Roubusta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_xlfn.XLOOKUP(D893, products!$A$2:$A$49,products!$B$2:$B$49,0)</f>
        <v>Ara</v>
      </c>
      <c r="J893" t="str">
        <f>_xlfn.XLOOKUP(D893,products!$A$2:$A$49,products!$C$2:$C$49,0)</f>
        <v>D</v>
      </c>
      <c r="K893" s="4">
        <f>_xlfn.XLOOKUP(D893,products!$A$2:$A$49,products!$D$2:$D$49,0)</f>
        <v>2.5</v>
      </c>
      <c r="L893" s="5">
        <f>_xlfn.XLOOKUP(D893,products!$A$2:$A$49,products!$E$2:$E$49,0)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_xlfn.XLOOKUP(D894, products!$A$2:$A$49,products!$B$2:$B$49,0)</f>
        <v>Exc</v>
      </c>
      <c r="J894" t="str">
        <f>_xlfn.XLOOKUP(D894,products!$A$2:$A$49,products!$C$2:$C$49,0)</f>
        <v>M</v>
      </c>
      <c r="K894" s="4">
        <f>_xlfn.XLOOKUP(D894,products!$A$2:$A$49,products!$D$2:$D$49,0)</f>
        <v>0.2</v>
      </c>
      <c r="L894" s="5">
        <f>_xlfn.XLOOKUP(D894,products!$A$2:$A$49,products!$E$2:$E$49,0)</f>
        <v>4.125</v>
      </c>
      <c r="M894" s="5">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_xlfn.XLOOKUP(D895, products!$A$2:$A$49,products!$B$2:$B$49,0)</f>
        <v>Lib</v>
      </c>
      <c r="J895" t="str">
        <f>_xlfn.XLOOKUP(D895,products!$A$2:$A$49,products!$C$2:$C$49,0)</f>
        <v>L</v>
      </c>
      <c r="K895" s="4">
        <f>_xlfn.XLOOKUP(D895,products!$A$2:$A$49,products!$D$2:$D$49,0)</f>
        <v>0.5</v>
      </c>
      <c r="L895" s="5">
        <f>_xlfn.XLOOKUP(D895,products!$A$2:$A$49,products!$E$2:$E$49,0)</f>
        <v>9.51</v>
      </c>
      <c r="M895" s="5">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_xlfn.XLOOKUP(D896, products!$A$2:$A$49,products!$B$2:$B$49,0)</f>
        <v>Rob</v>
      </c>
      <c r="J896" t="str">
        <f>_xlfn.XLOOKUP(D896,products!$A$2:$A$49,products!$C$2:$C$49,0)</f>
        <v>D</v>
      </c>
      <c r="K896" s="4">
        <f>_xlfn.XLOOKUP(D896,products!$A$2:$A$49,products!$D$2:$D$49,0)</f>
        <v>2.5</v>
      </c>
      <c r="L896" s="5">
        <f>_xlfn.XLOOKUP(D896,products!$A$2:$A$49,products!$E$2:$E$49,0)</f>
        <v>20.584999999999997</v>
      </c>
      <c r="M896" s="5">
        <f t="shared" si="39"/>
        <v>82.339999999999989</v>
      </c>
      <c r="N896" t="str">
        <f t="shared" si="40"/>
        <v>Roubusta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_xlfn.XLOOKUP(D897, products!$A$2:$A$49,products!$B$2:$B$49,0)</f>
        <v>Exc</v>
      </c>
      <c r="J897" t="str">
        <f>_xlfn.XLOOKUP(D897,products!$A$2:$A$49,products!$C$2:$C$49,0)</f>
        <v>M</v>
      </c>
      <c r="K897" s="4">
        <f>_xlfn.XLOOKUP(D897,products!$A$2:$A$49,products!$D$2:$D$49,0)</f>
        <v>2.5</v>
      </c>
      <c r="L897" s="5">
        <f>_xlfn.XLOOKUP(D897,products!$A$2:$A$49,products!$E$2:$E$49,0)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_xlfn.XLOOKUP(D898, products!$A$2:$A$49,products!$B$2:$B$49,0)</f>
        <v>Rob</v>
      </c>
      <c r="J898" t="str">
        <f>_xlfn.XLOOKUP(D898,products!$A$2:$A$49,products!$C$2:$C$49,0)</f>
        <v>D</v>
      </c>
      <c r="K898" s="4">
        <f>_xlfn.XLOOKUP(D898,products!$A$2:$A$49,products!$D$2:$D$49,0)</f>
        <v>0.5</v>
      </c>
      <c r="L898" s="5">
        <f>_xlfn.XLOOKUP(D898,products!$A$2:$A$49,products!$E$2:$E$49,0)</f>
        <v>5.3699999999999992</v>
      </c>
      <c r="M898" s="5">
        <f t="shared" si="39"/>
        <v>32.22</v>
      </c>
      <c r="N898" t="str">
        <f t="shared" si="40"/>
        <v>Roubusta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_xlfn.XLOOKUP(D899, products!$A$2:$A$49,products!$B$2:$B$49,0)</f>
        <v>Exc</v>
      </c>
      <c r="J899" t="str">
        <f>_xlfn.XLOOKUP(D899,products!$A$2:$A$49,products!$C$2:$C$49,0)</f>
        <v>D</v>
      </c>
      <c r="K899" s="4">
        <f>_xlfn.XLOOKUP(D899,products!$A$2:$A$49,products!$D$2:$D$49,0)</f>
        <v>1</v>
      </c>
      <c r="L899" s="5">
        <f>_xlfn.XLOOKUP(D899,products!$A$2:$A$49,products!$E$2:$E$49,0)</f>
        <v>12.15</v>
      </c>
      <c r="M899" s="5">
        <f t="shared" ref="M899:M962" si="42">L899*E899</f>
        <v>24.3</v>
      </c>
      <c r="N899" t="str">
        <f t="shared" ref="N899:N962" si="43">IF(I899="Rob","Roubusta",IF(I899="Exc", "Excelsa", IF(I899="Ara", "Arabica",IF(I899="Lib","Liberica",""))))</f>
        <v>Excelsa</v>
      </c>
      <c r="O899" t="str">
        <f t="shared" ref="O899:O962" si="44">IF(J899="M","Medium",IF(J899="L","Light",IF(J899="D","Dark","")))</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_xlfn.XLOOKUP(D900, products!$A$2:$A$49,products!$B$2:$B$49,0)</f>
        <v>Rob</v>
      </c>
      <c r="J900" t="str">
        <f>_xlfn.XLOOKUP(D900,products!$A$2:$A$49,products!$C$2:$C$49,0)</f>
        <v>L</v>
      </c>
      <c r="K900" s="4">
        <f>_xlfn.XLOOKUP(D900,products!$A$2:$A$49,products!$D$2:$D$49,0)</f>
        <v>0.5</v>
      </c>
      <c r="L900" s="5">
        <f>_xlfn.XLOOKUP(D900,products!$A$2:$A$49,products!$E$2:$E$49,0)</f>
        <v>7.169999999999999</v>
      </c>
      <c r="M900" s="5">
        <f t="shared" si="42"/>
        <v>35.849999999999994</v>
      </c>
      <c r="N900" t="str">
        <f t="shared" si="43"/>
        <v>Roubusta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_xlfn.XLOOKUP(D901, products!$A$2:$A$49,products!$B$2:$B$49,0)</f>
        <v>Lib</v>
      </c>
      <c r="J901" t="str">
        <f>_xlfn.XLOOKUP(D901,products!$A$2:$A$49,products!$C$2:$C$49,0)</f>
        <v>M</v>
      </c>
      <c r="K901" s="4">
        <f>_xlfn.XLOOKUP(D901,products!$A$2:$A$49,products!$D$2:$D$49,0)</f>
        <v>1</v>
      </c>
      <c r="L901" s="5">
        <f>_xlfn.XLOOKUP(D901,products!$A$2:$A$49,products!$E$2:$E$49,0)</f>
        <v>14.55</v>
      </c>
      <c r="M901" s="5">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_xlfn.XLOOKUP(D902, products!$A$2:$A$49,products!$B$2:$B$49,0)</f>
        <v>Lib</v>
      </c>
      <c r="J902" t="str">
        <f>_xlfn.XLOOKUP(D902,products!$A$2:$A$49,products!$C$2:$C$49,0)</f>
        <v>L</v>
      </c>
      <c r="K902" s="4">
        <f>_xlfn.XLOOKUP(D902,products!$A$2:$A$49,products!$D$2:$D$49,0)</f>
        <v>1</v>
      </c>
      <c r="L902" s="5">
        <f>_xlfn.XLOOKUP(D902,products!$A$2:$A$49,products!$E$2:$E$49,0)</f>
        <v>15.85</v>
      </c>
      <c r="M902" s="5">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_xlfn.XLOOKUP(D903, products!$A$2:$A$49,products!$B$2:$B$49,0)</f>
        <v>Rob</v>
      </c>
      <c r="J903" t="str">
        <f>_xlfn.XLOOKUP(D903,products!$A$2:$A$49,products!$C$2:$C$49,0)</f>
        <v>L</v>
      </c>
      <c r="K903" s="4">
        <f>_xlfn.XLOOKUP(D903,products!$A$2:$A$49,products!$D$2:$D$49,0)</f>
        <v>0.2</v>
      </c>
      <c r="L903" s="5">
        <f>_xlfn.XLOOKUP(D903,products!$A$2:$A$49,products!$E$2:$E$49,0)</f>
        <v>3.5849999999999995</v>
      </c>
      <c r="M903" s="5">
        <f t="shared" si="42"/>
        <v>3.5849999999999995</v>
      </c>
      <c r="N903" t="str">
        <f t="shared" si="43"/>
        <v>Roubusta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_xlfn.XLOOKUP(D904, products!$A$2:$A$49,products!$B$2:$B$49,0)</f>
        <v>Exc</v>
      </c>
      <c r="J904" t="str">
        <f>_xlfn.XLOOKUP(D904,products!$A$2:$A$49,products!$C$2:$C$49,0)</f>
        <v>M</v>
      </c>
      <c r="K904" s="4">
        <f>_xlfn.XLOOKUP(D904,products!$A$2:$A$49,products!$D$2:$D$49,0)</f>
        <v>2.5</v>
      </c>
      <c r="L904" s="5">
        <f>_xlfn.XLOOKUP(D904,products!$A$2:$A$49,products!$E$2:$E$49,0)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_xlfn.XLOOKUP(D905, products!$A$2:$A$49,products!$B$2:$B$49,0)</f>
        <v>Lib</v>
      </c>
      <c r="J905" t="str">
        <f>_xlfn.XLOOKUP(D905,products!$A$2:$A$49,products!$C$2:$C$49,0)</f>
        <v>M</v>
      </c>
      <c r="K905" s="4">
        <f>_xlfn.XLOOKUP(D905,products!$A$2:$A$49,products!$D$2:$D$49,0)</f>
        <v>0.5</v>
      </c>
      <c r="L905" s="5">
        <f>_xlfn.XLOOKUP(D905,products!$A$2:$A$49,products!$E$2:$E$49,0)</f>
        <v>8.73</v>
      </c>
      <c r="M905" s="5">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_xlfn.XLOOKUP(D906, products!$A$2:$A$49,products!$B$2:$B$49,0)</f>
        <v>Ara</v>
      </c>
      <c r="J906" t="str">
        <f>_xlfn.XLOOKUP(D906,products!$A$2:$A$49,products!$C$2:$C$49,0)</f>
        <v>L</v>
      </c>
      <c r="K906" s="4">
        <f>_xlfn.XLOOKUP(D906,products!$A$2:$A$49,products!$D$2:$D$49,0)</f>
        <v>2.5</v>
      </c>
      <c r="L906" s="5">
        <f>_xlfn.XLOOKUP(D906,products!$A$2:$A$49,products!$E$2:$E$49,0)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_xlfn.XLOOKUP(D907, products!$A$2:$A$49,products!$B$2:$B$49,0)</f>
        <v>Ara</v>
      </c>
      <c r="J907" t="str">
        <f>_xlfn.XLOOKUP(D907,products!$A$2:$A$49,products!$C$2:$C$49,0)</f>
        <v>M</v>
      </c>
      <c r="K907" s="4">
        <f>_xlfn.XLOOKUP(D907,products!$A$2:$A$49,products!$D$2:$D$49,0)</f>
        <v>0.5</v>
      </c>
      <c r="L907" s="5">
        <f>_xlfn.XLOOKUP(D907,products!$A$2:$A$49,products!$E$2:$E$49,0)</f>
        <v>6.75</v>
      </c>
      <c r="M907" s="5">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_xlfn.XLOOKUP(D908, products!$A$2:$A$49,products!$B$2:$B$49,0)</f>
        <v>Ara</v>
      </c>
      <c r="J908" t="str">
        <f>_xlfn.XLOOKUP(D908,products!$A$2:$A$49,products!$C$2:$C$49,0)</f>
        <v>M</v>
      </c>
      <c r="K908" s="4">
        <f>_xlfn.XLOOKUP(D908,products!$A$2:$A$49,products!$D$2:$D$49,0)</f>
        <v>0.5</v>
      </c>
      <c r="L908" s="5">
        <f>_xlfn.XLOOKUP(D908,products!$A$2:$A$49,products!$E$2:$E$49,0)</f>
        <v>6.75</v>
      </c>
      <c r="M908" s="5">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_xlfn.XLOOKUP(D909, products!$A$2:$A$49,products!$B$2:$B$49,0)</f>
        <v>Lib</v>
      </c>
      <c r="J909" t="str">
        <f>_xlfn.XLOOKUP(D909,products!$A$2:$A$49,products!$C$2:$C$49,0)</f>
        <v>D</v>
      </c>
      <c r="K909" s="4">
        <f>_xlfn.XLOOKUP(D909,products!$A$2:$A$49,products!$D$2:$D$49,0)</f>
        <v>1</v>
      </c>
      <c r="L909" s="5">
        <f>_xlfn.XLOOKUP(D909,products!$A$2:$A$49,products!$E$2:$E$49,0)</f>
        <v>12.95</v>
      </c>
      <c r="M909" s="5">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_xlfn.XLOOKUP(D910, products!$A$2:$A$49,products!$B$2:$B$49,0)</f>
        <v>Rob</v>
      </c>
      <c r="J910" t="str">
        <f>_xlfn.XLOOKUP(D910,products!$A$2:$A$49,products!$C$2:$C$49,0)</f>
        <v>L</v>
      </c>
      <c r="K910" s="4">
        <f>_xlfn.XLOOKUP(D910,products!$A$2:$A$49,products!$D$2:$D$49,0)</f>
        <v>1</v>
      </c>
      <c r="L910" s="5">
        <f>_xlfn.XLOOKUP(D910,products!$A$2:$A$49,products!$E$2:$E$49,0)</f>
        <v>11.95</v>
      </c>
      <c r="M910" s="5">
        <f t="shared" si="42"/>
        <v>59.75</v>
      </c>
      <c r="N910" t="str">
        <f t="shared" si="43"/>
        <v>Roubusta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_xlfn.XLOOKUP(D911, products!$A$2:$A$49,products!$B$2:$B$49,0)</f>
        <v>Rob</v>
      </c>
      <c r="J911" t="str">
        <f>_xlfn.XLOOKUP(D911,products!$A$2:$A$49,products!$C$2:$C$49,0)</f>
        <v>L</v>
      </c>
      <c r="K911" s="4">
        <f>_xlfn.XLOOKUP(D911,products!$A$2:$A$49,products!$D$2:$D$49,0)</f>
        <v>0.2</v>
      </c>
      <c r="L911" s="5">
        <f>_xlfn.XLOOKUP(D911,products!$A$2:$A$49,products!$E$2:$E$49,0)</f>
        <v>3.5849999999999995</v>
      </c>
      <c r="M911" s="5">
        <f t="shared" si="42"/>
        <v>10.754999999999999</v>
      </c>
      <c r="N911" t="str">
        <f t="shared" si="43"/>
        <v>Roubusta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_xlfn.XLOOKUP(D912, products!$A$2:$A$49,products!$B$2:$B$49,0)</f>
        <v>Ara</v>
      </c>
      <c r="J912" t="str">
        <f>_xlfn.XLOOKUP(D912,products!$A$2:$A$49,products!$C$2:$C$49,0)</f>
        <v>D</v>
      </c>
      <c r="K912" s="4">
        <f>_xlfn.XLOOKUP(D912,products!$A$2:$A$49,products!$D$2:$D$49,0)</f>
        <v>2.5</v>
      </c>
      <c r="L912" s="5">
        <f>_xlfn.XLOOKUP(D912,products!$A$2:$A$49,products!$E$2:$E$49,0)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_xlfn.XLOOKUP(D913, products!$A$2:$A$49,products!$B$2:$B$49,0)</f>
        <v>Ara</v>
      </c>
      <c r="J913" t="str">
        <f>_xlfn.XLOOKUP(D913,products!$A$2:$A$49,products!$C$2:$C$49,0)</f>
        <v>M</v>
      </c>
      <c r="K913" s="4">
        <f>_xlfn.XLOOKUP(D913,products!$A$2:$A$49,products!$D$2:$D$49,0)</f>
        <v>1</v>
      </c>
      <c r="L913" s="5">
        <f>_xlfn.XLOOKUP(D913,products!$A$2:$A$49,products!$E$2:$E$49,0)</f>
        <v>11.25</v>
      </c>
      <c r="M913" s="5">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_xlfn.XLOOKUP(D914, products!$A$2:$A$49,products!$B$2:$B$49,0)</f>
        <v>Rob</v>
      </c>
      <c r="J914" t="str">
        <f>_xlfn.XLOOKUP(D914,products!$A$2:$A$49,products!$C$2:$C$49,0)</f>
        <v>M</v>
      </c>
      <c r="K914" s="4">
        <f>_xlfn.XLOOKUP(D914,products!$A$2:$A$49,products!$D$2:$D$49,0)</f>
        <v>2.5</v>
      </c>
      <c r="L914" s="5">
        <f>_xlfn.XLOOKUP(D914,products!$A$2:$A$49,products!$E$2:$E$49,0)</f>
        <v>22.884999999999998</v>
      </c>
      <c r="M914" s="5">
        <f t="shared" si="42"/>
        <v>137.31</v>
      </c>
      <c r="N914" t="str">
        <f t="shared" si="43"/>
        <v>Roubusta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_xlfn.XLOOKUP(D915, products!$A$2:$A$49,products!$B$2:$B$49,0)</f>
        <v>Ara</v>
      </c>
      <c r="J915" t="str">
        <f>_xlfn.XLOOKUP(D915,products!$A$2:$A$49,products!$C$2:$C$49,0)</f>
        <v>M</v>
      </c>
      <c r="K915" s="4">
        <f>_xlfn.XLOOKUP(D915,products!$A$2:$A$49,products!$D$2:$D$49,0)</f>
        <v>0.5</v>
      </c>
      <c r="L915" s="5">
        <f>_xlfn.XLOOKUP(D915,products!$A$2:$A$49,products!$E$2:$E$49,0)</f>
        <v>6.75</v>
      </c>
      <c r="M915" s="5">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_xlfn.XLOOKUP(D916, products!$A$2:$A$49,products!$B$2:$B$49,0)</f>
        <v>Ara</v>
      </c>
      <c r="J916" t="str">
        <f>_xlfn.XLOOKUP(D916,products!$A$2:$A$49,products!$C$2:$C$49,0)</f>
        <v>M</v>
      </c>
      <c r="K916" s="4">
        <f>_xlfn.XLOOKUP(D916,products!$A$2:$A$49,products!$D$2:$D$49,0)</f>
        <v>1</v>
      </c>
      <c r="L916" s="5">
        <f>_xlfn.XLOOKUP(D916,products!$A$2:$A$49,products!$E$2:$E$49,0)</f>
        <v>11.25</v>
      </c>
      <c r="M916" s="5">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_xlfn.XLOOKUP(D917, products!$A$2:$A$49,products!$B$2:$B$49,0)</f>
        <v>Exc</v>
      </c>
      <c r="J917" t="str">
        <f>_xlfn.XLOOKUP(D917,products!$A$2:$A$49,products!$C$2:$C$49,0)</f>
        <v>D</v>
      </c>
      <c r="K917" s="4">
        <f>_xlfn.XLOOKUP(D917,products!$A$2:$A$49,products!$D$2:$D$49,0)</f>
        <v>2.5</v>
      </c>
      <c r="L917" s="5">
        <f>_xlfn.XLOOKUP(D917,products!$A$2:$A$49,products!$E$2:$E$49,0)</f>
        <v>27.945</v>
      </c>
      <c r="M917" s="5">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_xlfn.XLOOKUP(D918, products!$A$2:$A$49,products!$B$2:$B$49,0)</f>
        <v>Exc</v>
      </c>
      <c r="J918" t="str">
        <f>_xlfn.XLOOKUP(D918,products!$A$2:$A$49,products!$C$2:$C$49,0)</f>
        <v>D</v>
      </c>
      <c r="K918" s="4">
        <f>_xlfn.XLOOKUP(D918,products!$A$2:$A$49,products!$D$2:$D$49,0)</f>
        <v>0.2</v>
      </c>
      <c r="L918" s="5">
        <f>_xlfn.XLOOKUP(D918,products!$A$2:$A$49,products!$E$2:$E$49,0)</f>
        <v>3.645</v>
      </c>
      <c r="M918" s="5">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_xlfn.XLOOKUP(D919, products!$A$2:$A$49,products!$B$2:$B$49,0)</f>
        <v>Ara</v>
      </c>
      <c r="J919" t="str">
        <f>_xlfn.XLOOKUP(D919,products!$A$2:$A$49,products!$C$2:$C$49,0)</f>
        <v>M</v>
      </c>
      <c r="K919" s="4">
        <f>_xlfn.XLOOKUP(D919,products!$A$2:$A$49,products!$D$2:$D$49,0)</f>
        <v>0.5</v>
      </c>
      <c r="L919" s="5">
        <f>_xlfn.XLOOKUP(D919,products!$A$2:$A$49,products!$E$2:$E$49,0)</f>
        <v>6.75</v>
      </c>
      <c r="M919" s="5">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_xlfn.XLOOKUP(D920, products!$A$2:$A$49,products!$B$2:$B$49,0)</f>
        <v>Exc</v>
      </c>
      <c r="J920" t="str">
        <f>_xlfn.XLOOKUP(D920,products!$A$2:$A$49,products!$C$2:$C$49,0)</f>
        <v>D</v>
      </c>
      <c r="K920" s="4">
        <f>_xlfn.XLOOKUP(D920,products!$A$2:$A$49,products!$D$2:$D$49,0)</f>
        <v>0.5</v>
      </c>
      <c r="L920" s="5">
        <f>_xlfn.XLOOKUP(D920,products!$A$2:$A$49,products!$E$2:$E$49,0)</f>
        <v>7.29</v>
      </c>
      <c r="M920" s="5">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_xlfn.XLOOKUP(D921, products!$A$2:$A$49,products!$B$2:$B$49,0)</f>
        <v>Rob</v>
      </c>
      <c r="J921" t="str">
        <f>_xlfn.XLOOKUP(D921,products!$A$2:$A$49,products!$C$2:$C$49,0)</f>
        <v>D</v>
      </c>
      <c r="K921" s="4">
        <f>_xlfn.XLOOKUP(D921,products!$A$2:$A$49,products!$D$2:$D$49,0)</f>
        <v>0.2</v>
      </c>
      <c r="L921" s="5">
        <f>_xlfn.XLOOKUP(D921,products!$A$2:$A$49,products!$E$2:$E$49,0)</f>
        <v>2.6849999999999996</v>
      </c>
      <c r="M921" s="5">
        <f t="shared" si="42"/>
        <v>13.424999999999997</v>
      </c>
      <c r="N921" t="str">
        <f t="shared" si="43"/>
        <v>Roubusta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_xlfn.XLOOKUP(D922, products!$A$2:$A$49,products!$B$2:$B$49,0)</f>
        <v>Rob</v>
      </c>
      <c r="J922" t="str">
        <f>_xlfn.XLOOKUP(D922,products!$A$2:$A$49,products!$C$2:$C$49,0)</f>
        <v>D</v>
      </c>
      <c r="K922" s="4">
        <f>_xlfn.XLOOKUP(D922,products!$A$2:$A$49,products!$D$2:$D$49,0)</f>
        <v>2.5</v>
      </c>
      <c r="L922" s="5">
        <f>_xlfn.XLOOKUP(D922,products!$A$2:$A$49,products!$E$2:$E$49,0)</f>
        <v>20.584999999999997</v>
      </c>
      <c r="M922" s="5">
        <f t="shared" si="42"/>
        <v>123.50999999999999</v>
      </c>
      <c r="N922" t="str">
        <f t="shared" si="43"/>
        <v>Roubusta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_xlfn.XLOOKUP(D923, products!$A$2:$A$49,products!$B$2:$B$49,0)</f>
        <v>Lib</v>
      </c>
      <c r="J923" t="str">
        <f>_xlfn.XLOOKUP(D923,products!$A$2:$A$49,products!$C$2:$C$49,0)</f>
        <v>D</v>
      </c>
      <c r="K923" s="4">
        <f>_xlfn.XLOOKUP(D923,products!$A$2:$A$49,products!$D$2:$D$49,0)</f>
        <v>0.2</v>
      </c>
      <c r="L923" s="5">
        <f>_xlfn.XLOOKUP(D923,products!$A$2:$A$49,products!$E$2:$E$49,0)</f>
        <v>3.8849999999999998</v>
      </c>
      <c r="M923" s="5">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_xlfn.XLOOKUP(D924, products!$A$2:$A$49,products!$B$2:$B$49,0)</f>
        <v>Ara</v>
      </c>
      <c r="J924" t="str">
        <f>_xlfn.XLOOKUP(D924,products!$A$2:$A$49,products!$C$2:$C$49,0)</f>
        <v>M</v>
      </c>
      <c r="K924" s="4">
        <f>_xlfn.XLOOKUP(D924,products!$A$2:$A$49,products!$D$2:$D$49,0)</f>
        <v>1</v>
      </c>
      <c r="L924" s="5">
        <f>_xlfn.XLOOKUP(D924,products!$A$2:$A$49,products!$E$2:$E$49,0)</f>
        <v>11.25</v>
      </c>
      <c r="M924" s="5">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_xlfn.XLOOKUP(D925, products!$A$2:$A$49,products!$B$2:$B$49,0)</f>
        <v>Exc</v>
      </c>
      <c r="J925" t="str">
        <f>_xlfn.XLOOKUP(D925,products!$A$2:$A$49,products!$C$2:$C$49,0)</f>
        <v>D</v>
      </c>
      <c r="K925" s="4">
        <f>_xlfn.XLOOKUP(D925,products!$A$2:$A$49,products!$D$2:$D$49,0)</f>
        <v>2.5</v>
      </c>
      <c r="L925" s="5">
        <f>_xlfn.XLOOKUP(D925,products!$A$2:$A$49,products!$E$2:$E$49,0)</f>
        <v>27.945</v>
      </c>
      <c r="M925" s="5">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_xlfn.XLOOKUP(D926, products!$A$2:$A$49,products!$B$2:$B$49,0)</f>
        <v>Ara</v>
      </c>
      <c r="J926" t="str">
        <f>_xlfn.XLOOKUP(D926,products!$A$2:$A$49,products!$C$2:$C$49,0)</f>
        <v>L</v>
      </c>
      <c r="K926" s="4">
        <f>_xlfn.XLOOKUP(D926,products!$A$2:$A$49,products!$D$2:$D$49,0)</f>
        <v>2.5</v>
      </c>
      <c r="L926" s="5">
        <f>_xlfn.XLOOKUP(D926,products!$A$2:$A$49,products!$E$2:$E$49,0)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_xlfn.XLOOKUP(D927, products!$A$2:$A$49,products!$B$2:$B$49,0)</f>
        <v>Ara</v>
      </c>
      <c r="J927" t="str">
        <f>_xlfn.XLOOKUP(D927,products!$A$2:$A$49,products!$C$2:$C$49,0)</f>
        <v>M</v>
      </c>
      <c r="K927" s="4">
        <f>_xlfn.XLOOKUP(D927,products!$A$2:$A$49,products!$D$2:$D$49,0)</f>
        <v>0.5</v>
      </c>
      <c r="L927" s="5">
        <f>_xlfn.XLOOKUP(D927,products!$A$2:$A$49,products!$E$2:$E$49,0)</f>
        <v>6.75</v>
      </c>
      <c r="M927" s="5">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_xlfn.XLOOKUP(D928, products!$A$2:$A$49,products!$B$2:$B$49,0)</f>
        <v>Ara</v>
      </c>
      <c r="J928" t="str">
        <f>_xlfn.XLOOKUP(D928,products!$A$2:$A$49,products!$C$2:$C$49,0)</f>
        <v>M</v>
      </c>
      <c r="K928" s="4">
        <f>_xlfn.XLOOKUP(D928,products!$A$2:$A$49,products!$D$2:$D$49,0)</f>
        <v>0.5</v>
      </c>
      <c r="L928" s="5">
        <f>_xlfn.XLOOKUP(D928,products!$A$2:$A$49,products!$E$2:$E$49,0)</f>
        <v>6.75</v>
      </c>
      <c r="M928" s="5">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_xlfn.XLOOKUP(D929, products!$A$2:$A$49,products!$B$2:$B$49,0)</f>
        <v>Exc</v>
      </c>
      <c r="J929" t="str">
        <f>_xlfn.XLOOKUP(D929,products!$A$2:$A$49,products!$C$2:$C$49,0)</f>
        <v>D</v>
      </c>
      <c r="K929" s="4">
        <f>_xlfn.XLOOKUP(D929,products!$A$2:$A$49,products!$D$2:$D$49,0)</f>
        <v>2.5</v>
      </c>
      <c r="L929" s="5">
        <f>_xlfn.XLOOKUP(D929,products!$A$2:$A$49,products!$E$2:$E$49,0)</f>
        <v>27.945</v>
      </c>
      <c r="M929" s="5">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_xlfn.XLOOKUP(D930, products!$A$2:$A$49,products!$B$2:$B$49,0)</f>
        <v>Exc</v>
      </c>
      <c r="J930" t="str">
        <f>_xlfn.XLOOKUP(D930,products!$A$2:$A$49,products!$C$2:$C$49,0)</f>
        <v>M</v>
      </c>
      <c r="K930" s="4">
        <f>_xlfn.XLOOKUP(D930,products!$A$2:$A$49,products!$D$2:$D$49,0)</f>
        <v>2.5</v>
      </c>
      <c r="L930" s="5">
        <f>_xlfn.XLOOKUP(D930,products!$A$2:$A$49,products!$E$2:$E$49,0)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_xlfn.XLOOKUP(D931, products!$A$2:$A$49,products!$B$2:$B$49,0)</f>
        <v>Exc</v>
      </c>
      <c r="J931" t="str">
        <f>_xlfn.XLOOKUP(D931,products!$A$2:$A$49,products!$C$2:$C$49,0)</f>
        <v>L</v>
      </c>
      <c r="K931" s="4">
        <f>_xlfn.XLOOKUP(D931,products!$A$2:$A$49,products!$D$2:$D$49,0)</f>
        <v>0.2</v>
      </c>
      <c r="L931" s="5">
        <f>_xlfn.XLOOKUP(D931,products!$A$2:$A$49,products!$E$2:$E$49,0)</f>
        <v>4.4550000000000001</v>
      </c>
      <c r="M931" s="5">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_xlfn.XLOOKUP(D932, products!$A$2:$A$49,products!$B$2:$B$49,0)</f>
        <v>Exc</v>
      </c>
      <c r="J932" t="str">
        <f>_xlfn.XLOOKUP(D932,products!$A$2:$A$49,products!$C$2:$C$49,0)</f>
        <v>D</v>
      </c>
      <c r="K932" s="4">
        <f>_xlfn.XLOOKUP(D932,products!$A$2:$A$49,products!$D$2:$D$49,0)</f>
        <v>1</v>
      </c>
      <c r="L932" s="5">
        <f>_xlfn.XLOOKUP(D932,products!$A$2:$A$49,products!$E$2:$E$49,0)</f>
        <v>12.15</v>
      </c>
      <c r="M932" s="5">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_xlfn.XLOOKUP(D933, products!$A$2:$A$49,products!$B$2:$B$49,0)</f>
        <v>Ara</v>
      </c>
      <c r="J933" t="str">
        <f>_xlfn.XLOOKUP(D933,products!$A$2:$A$49,products!$C$2:$C$49,0)</f>
        <v>D</v>
      </c>
      <c r="K933" s="4">
        <f>_xlfn.XLOOKUP(D933,products!$A$2:$A$49,products!$D$2:$D$49,0)</f>
        <v>0.5</v>
      </c>
      <c r="L933" s="5">
        <f>_xlfn.XLOOKUP(D933,products!$A$2:$A$49,products!$E$2:$E$49,0)</f>
        <v>5.97</v>
      </c>
      <c r="M933" s="5">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_xlfn.XLOOKUP(D934, products!$A$2:$A$49,products!$B$2:$B$49,0)</f>
        <v>Exc</v>
      </c>
      <c r="J934" t="str">
        <f>_xlfn.XLOOKUP(D934,products!$A$2:$A$49,products!$C$2:$C$49,0)</f>
        <v>M</v>
      </c>
      <c r="K934" s="4">
        <f>_xlfn.XLOOKUP(D934,products!$A$2:$A$49,products!$D$2:$D$49,0)</f>
        <v>1</v>
      </c>
      <c r="L934" s="5">
        <f>_xlfn.XLOOKUP(D934,products!$A$2:$A$49,products!$E$2:$E$49,0)</f>
        <v>13.75</v>
      </c>
      <c r="M934" s="5">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_xlfn.XLOOKUP(D935, products!$A$2:$A$49,products!$B$2:$B$49,0)</f>
        <v>Rob</v>
      </c>
      <c r="J935" t="str">
        <f>_xlfn.XLOOKUP(D935,products!$A$2:$A$49,products!$C$2:$C$49,0)</f>
        <v>D</v>
      </c>
      <c r="K935" s="4">
        <f>_xlfn.XLOOKUP(D935,products!$A$2:$A$49,products!$D$2:$D$49,0)</f>
        <v>1</v>
      </c>
      <c r="L935" s="5">
        <f>_xlfn.XLOOKUP(D935,products!$A$2:$A$49,products!$E$2:$E$49,0)</f>
        <v>8.9499999999999993</v>
      </c>
      <c r="M935" s="5">
        <f t="shared" si="42"/>
        <v>26.849999999999998</v>
      </c>
      <c r="N935" t="str">
        <f t="shared" si="43"/>
        <v>Roubusta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_xlfn.XLOOKUP(D936, products!$A$2:$A$49,products!$B$2:$B$49,0)</f>
        <v>Rob</v>
      </c>
      <c r="J936" t="str">
        <f>_xlfn.XLOOKUP(D936,products!$A$2:$A$49,products!$C$2:$C$49,0)</f>
        <v>M</v>
      </c>
      <c r="K936" s="4">
        <f>_xlfn.XLOOKUP(D936,products!$A$2:$A$49,products!$D$2:$D$49,0)</f>
        <v>2.5</v>
      </c>
      <c r="L936" s="5">
        <f>_xlfn.XLOOKUP(D936,products!$A$2:$A$49,products!$E$2:$E$49,0)</f>
        <v>22.884999999999998</v>
      </c>
      <c r="M936" s="5">
        <f t="shared" si="42"/>
        <v>114.42499999999998</v>
      </c>
      <c r="N936" t="str">
        <f t="shared" si="43"/>
        <v>Roubusta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_xlfn.XLOOKUP(D937, products!$A$2:$A$49,products!$B$2:$B$49,0)</f>
        <v>Ara</v>
      </c>
      <c r="J937" t="str">
        <f>_xlfn.XLOOKUP(D937,products!$A$2:$A$49,products!$C$2:$C$49,0)</f>
        <v>M</v>
      </c>
      <c r="K937" s="4">
        <f>_xlfn.XLOOKUP(D937,products!$A$2:$A$49,products!$D$2:$D$49,0)</f>
        <v>2.5</v>
      </c>
      <c r="L937" s="5">
        <f>_xlfn.XLOOKUP(D937,products!$A$2:$A$49,products!$E$2:$E$49,0)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_xlfn.XLOOKUP(D938, products!$A$2:$A$49,products!$B$2:$B$49,0)</f>
        <v>Lib</v>
      </c>
      <c r="J938" t="str">
        <f>_xlfn.XLOOKUP(D938,products!$A$2:$A$49,products!$C$2:$C$49,0)</f>
        <v>D</v>
      </c>
      <c r="K938" s="4">
        <f>_xlfn.XLOOKUP(D938,products!$A$2:$A$49,products!$D$2:$D$49,0)</f>
        <v>0.5</v>
      </c>
      <c r="L938" s="5">
        <f>_xlfn.XLOOKUP(D938,products!$A$2:$A$49,products!$E$2:$E$49,0)</f>
        <v>7.77</v>
      </c>
      <c r="M938" s="5">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_xlfn.XLOOKUP(D939, products!$A$2:$A$49,products!$B$2:$B$49,0)</f>
        <v>Rob</v>
      </c>
      <c r="J939" t="str">
        <f>_xlfn.XLOOKUP(D939,products!$A$2:$A$49,products!$C$2:$C$49,0)</f>
        <v>M</v>
      </c>
      <c r="K939" s="4">
        <f>_xlfn.XLOOKUP(D939,products!$A$2:$A$49,products!$D$2:$D$49,0)</f>
        <v>2.5</v>
      </c>
      <c r="L939" s="5">
        <f>_xlfn.XLOOKUP(D939,products!$A$2:$A$49,products!$E$2:$E$49,0)</f>
        <v>22.884999999999998</v>
      </c>
      <c r="M939" s="5">
        <f t="shared" si="42"/>
        <v>91.539999999999992</v>
      </c>
      <c r="N939" t="str">
        <f t="shared" si="43"/>
        <v>Roubusta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_xlfn.XLOOKUP(D940, products!$A$2:$A$49,products!$B$2:$B$49,0)</f>
        <v>Exc</v>
      </c>
      <c r="J940" t="str">
        <f>_xlfn.XLOOKUP(D940,products!$A$2:$A$49,products!$C$2:$C$49,0)</f>
        <v>L</v>
      </c>
      <c r="K940" s="4">
        <f>_xlfn.XLOOKUP(D940,products!$A$2:$A$49,products!$D$2:$D$49,0)</f>
        <v>1</v>
      </c>
      <c r="L940" s="5">
        <f>_xlfn.XLOOKUP(D940,products!$A$2:$A$49,products!$E$2:$E$49,0)</f>
        <v>14.85</v>
      </c>
      <c r="M940" s="5">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_xlfn.XLOOKUP(D941, products!$A$2:$A$49,products!$B$2:$B$49,0)</f>
        <v>Lib</v>
      </c>
      <c r="J941" t="str">
        <f>_xlfn.XLOOKUP(D941,products!$A$2:$A$49,products!$C$2:$C$49,0)</f>
        <v>L</v>
      </c>
      <c r="K941" s="4">
        <f>_xlfn.XLOOKUP(D941,products!$A$2:$A$49,products!$D$2:$D$49,0)</f>
        <v>0.2</v>
      </c>
      <c r="L941" s="5">
        <f>_xlfn.XLOOKUP(D941,products!$A$2:$A$49,products!$E$2:$E$49,0)</f>
        <v>4.7549999999999999</v>
      </c>
      <c r="M941" s="5">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_xlfn.XLOOKUP(D942, products!$A$2:$A$49,products!$B$2:$B$49,0)</f>
        <v>Rob</v>
      </c>
      <c r="J942" t="str">
        <f>_xlfn.XLOOKUP(D942,products!$A$2:$A$49,products!$C$2:$C$49,0)</f>
        <v>L</v>
      </c>
      <c r="K942" s="4">
        <f>_xlfn.XLOOKUP(D942,products!$A$2:$A$49,products!$D$2:$D$49,0)</f>
        <v>0.5</v>
      </c>
      <c r="L942" s="5">
        <f>_xlfn.XLOOKUP(D942,products!$A$2:$A$49,products!$E$2:$E$49,0)</f>
        <v>7.169999999999999</v>
      </c>
      <c r="M942" s="5">
        <f t="shared" si="42"/>
        <v>14.339999999999998</v>
      </c>
      <c r="N942" t="str">
        <f t="shared" si="43"/>
        <v>Roubusta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_xlfn.XLOOKUP(D943, products!$A$2:$A$49,products!$B$2:$B$49,0)</f>
        <v>Ara</v>
      </c>
      <c r="J943" t="str">
        <f>_xlfn.XLOOKUP(D943,products!$A$2:$A$49,products!$C$2:$C$49,0)</f>
        <v>L</v>
      </c>
      <c r="K943" s="4">
        <f>_xlfn.XLOOKUP(D943,products!$A$2:$A$49,products!$D$2:$D$49,0)</f>
        <v>0.5</v>
      </c>
      <c r="L943" s="5">
        <f>_xlfn.XLOOKUP(D943,products!$A$2:$A$49,products!$E$2:$E$49,0)</f>
        <v>7.77</v>
      </c>
      <c r="M943" s="5">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_xlfn.XLOOKUP(D944, products!$A$2:$A$49,products!$B$2:$B$49,0)</f>
        <v>Rob</v>
      </c>
      <c r="J944" t="str">
        <f>_xlfn.XLOOKUP(D944,products!$A$2:$A$49,products!$C$2:$C$49,0)</f>
        <v>L</v>
      </c>
      <c r="K944" s="4">
        <f>_xlfn.XLOOKUP(D944,products!$A$2:$A$49,products!$D$2:$D$49,0)</f>
        <v>1</v>
      </c>
      <c r="L944" s="5">
        <f>_xlfn.XLOOKUP(D944,products!$A$2:$A$49,products!$E$2:$E$49,0)</f>
        <v>11.95</v>
      </c>
      <c r="M944" s="5">
        <f t="shared" si="42"/>
        <v>35.849999999999994</v>
      </c>
      <c r="N944" t="str">
        <f t="shared" si="43"/>
        <v>Roubusta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_xlfn.XLOOKUP(D945, products!$A$2:$A$49,products!$B$2:$B$49,0)</f>
        <v>Ara</v>
      </c>
      <c r="J945" t="str">
        <f>_xlfn.XLOOKUP(D945,products!$A$2:$A$49,products!$C$2:$C$49,0)</f>
        <v>L</v>
      </c>
      <c r="K945" s="4">
        <f>_xlfn.XLOOKUP(D945,products!$A$2:$A$49,products!$D$2:$D$49,0)</f>
        <v>0.5</v>
      </c>
      <c r="L945" s="5">
        <f>_xlfn.XLOOKUP(D945,products!$A$2:$A$49,products!$E$2:$E$49,0)</f>
        <v>7.77</v>
      </c>
      <c r="M945" s="5">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_xlfn.XLOOKUP(D946, products!$A$2:$A$49,products!$B$2:$B$49,0)</f>
        <v>Rob</v>
      </c>
      <c r="J946" t="str">
        <f>_xlfn.XLOOKUP(D946,products!$A$2:$A$49,products!$C$2:$C$49,0)</f>
        <v>L</v>
      </c>
      <c r="K946" s="4">
        <f>_xlfn.XLOOKUP(D946,products!$A$2:$A$49,products!$D$2:$D$49,0)</f>
        <v>0.5</v>
      </c>
      <c r="L946" s="5">
        <f>_xlfn.XLOOKUP(D946,products!$A$2:$A$49,products!$E$2:$E$49,0)</f>
        <v>7.169999999999999</v>
      </c>
      <c r="M946" s="5">
        <f t="shared" si="42"/>
        <v>35.849999999999994</v>
      </c>
      <c r="N946" t="str">
        <f t="shared" si="43"/>
        <v>Roubusta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_xlfn.XLOOKUP(D947, products!$A$2:$A$49,products!$B$2:$B$49,0)</f>
        <v>Lib</v>
      </c>
      <c r="J947" t="str">
        <f>_xlfn.XLOOKUP(D947,products!$A$2:$A$49,products!$C$2:$C$49,0)</f>
        <v>D</v>
      </c>
      <c r="K947" s="4">
        <f>_xlfn.XLOOKUP(D947,products!$A$2:$A$49,products!$D$2:$D$49,0)</f>
        <v>2.5</v>
      </c>
      <c r="L947" s="5">
        <f>_xlfn.XLOOKUP(D947,products!$A$2:$A$49,products!$E$2:$E$49,0)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_xlfn.XLOOKUP(D948, products!$A$2:$A$49,products!$B$2:$B$49,0)</f>
        <v>Lib</v>
      </c>
      <c r="J948" t="str">
        <f>_xlfn.XLOOKUP(D948,products!$A$2:$A$49,products!$C$2:$C$49,0)</f>
        <v>D</v>
      </c>
      <c r="K948" s="4">
        <f>_xlfn.XLOOKUP(D948,products!$A$2:$A$49,products!$D$2:$D$49,0)</f>
        <v>0.5</v>
      </c>
      <c r="L948" s="5">
        <f>_xlfn.XLOOKUP(D948,products!$A$2:$A$49,products!$E$2:$E$49,0)</f>
        <v>7.77</v>
      </c>
      <c r="M948" s="5">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_xlfn.XLOOKUP(D949, products!$A$2:$A$49,products!$B$2:$B$49,0)</f>
        <v>Ara</v>
      </c>
      <c r="J949" t="str">
        <f>_xlfn.XLOOKUP(D949,products!$A$2:$A$49,products!$C$2:$C$49,0)</f>
        <v>M</v>
      </c>
      <c r="K949" s="4">
        <f>_xlfn.XLOOKUP(D949,products!$A$2:$A$49,products!$D$2:$D$49,0)</f>
        <v>1</v>
      </c>
      <c r="L949" s="5">
        <f>_xlfn.XLOOKUP(D949,products!$A$2:$A$49,products!$E$2:$E$49,0)</f>
        <v>11.25</v>
      </c>
      <c r="M949" s="5">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_xlfn.XLOOKUP(D950, products!$A$2:$A$49,products!$B$2:$B$49,0)</f>
        <v>Exc</v>
      </c>
      <c r="J950" t="str">
        <f>_xlfn.XLOOKUP(D950,products!$A$2:$A$49,products!$C$2:$C$49,0)</f>
        <v>D</v>
      </c>
      <c r="K950" s="4">
        <f>_xlfn.XLOOKUP(D950,products!$A$2:$A$49,products!$D$2:$D$49,0)</f>
        <v>2.5</v>
      </c>
      <c r="L950" s="5">
        <f>_xlfn.XLOOKUP(D950,products!$A$2:$A$49,products!$E$2:$E$49,0)</f>
        <v>27.945</v>
      </c>
      <c r="M950" s="5">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_xlfn.XLOOKUP(D951, products!$A$2:$A$49,products!$B$2:$B$49,0)</f>
        <v>Rob</v>
      </c>
      <c r="J951" t="str">
        <f>_xlfn.XLOOKUP(D951,products!$A$2:$A$49,products!$C$2:$C$49,0)</f>
        <v>L</v>
      </c>
      <c r="K951" s="4">
        <f>_xlfn.XLOOKUP(D951,products!$A$2:$A$49,products!$D$2:$D$49,0)</f>
        <v>2.5</v>
      </c>
      <c r="L951" s="5">
        <f>_xlfn.XLOOKUP(D951,products!$A$2:$A$49,products!$E$2:$E$49,0)</f>
        <v>27.484999999999996</v>
      </c>
      <c r="M951" s="5">
        <f t="shared" si="42"/>
        <v>109.93999999999998</v>
      </c>
      <c r="N951" t="str">
        <f t="shared" si="43"/>
        <v>Roubusta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_xlfn.XLOOKUP(D952, products!$A$2:$A$49,products!$B$2:$B$49,0)</f>
        <v>Rob</v>
      </c>
      <c r="J952" t="str">
        <f>_xlfn.XLOOKUP(D952,products!$A$2:$A$49,products!$C$2:$C$49,0)</f>
        <v>L</v>
      </c>
      <c r="K952" s="4">
        <f>_xlfn.XLOOKUP(D952,products!$A$2:$A$49,products!$D$2:$D$49,0)</f>
        <v>0.2</v>
      </c>
      <c r="L952" s="5">
        <f>_xlfn.XLOOKUP(D952,products!$A$2:$A$49,products!$E$2:$E$49,0)</f>
        <v>3.5849999999999995</v>
      </c>
      <c r="M952" s="5">
        <f t="shared" si="42"/>
        <v>14.339999999999998</v>
      </c>
      <c r="N952" t="str">
        <f t="shared" si="43"/>
        <v>Roubusta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_xlfn.XLOOKUP(D953, products!$A$2:$A$49,products!$B$2:$B$49,0)</f>
        <v>Rob</v>
      </c>
      <c r="J953" t="str">
        <f>_xlfn.XLOOKUP(D953,products!$A$2:$A$49,products!$C$2:$C$49,0)</f>
        <v>L</v>
      </c>
      <c r="K953" s="4">
        <f>_xlfn.XLOOKUP(D953,products!$A$2:$A$49,products!$D$2:$D$49,0)</f>
        <v>0.2</v>
      </c>
      <c r="L953" s="5">
        <f>_xlfn.XLOOKUP(D953,products!$A$2:$A$49,products!$E$2:$E$49,0)</f>
        <v>3.5849999999999995</v>
      </c>
      <c r="M953" s="5">
        <f t="shared" si="42"/>
        <v>21.509999999999998</v>
      </c>
      <c r="N953" t="str">
        <f t="shared" si="43"/>
        <v>Roubusta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_xlfn.XLOOKUP(D954, products!$A$2:$A$49,products!$B$2:$B$49,0)</f>
        <v>Ara</v>
      </c>
      <c r="J954" t="str">
        <f>_xlfn.XLOOKUP(D954,products!$A$2:$A$49,products!$C$2:$C$49,0)</f>
        <v>M</v>
      </c>
      <c r="K954" s="4">
        <f>_xlfn.XLOOKUP(D954,products!$A$2:$A$49,products!$D$2:$D$49,0)</f>
        <v>1</v>
      </c>
      <c r="L954" s="5">
        <f>_xlfn.XLOOKUP(D954,products!$A$2:$A$49,products!$E$2:$E$49,0)</f>
        <v>11.25</v>
      </c>
      <c r="M954" s="5">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_xlfn.XLOOKUP(D955, products!$A$2:$A$49,products!$B$2:$B$49,0)</f>
        <v>Ara</v>
      </c>
      <c r="J955" t="str">
        <f>_xlfn.XLOOKUP(D955,products!$A$2:$A$49,products!$C$2:$C$49,0)</f>
        <v>L</v>
      </c>
      <c r="K955" s="4">
        <f>_xlfn.XLOOKUP(D955,products!$A$2:$A$49,products!$D$2:$D$49,0)</f>
        <v>0.2</v>
      </c>
      <c r="L955" s="5">
        <f>_xlfn.XLOOKUP(D955,products!$A$2:$A$49,products!$E$2:$E$49,0)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_xlfn.XLOOKUP(D956, products!$A$2:$A$49,products!$B$2:$B$49,0)</f>
        <v>Exc</v>
      </c>
      <c r="J956" t="str">
        <f>_xlfn.XLOOKUP(D956,products!$A$2:$A$49,products!$C$2:$C$49,0)</f>
        <v>D</v>
      </c>
      <c r="K956" s="4">
        <f>_xlfn.XLOOKUP(D956,products!$A$2:$A$49,products!$D$2:$D$49,0)</f>
        <v>2.5</v>
      </c>
      <c r="L956" s="5">
        <f>_xlfn.XLOOKUP(D956,products!$A$2:$A$49,products!$E$2:$E$49,0)</f>
        <v>27.945</v>
      </c>
      <c r="M956" s="5">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_xlfn.XLOOKUP(D957, products!$A$2:$A$49,products!$B$2:$B$49,0)</f>
        <v>Exc</v>
      </c>
      <c r="J957" t="str">
        <f>_xlfn.XLOOKUP(D957,products!$A$2:$A$49,products!$C$2:$C$49,0)</f>
        <v>L</v>
      </c>
      <c r="K957" s="4">
        <f>_xlfn.XLOOKUP(D957,products!$A$2:$A$49,products!$D$2:$D$49,0)</f>
        <v>2.5</v>
      </c>
      <c r="L957" s="5">
        <f>_xlfn.XLOOKUP(D957,products!$A$2:$A$49,products!$E$2:$E$49,0)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_xlfn.XLOOKUP(D958, products!$A$2:$A$49,products!$B$2:$B$49,0)</f>
        <v>Rob</v>
      </c>
      <c r="J958" t="str">
        <f>_xlfn.XLOOKUP(D958,products!$A$2:$A$49,products!$C$2:$C$49,0)</f>
        <v>L</v>
      </c>
      <c r="K958" s="4">
        <f>_xlfn.XLOOKUP(D958,products!$A$2:$A$49,products!$D$2:$D$49,0)</f>
        <v>2.5</v>
      </c>
      <c r="L958" s="5">
        <f>_xlfn.XLOOKUP(D958,products!$A$2:$A$49,products!$E$2:$E$49,0)</f>
        <v>27.484999999999996</v>
      </c>
      <c r="M958" s="5">
        <f t="shared" si="42"/>
        <v>54.969999999999992</v>
      </c>
      <c r="N958" t="str">
        <f t="shared" si="43"/>
        <v>Roubusta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_xlfn.XLOOKUP(D959, products!$A$2:$A$49,products!$B$2:$B$49,0)</f>
        <v>Exc</v>
      </c>
      <c r="J959" t="str">
        <f>_xlfn.XLOOKUP(D959,products!$A$2:$A$49,products!$C$2:$C$49,0)</f>
        <v>L</v>
      </c>
      <c r="K959" s="4">
        <f>_xlfn.XLOOKUP(D959,products!$A$2:$A$49,products!$D$2:$D$49,0)</f>
        <v>1</v>
      </c>
      <c r="L959" s="5">
        <f>_xlfn.XLOOKUP(D959,products!$A$2:$A$49,products!$E$2:$E$49,0)</f>
        <v>14.85</v>
      </c>
      <c r="M959" s="5">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_xlfn.XLOOKUP(D960, products!$A$2:$A$49,products!$B$2:$B$49,0)</f>
        <v>Ara</v>
      </c>
      <c r="J960" t="str">
        <f>_xlfn.XLOOKUP(D960,products!$A$2:$A$49,products!$C$2:$C$49,0)</f>
        <v>L</v>
      </c>
      <c r="K960" s="4">
        <f>_xlfn.XLOOKUP(D960,products!$A$2:$A$49,products!$D$2:$D$49,0)</f>
        <v>0.2</v>
      </c>
      <c r="L960" s="5">
        <f>_xlfn.XLOOKUP(D960,products!$A$2:$A$49,products!$E$2:$E$49,0)</f>
        <v>3.8849999999999998</v>
      </c>
      <c r="M960" s="5">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_xlfn.XLOOKUP(D961, products!$A$2:$A$49,products!$B$2:$B$49,0)</f>
        <v>Lib</v>
      </c>
      <c r="J961" t="str">
        <f>_xlfn.XLOOKUP(D961,products!$A$2:$A$49,products!$C$2:$C$49,0)</f>
        <v>L</v>
      </c>
      <c r="K961" s="4">
        <f>_xlfn.XLOOKUP(D961,products!$A$2:$A$49,products!$D$2:$D$49,0)</f>
        <v>0.2</v>
      </c>
      <c r="L961" s="5">
        <f>_xlfn.XLOOKUP(D961,products!$A$2:$A$49,products!$E$2:$E$49,0)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_xlfn.XLOOKUP(D962, products!$A$2:$A$49,products!$B$2:$B$49,0)</f>
        <v>Lib</v>
      </c>
      <c r="J962" t="str">
        <f>_xlfn.XLOOKUP(D962,products!$A$2:$A$49,products!$C$2:$C$49,0)</f>
        <v>L</v>
      </c>
      <c r="K962" s="4">
        <f>_xlfn.XLOOKUP(D962,products!$A$2:$A$49,products!$D$2:$D$49,0)</f>
        <v>1</v>
      </c>
      <c r="L962" s="5">
        <f>_xlfn.XLOOKUP(D962,products!$A$2:$A$49,products!$E$2:$E$49,0)</f>
        <v>15.85</v>
      </c>
      <c r="M962" s="5">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_xlfn.XLOOKUP(D963, products!$A$2:$A$49,products!$B$2:$B$49,0)</f>
        <v>Ara</v>
      </c>
      <c r="J963" t="str">
        <f>_xlfn.XLOOKUP(D963,products!$A$2:$A$49,products!$C$2:$C$49,0)</f>
        <v>D</v>
      </c>
      <c r="K963" s="4">
        <f>_xlfn.XLOOKUP(D963,products!$A$2:$A$49,products!$D$2:$D$49,0)</f>
        <v>2.5</v>
      </c>
      <c r="L963" s="5">
        <f>_xlfn.XLOOKUP(D963,products!$A$2:$A$49,products!$E$2:$E$49,0)</f>
        <v>22.884999999999998</v>
      </c>
      <c r="M963" s="5">
        <f t="shared" ref="M963:M1001" si="45">L963*E963</f>
        <v>45.769999999999996</v>
      </c>
      <c r="N963" t="str">
        <f t="shared" ref="N963:N1001" si="46">IF(I963="Rob","Roubusta",IF(I963="Exc", "Excelsa", IF(I963="Ara", "Arabica",IF(I963="Lib","Liberica",""))))</f>
        <v>Arabica</v>
      </c>
      <c r="O963" t="str">
        <f t="shared" ref="O963:O1001" si="47">IF(J963="M","Medium",IF(J963="L","Light",IF(J963="D","Dark","")))</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_xlfn.XLOOKUP(D964, products!$A$2:$A$49,products!$B$2:$B$49,0)</f>
        <v>Rob</v>
      </c>
      <c r="J964" t="str">
        <f>_xlfn.XLOOKUP(D964,products!$A$2:$A$49,products!$C$2:$C$49,0)</f>
        <v>D</v>
      </c>
      <c r="K964" s="4">
        <f>_xlfn.XLOOKUP(D964,products!$A$2:$A$49,products!$D$2:$D$49,0)</f>
        <v>1</v>
      </c>
      <c r="L964" s="5">
        <f>_xlfn.XLOOKUP(D964,products!$A$2:$A$49,products!$E$2:$E$49,0)</f>
        <v>8.9499999999999993</v>
      </c>
      <c r="M964" s="5">
        <f t="shared" si="45"/>
        <v>8.9499999999999993</v>
      </c>
      <c r="N964" t="str">
        <f t="shared" si="46"/>
        <v>Roubusta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_xlfn.XLOOKUP(D965, products!$A$2:$A$49,products!$B$2:$B$49,0)</f>
        <v>Rob</v>
      </c>
      <c r="J965" t="str">
        <f>_xlfn.XLOOKUP(D965,products!$A$2:$A$49,products!$C$2:$C$49,0)</f>
        <v>M</v>
      </c>
      <c r="K965" s="4">
        <f>_xlfn.XLOOKUP(D965,products!$A$2:$A$49,products!$D$2:$D$49,0)</f>
        <v>0.5</v>
      </c>
      <c r="L965" s="5">
        <f>_xlfn.XLOOKUP(D965,products!$A$2:$A$49,products!$E$2:$E$49,0)</f>
        <v>5.97</v>
      </c>
      <c r="M965" s="5">
        <f t="shared" si="45"/>
        <v>23.88</v>
      </c>
      <c r="N965" t="str">
        <f t="shared" si="46"/>
        <v>Roubusta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_xlfn.XLOOKUP(D966, products!$A$2:$A$49,products!$B$2:$B$49,0)</f>
        <v>Exc</v>
      </c>
      <c r="J966" t="str">
        <f>_xlfn.XLOOKUP(D966,products!$A$2:$A$49,products!$C$2:$C$49,0)</f>
        <v>L</v>
      </c>
      <c r="K966" s="4">
        <f>_xlfn.XLOOKUP(D966,products!$A$2:$A$49,products!$D$2:$D$49,0)</f>
        <v>0.2</v>
      </c>
      <c r="L966" s="5">
        <f>_xlfn.XLOOKUP(D966,products!$A$2:$A$49,products!$E$2:$E$49,0)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_xlfn.XLOOKUP(D967, products!$A$2:$A$49,products!$B$2:$B$49,0)</f>
        <v>Rob</v>
      </c>
      <c r="J967" t="str">
        <f>_xlfn.XLOOKUP(D967,products!$A$2:$A$49,products!$C$2:$C$49,0)</f>
        <v>M</v>
      </c>
      <c r="K967" s="4">
        <f>_xlfn.XLOOKUP(D967,products!$A$2:$A$49,products!$D$2:$D$49,0)</f>
        <v>1</v>
      </c>
      <c r="L967" s="5">
        <f>_xlfn.XLOOKUP(D967,products!$A$2:$A$49,products!$E$2:$E$49,0)</f>
        <v>9.9499999999999993</v>
      </c>
      <c r="M967" s="5">
        <f t="shared" si="45"/>
        <v>29.849999999999998</v>
      </c>
      <c r="N967" t="str">
        <f t="shared" si="46"/>
        <v>Roubusta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_xlfn.XLOOKUP(D968, products!$A$2:$A$49,products!$B$2:$B$49,0)</f>
        <v>Exc</v>
      </c>
      <c r="J968" t="str">
        <f>_xlfn.XLOOKUP(D968,products!$A$2:$A$49,products!$C$2:$C$49,0)</f>
        <v>L</v>
      </c>
      <c r="K968" s="4">
        <f>_xlfn.XLOOKUP(D968,products!$A$2:$A$49,products!$D$2:$D$49,0)</f>
        <v>0.5</v>
      </c>
      <c r="L968" s="5">
        <f>_xlfn.XLOOKUP(D968,products!$A$2:$A$49,products!$E$2:$E$49,0)</f>
        <v>8.91</v>
      </c>
      <c r="M968" s="5">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_xlfn.XLOOKUP(D969, products!$A$2:$A$49,products!$B$2:$B$49,0)</f>
        <v>Rob</v>
      </c>
      <c r="J969" t="str">
        <f>_xlfn.XLOOKUP(D969,products!$A$2:$A$49,products!$C$2:$C$49,0)</f>
        <v>D</v>
      </c>
      <c r="K969" s="4">
        <f>_xlfn.XLOOKUP(D969,products!$A$2:$A$49,products!$D$2:$D$49,0)</f>
        <v>0.2</v>
      </c>
      <c r="L969" s="5">
        <f>_xlfn.XLOOKUP(D969,products!$A$2:$A$49,products!$E$2:$E$49,0)</f>
        <v>2.6849999999999996</v>
      </c>
      <c r="M969" s="5">
        <f t="shared" si="45"/>
        <v>2.6849999999999996</v>
      </c>
      <c r="N969" t="str">
        <f t="shared" si="46"/>
        <v>Roubusta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_xlfn.XLOOKUP(D970, products!$A$2:$A$49,products!$B$2:$B$49,0)</f>
        <v>Rob</v>
      </c>
      <c r="J970" t="str">
        <f>_xlfn.XLOOKUP(D970,products!$A$2:$A$49,products!$C$2:$C$49,0)</f>
        <v>M</v>
      </c>
      <c r="K970" s="4">
        <f>_xlfn.XLOOKUP(D970,products!$A$2:$A$49,products!$D$2:$D$49,0)</f>
        <v>0.2</v>
      </c>
      <c r="L970" s="5">
        <f>_xlfn.XLOOKUP(D970,products!$A$2:$A$49,products!$E$2:$E$49,0)</f>
        <v>2.9849999999999999</v>
      </c>
      <c r="M970" s="5">
        <f t="shared" si="45"/>
        <v>5.97</v>
      </c>
      <c r="N970" t="str">
        <f t="shared" si="46"/>
        <v>Roubusta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_xlfn.XLOOKUP(D971, products!$A$2:$A$49,products!$B$2:$B$49,0)</f>
        <v>Lib</v>
      </c>
      <c r="J971" t="str">
        <f>_xlfn.XLOOKUP(D971,products!$A$2:$A$49,products!$C$2:$C$49,0)</f>
        <v>D</v>
      </c>
      <c r="K971" s="4">
        <f>_xlfn.XLOOKUP(D971,products!$A$2:$A$49,products!$D$2:$D$49,0)</f>
        <v>1</v>
      </c>
      <c r="L971" s="5">
        <f>_xlfn.XLOOKUP(D971,products!$A$2:$A$49,products!$E$2:$E$49,0)</f>
        <v>12.95</v>
      </c>
      <c r="M971" s="5">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_xlfn.XLOOKUP(D972, products!$A$2:$A$49,products!$B$2:$B$49,0)</f>
        <v>Exc</v>
      </c>
      <c r="J972" t="str">
        <f>_xlfn.XLOOKUP(D972,products!$A$2:$A$49,products!$C$2:$C$49,0)</f>
        <v>M</v>
      </c>
      <c r="K972" s="4">
        <f>_xlfn.XLOOKUP(D972,products!$A$2:$A$49,products!$D$2:$D$49,0)</f>
        <v>0.5</v>
      </c>
      <c r="L972" s="5">
        <f>_xlfn.XLOOKUP(D972,products!$A$2:$A$49,products!$E$2:$E$49,0)</f>
        <v>8.25</v>
      </c>
      <c r="M972" s="5">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_xlfn.XLOOKUP(D973, products!$A$2:$A$49,products!$B$2:$B$49,0)</f>
        <v>Ara</v>
      </c>
      <c r="J973" t="str">
        <f>_xlfn.XLOOKUP(D973,products!$A$2:$A$49,products!$C$2:$C$49,0)</f>
        <v>L</v>
      </c>
      <c r="K973" s="4">
        <f>_xlfn.XLOOKUP(D973,products!$A$2:$A$49,products!$D$2:$D$49,0)</f>
        <v>2.5</v>
      </c>
      <c r="L973" s="5">
        <f>_xlfn.XLOOKUP(D973,products!$A$2:$A$49,products!$E$2:$E$49,0)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_xlfn.XLOOKUP(D974, products!$A$2:$A$49,products!$B$2:$B$49,0)</f>
        <v>Ara</v>
      </c>
      <c r="J974" t="str">
        <f>_xlfn.XLOOKUP(D974,products!$A$2:$A$49,products!$C$2:$C$49,0)</f>
        <v>L</v>
      </c>
      <c r="K974" s="4">
        <f>_xlfn.XLOOKUP(D974,products!$A$2:$A$49,products!$D$2:$D$49,0)</f>
        <v>2.5</v>
      </c>
      <c r="L974" s="5">
        <f>_xlfn.XLOOKUP(D974,products!$A$2:$A$49,products!$E$2:$E$49,0)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_xlfn.XLOOKUP(D975, products!$A$2:$A$49,products!$B$2:$B$49,0)</f>
        <v>Lib</v>
      </c>
      <c r="J975" t="str">
        <f>_xlfn.XLOOKUP(D975,products!$A$2:$A$49,products!$C$2:$C$49,0)</f>
        <v>M</v>
      </c>
      <c r="K975" s="4">
        <f>_xlfn.XLOOKUP(D975,products!$A$2:$A$49,products!$D$2:$D$49,0)</f>
        <v>1</v>
      </c>
      <c r="L975" s="5">
        <f>_xlfn.XLOOKUP(D975,products!$A$2:$A$49,products!$E$2:$E$49,0)</f>
        <v>14.55</v>
      </c>
      <c r="M975" s="5">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_xlfn.XLOOKUP(D976, products!$A$2:$A$49,products!$B$2:$B$49,0)</f>
        <v>Rob</v>
      </c>
      <c r="J976" t="str">
        <f>_xlfn.XLOOKUP(D976,products!$A$2:$A$49,products!$C$2:$C$49,0)</f>
        <v>D</v>
      </c>
      <c r="K976" s="4">
        <f>_xlfn.XLOOKUP(D976,products!$A$2:$A$49,products!$D$2:$D$49,0)</f>
        <v>0.5</v>
      </c>
      <c r="L976" s="5">
        <f>_xlfn.XLOOKUP(D976,products!$A$2:$A$49,products!$E$2:$E$49,0)</f>
        <v>5.3699999999999992</v>
      </c>
      <c r="M976" s="5">
        <f t="shared" si="45"/>
        <v>5.3699999999999992</v>
      </c>
      <c r="N976" t="str">
        <f t="shared" si="46"/>
        <v>Roubusta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_xlfn.XLOOKUP(D977, products!$A$2:$A$49,products!$B$2:$B$49,0)</f>
        <v>Ara</v>
      </c>
      <c r="J977" t="str">
        <f>_xlfn.XLOOKUP(D977,products!$A$2:$A$49,products!$C$2:$C$49,0)</f>
        <v>D</v>
      </c>
      <c r="K977" s="4">
        <f>_xlfn.XLOOKUP(D977,products!$A$2:$A$49,products!$D$2:$D$49,0)</f>
        <v>0.2</v>
      </c>
      <c r="L977" s="5">
        <f>_xlfn.XLOOKUP(D977,products!$A$2:$A$49,products!$E$2:$E$49,0)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_xlfn.XLOOKUP(D978, products!$A$2:$A$49,products!$B$2:$B$49,0)</f>
        <v>Rob</v>
      </c>
      <c r="J978" t="str">
        <f>_xlfn.XLOOKUP(D978,products!$A$2:$A$49,products!$C$2:$C$49,0)</f>
        <v>L</v>
      </c>
      <c r="K978" s="4">
        <f>_xlfn.XLOOKUP(D978,products!$A$2:$A$49,products!$D$2:$D$49,0)</f>
        <v>2.5</v>
      </c>
      <c r="L978" s="5">
        <f>_xlfn.XLOOKUP(D978,products!$A$2:$A$49,products!$E$2:$E$49,0)</f>
        <v>27.484999999999996</v>
      </c>
      <c r="M978" s="5">
        <f t="shared" si="45"/>
        <v>137.42499999999998</v>
      </c>
      <c r="N978" t="str">
        <f t="shared" si="46"/>
        <v>Roubusta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_xlfn.XLOOKUP(D979, products!$A$2:$A$49,products!$B$2:$B$49,0)</f>
        <v>Rob</v>
      </c>
      <c r="J979" t="str">
        <f>_xlfn.XLOOKUP(D979,products!$A$2:$A$49,products!$C$2:$C$49,0)</f>
        <v>L</v>
      </c>
      <c r="K979" s="4">
        <f>_xlfn.XLOOKUP(D979,products!$A$2:$A$49,products!$D$2:$D$49,0)</f>
        <v>1</v>
      </c>
      <c r="L979" s="5">
        <f>_xlfn.XLOOKUP(D979,products!$A$2:$A$49,products!$E$2:$E$49,0)</f>
        <v>11.95</v>
      </c>
      <c r="M979" s="5">
        <f t="shared" si="45"/>
        <v>59.75</v>
      </c>
      <c r="N979" t="str">
        <f t="shared" si="46"/>
        <v>Roubusta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_xlfn.XLOOKUP(D980, products!$A$2:$A$49,products!$B$2:$B$49,0)</f>
        <v>Ara</v>
      </c>
      <c r="J980" t="str">
        <f>_xlfn.XLOOKUP(D980,products!$A$2:$A$49,products!$C$2:$C$49,0)</f>
        <v>L</v>
      </c>
      <c r="K980" s="4">
        <f>_xlfn.XLOOKUP(D980,products!$A$2:$A$49,products!$D$2:$D$49,0)</f>
        <v>0.5</v>
      </c>
      <c r="L980" s="5">
        <f>_xlfn.XLOOKUP(D980,products!$A$2:$A$49,products!$E$2:$E$49,0)</f>
        <v>7.77</v>
      </c>
      <c r="M980" s="5">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_xlfn.XLOOKUP(D981, products!$A$2:$A$49,products!$B$2:$B$49,0)</f>
        <v>Rob</v>
      </c>
      <c r="J981" t="str">
        <f>_xlfn.XLOOKUP(D981,products!$A$2:$A$49,products!$C$2:$C$49,0)</f>
        <v>D</v>
      </c>
      <c r="K981" s="4">
        <f>_xlfn.XLOOKUP(D981,products!$A$2:$A$49,products!$D$2:$D$49,0)</f>
        <v>0.5</v>
      </c>
      <c r="L981" s="5">
        <f>_xlfn.XLOOKUP(D981,products!$A$2:$A$49,products!$E$2:$E$49,0)</f>
        <v>5.3699999999999992</v>
      </c>
      <c r="M981" s="5">
        <f t="shared" si="45"/>
        <v>10.739999999999998</v>
      </c>
      <c r="N981" t="str">
        <f t="shared" si="46"/>
        <v>Roubusta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_xlfn.XLOOKUP(D982, products!$A$2:$A$49,products!$B$2:$B$49,0)</f>
        <v>Exc</v>
      </c>
      <c r="J982" t="str">
        <f>_xlfn.XLOOKUP(D982,products!$A$2:$A$49,products!$C$2:$C$49,0)</f>
        <v>D</v>
      </c>
      <c r="K982" s="4">
        <f>_xlfn.XLOOKUP(D982,products!$A$2:$A$49,products!$D$2:$D$49,0)</f>
        <v>2.5</v>
      </c>
      <c r="L982" s="5">
        <f>_xlfn.XLOOKUP(D982,products!$A$2:$A$49,products!$E$2:$E$49,0)</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_xlfn.XLOOKUP(D983, products!$A$2:$A$49,products!$B$2:$B$49,0)</f>
        <v>Exc</v>
      </c>
      <c r="J983" t="str">
        <f>_xlfn.XLOOKUP(D983,products!$A$2:$A$49,products!$C$2:$C$49,0)</f>
        <v>D</v>
      </c>
      <c r="K983" s="4">
        <f>_xlfn.XLOOKUP(D983,products!$A$2:$A$49,products!$D$2:$D$49,0)</f>
        <v>0.2</v>
      </c>
      <c r="L983" s="5">
        <f>_xlfn.XLOOKUP(D983,products!$A$2:$A$49,products!$E$2:$E$49,0)</f>
        <v>3.645</v>
      </c>
      <c r="M983" s="5">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_xlfn.XLOOKUP(D984, products!$A$2:$A$49,products!$B$2:$B$49,0)</f>
        <v>Rob</v>
      </c>
      <c r="J984" t="str">
        <f>_xlfn.XLOOKUP(D984,products!$A$2:$A$49,products!$C$2:$C$49,0)</f>
        <v>L</v>
      </c>
      <c r="K984" s="4">
        <f>_xlfn.XLOOKUP(D984,products!$A$2:$A$49,products!$D$2:$D$49,0)</f>
        <v>1</v>
      </c>
      <c r="L984" s="5">
        <f>_xlfn.XLOOKUP(D984,products!$A$2:$A$49,products!$E$2:$E$49,0)</f>
        <v>11.95</v>
      </c>
      <c r="M984" s="5">
        <f t="shared" si="45"/>
        <v>23.9</v>
      </c>
      <c r="N984" t="str">
        <f t="shared" si="46"/>
        <v>Roubusta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_xlfn.XLOOKUP(D985, products!$A$2:$A$49,products!$B$2:$B$49,0)</f>
        <v>Ara</v>
      </c>
      <c r="J985" t="str">
        <f>_xlfn.XLOOKUP(D985,products!$A$2:$A$49,products!$C$2:$C$49,0)</f>
        <v>M</v>
      </c>
      <c r="K985" s="4">
        <f>_xlfn.XLOOKUP(D985,products!$A$2:$A$49,products!$D$2:$D$49,0)</f>
        <v>0.2</v>
      </c>
      <c r="L985" s="5">
        <f>_xlfn.XLOOKUP(D985,products!$A$2:$A$49,products!$E$2:$E$49,0)</f>
        <v>3.375</v>
      </c>
      <c r="M985" s="5">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_xlfn.XLOOKUP(D986, products!$A$2:$A$49,products!$B$2:$B$49,0)</f>
        <v>Exc</v>
      </c>
      <c r="J986" t="str">
        <f>_xlfn.XLOOKUP(D986,products!$A$2:$A$49,products!$C$2:$C$49,0)</f>
        <v>M</v>
      </c>
      <c r="K986" s="4">
        <f>_xlfn.XLOOKUP(D986,products!$A$2:$A$49,products!$D$2:$D$49,0)</f>
        <v>2.5</v>
      </c>
      <c r="L986" s="5">
        <f>_xlfn.XLOOKUP(D986,products!$A$2:$A$49,products!$E$2:$E$49,0)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_xlfn.XLOOKUP(D987, products!$A$2:$A$49,products!$B$2:$B$49,0)</f>
        <v>Rob</v>
      </c>
      <c r="J987" t="str">
        <f>_xlfn.XLOOKUP(D987,products!$A$2:$A$49,products!$C$2:$C$49,0)</f>
        <v>L</v>
      </c>
      <c r="K987" s="4">
        <f>_xlfn.XLOOKUP(D987,products!$A$2:$A$49,products!$D$2:$D$49,0)</f>
        <v>1</v>
      </c>
      <c r="L987" s="5">
        <f>_xlfn.XLOOKUP(D987,products!$A$2:$A$49,products!$E$2:$E$49,0)</f>
        <v>11.95</v>
      </c>
      <c r="M987" s="5">
        <f t="shared" si="45"/>
        <v>47.8</v>
      </c>
      <c r="N987" t="str">
        <f t="shared" si="46"/>
        <v>Roubusta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_xlfn.XLOOKUP(D988, products!$A$2:$A$49,products!$B$2:$B$49,0)</f>
        <v>Lib</v>
      </c>
      <c r="J988" t="str">
        <f>_xlfn.XLOOKUP(D988,products!$A$2:$A$49,products!$C$2:$C$49,0)</f>
        <v>M</v>
      </c>
      <c r="K988" s="4">
        <f>_xlfn.XLOOKUP(D988,products!$A$2:$A$49,products!$D$2:$D$49,0)</f>
        <v>2.5</v>
      </c>
      <c r="L988" s="5">
        <f>_xlfn.XLOOKUP(D988,products!$A$2:$A$49,products!$E$2:$E$49,0)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_xlfn.XLOOKUP(D989, products!$A$2:$A$49,products!$B$2:$B$49,0)</f>
        <v>Ara</v>
      </c>
      <c r="J989" t="str">
        <f>_xlfn.XLOOKUP(D989,products!$A$2:$A$49,products!$C$2:$C$49,0)</f>
        <v>D</v>
      </c>
      <c r="K989" s="4">
        <f>_xlfn.XLOOKUP(D989,products!$A$2:$A$49,products!$D$2:$D$49,0)</f>
        <v>0.5</v>
      </c>
      <c r="L989" s="5">
        <f>_xlfn.XLOOKUP(D989,products!$A$2:$A$49,products!$E$2:$E$49,0)</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_xlfn.XLOOKUP(D990, products!$A$2:$A$49,products!$B$2:$B$49,0)</f>
        <v>Rob</v>
      </c>
      <c r="J990" t="str">
        <f>_xlfn.XLOOKUP(D990,products!$A$2:$A$49,products!$C$2:$C$49,0)</f>
        <v>M</v>
      </c>
      <c r="K990" s="4">
        <f>_xlfn.XLOOKUP(D990,products!$A$2:$A$49,products!$D$2:$D$49,0)</f>
        <v>1</v>
      </c>
      <c r="L990" s="5">
        <f>_xlfn.XLOOKUP(D990,products!$A$2:$A$49,products!$E$2:$E$49,0)</f>
        <v>9.9499999999999993</v>
      </c>
      <c r="M990" s="5">
        <f t="shared" si="45"/>
        <v>29.849999999999998</v>
      </c>
      <c r="N990" t="str">
        <f t="shared" si="46"/>
        <v>Roubusta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_xlfn.XLOOKUP(D991, products!$A$2:$A$49,products!$B$2:$B$49,0)</f>
        <v>Ara</v>
      </c>
      <c r="J991" t="str">
        <f>_xlfn.XLOOKUP(D991,products!$A$2:$A$49,products!$C$2:$C$49,0)</f>
        <v>M</v>
      </c>
      <c r="K991" s="4">
        <f>_xlfn.XLOOKUP(D991,products!$A$2:$A$49,products!$D$2:$D$49,0)</f>
        <v>2.5</v>
      </c>
      <c r="L991" s="5">
        <f>_xlfn.XLOOKUP(D991,products!$A$2:$A$49,products!$E$2:$E$49,0)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_xlfn.XLOOKUP(D992, products!$A$2:$A$49,products!$B$2:$B$49,0)</f>
        <v>Exc</v>
      </c>
      <c r="J992" t="str">
        <f>_xlfn.XLOOKUP(D992,products!$A$2:$A$49,products!$C$2:$C$49,0)</f>
        <v>D</v>
      </c>
      <c r="K992" s="4">
        <f>_xlfn.XLOOKUP(D992,products!$A$2:$A$49,products!$D$2:$D$49,0)</f>
        <v>0.2</v>
      </c>
      <c r="L992" s="5">
        <f>_xlfn.XLOOKUP(D992,products!$A$2:$A$49,products!$E$2:$E$49,0)</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_xlfn.XLOOKUP(D993, products!$A$2:$A$49,products!$B$2:$B$49,0)</f>
        <v>Lib</v>
      </c>
      <c r="J993" t="str">
        <f>_xlfn.XLOOKUP(D993,products!$A$2:$A$49,products!$C$2:$C$49,0)</f>
        <v>D</v>
      </c>
      <c r="K993" s="4">
        <f>_xlfn.XLOOKUP(D993,products!$A$2:$A$49,products!$D$2:$D$49,0)</f>
        <v>0.5</v>
      </c>
      <c r="L993" s="5">
        <f>_xlfn.XLOOKUP(D993,products!$A$2:$A$49,products!$E$2:$E$49,0)</f>
        <v>7.77</v>
      </c>
      <c r="M993" s="5">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_xlfn.XLOOKUP(D994, products!$A$2:$A$49,products!$B$2:$B$49,0)</f>
        <v>Lib</v>
      </c>
      <c r="J994" t="str">
        <f>_xlfn.XLOOKUP(D994,products!$A$2:$A$49,products!$C$2:$C$49,0)</f>
        <v>L</v>
      </c>
      <c r="K994" s="4">
        <f>_xlfn.XLOOKUP(D994,products!$A$2:$A$49,products!$D$2:$D$49,0)</f>
        <v>2.5</v>
      </c>
      <c r="L994" s="5">
        <f>_xlfn.XLOOKUP(D994,products!$A$2:$A$49,products!$E$2:$E$49,0)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_xlfn.XLOOKUP(D995, products!$A$2:$A$49,products!$B$2:$B$49,0)</f>
        <v>Ara</v>
      </c>
      <c r="J995" t="str">
        <f>_xlfn.XLOOKUP(D995,products!$A$2:$A$49,products!$C$2:$C$49,0)</f>
        <v>L</v>
      </c>
      <c r="K995" s="4">
        <f>_xlfn.XLOOKUP(D995,products!$A$2:$A$49,products!$D$2:$D$49,0)</f>
        <v>1</v>
      </c>
      <c r="L995" s="5">
        <f>_xlfn.XLOOKUP(D995,products!$A$2:$A$49,products!$E$2:$E$49,0)</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_xlfn.XLOOKUP(D996, products!$A$2:$A$49,products!$B$2:$B$49,0)</f>
        <v>Ara</v>
      </c>
      <c r="J996" t="str">
        <f>_xlfn.XLOOKUP(D996,products!$A$2:$A$49,products!$C$2:$C$49,0)</f>
        <v>D</v>
      </c>
      <c r="K996" s="4">
        <f>_xlfn.XLOOKUP(D996,products!$A$2:$A$49,products!$D$2:$D$49,0)</f>
        <v>0.2</v>
      </c>
      <c r="L996" s="5">
        <f>_xlfn.XLOOKUP(D996,products!$A$2:$A$49,products!$E$2:$E$49,0)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_xlfn.XLOOKUP(D997, products!$A$2:$A$49,products!$B$2:$B$49,0)</f>
        <v>Rob</v>
      </c>
      <c r="J997" t="str">
        <f>_xlfn.XLOOKUP(D997,products!$A$2:$A$49,products!$C$2:$C$49,0)</f>
        <v>L</v>
      </c>
      <c r="K997" s="4">
        <f>_xlfn.XLOOKUP(D997,products!$A$2:$A$49,products!$D$2:$D$49,0)</f>
        <v>2.5</v>
      </c>
      <c r="L997" s="5">
        <f>_xlfn.XLOOKUP(D997,products!$A$2:$A$49,products!$E$2:$E$49,0)</f>
        <v>27.484999999999996</v>
      </c>
      <c r="M997" s="5">
        <f t="shared" si="45"/>
        <v>27.484999999999996</v>
      </c>
      <c r="N997" t="str">
        <f t="shared" si="46"/>
        <v>Roubusta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_xlfn.XLOOKUP(D998, products!$A$2:$A$49,products!$B$2:$B$49,0)</f>
        <v>Rob</v>
      </c>
      <c r="J998" t="str">
        <f>_xlfn.XLOOKUP(D998,products!$A$2:$A$49,products!$C$2:$C$49,0)</f>
        <v>M</v>
      </c>
      <c r="K998" s="4">
        <f>_xlfn.XLOOKUP(D998,products!$A$2:$A$49,products!$D$2:$D$49,0)</f>
        <v>0.5</v>
      </c>
      <c r="L998" s="5">
        <f>_xlfn.XLOOKUP(D998,products!$A$2:$A$49,products!$E$2:$E$49,0)</f>
        <v>5.97</v>
      </c>
      <c r="M998" s="5">
        <f t="shared" si="45"/>
        <v>29.849999999999998</v>
      </c>
      <c r="N998" t="str">
        <f t="shared" si="46"/>
        <v>Roubusta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_xlfn.XLOOKUP(D999, products!$A$2:$A$49,products!$B$2:$B$49,0)</f>
        <v>Ara</v>
      </c>
      <c r="J999" t="str">
        <f>_xlfn.XLOOKUP(D999,products!$A$2:$A$49,products!$C$2:$C$49,0)</f>
        <v>M</v>
      </c>
      <c r="K999" s="4">
        <f>_xlfn.XLOOKUP(D999,products!$A$2:$A$49,products!$D$2:$D$49,0)</f>
        <v>0.5</v>
      </c>
      <c r="L999" s="5">
        <f>_xlfn.XLOOKUP(D999,products!$A$2:$A$49,products!$E$2:$E$49,0)</f>
        <v>6.75</v>
      </c>
      <c r="M999" s="5">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_xlfn.XLOOKUP(D1000, products!$A$2:$A$49,products!$B$2:$B$49,0)</f>
        <v>Ara</v>
      </c>
      <c r="J1000" t="str">
        <f>_xlfn.XLOOKUP(D1000,products!$A$2:$A$49,products!$C$2:$C$49,0)</f>
        <v>D</v>
      </c>
      <c r="K1000" s="4">
        <f>_xlfn.XLOOKUP(D1000,products!$A$2:$A$49,products!$D$2:$D$49,0)</f>
        <v>1</v>
      </c>
      <c r="L1000" s="5">
        <f>_xlfn.XLOOKUP(D1000,products!$A$2:$A$49,products!$E$2:$E$49,0)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_xlfn.XLOOKUP(D1001, products!$A$2:$A$49,products!$B$2:$B$49,0)</f>
        <v>Exc</v>
      </c>
      <c r="J1001" t="str">
        <f>_xlfn.XLOOKUP(D1001,products!$A$2:$A$49,products!$C$2:$C$49,0)</f>
        <v>M</v>
      </c>
      <c r="K1001" s="4">
        <f>_xlfn.XLOOKUP(D1001,products!$A$2:$A$49,products!$D$2:$D$49,0)</f>
        <v>0.2</v>
      </c>
      <c r="L1001" s="5">
        <f>_xlfn.XLOOKUP(D1001,products!$A$2:$A$49,products!$E$2:$E$49,0)</f>
        <v>4.125</v>
      </c>
      <c r="M1001" s="5">
        <f t="shared" si="45"/>
        <v>12.375</v>
      </c>
      <c r="N1001" t="str">
        <f t="shared" si="46"/>
        <v>Excelsa</v>
      </c>
      <c r="O1001" t="str">
        <f t="shared" si="47"/>
        <v>Medium</v>
      </c>
      <c r="P1001" t="str">
        <f>_xlfn.XLOOKUP(Orders[[#This Row],[Customer ID]],customers!$A$2:$A$1001,customers!$I$2:$I$1001,0)</f>
        <v>Yes</v>
      </c>
    </row>
    <row r="1002" spans="1:16" x14ac:dyDescent="0.25">
      <c r="F1002" s="2"/>
    </row>
    <row r="1003" spans="1:16" x14ac:dyDescent="0.25">
      <c r="F1003" s="2"/>
    </row>
    <row r="1004" spans="1:16" x14ac:dyDescent="0.25">
      <c r="F1004" s="2"/>
    </row>
    <row r="1005" spans="1:16" x14ac:dyDescent="0.25">
      <c r="F1005" s="2"/>
    </row>
    <row r="1006" spans="1:16" x14ac:dyDescent="0.25">
      <c r="F1006" s="2"/>
    </row>
    <row r="1007" spans="1:16" x14ac:dyDescent="0.25">
      <c r="F1007" s="2"/>
    </row>
    <row r="1008" spans="1:16" x14ac:dyDescent="0.25">
      <c r="F1008" s="2"/>
    </row>
    <row r="1009" spans="6:6" x14ac:dyDescent="0.25">
      <c r="F1009" s="2"/>
    </row>
    <row r="1010" spans="6:6" x14ac:dyDescent="0.25">
      <c r="F1010" s="2"/>
    </row>
    <row r="1011" spans="6:6" x14ac:dyDescent="0.25">
      <c r="F1011" s="2"/>
    </row>
    <row r="1012" spans="6:6" x14ac:dyDescent="0.25">
      <c r="F1012" s="2"/>
    </row>
    <row r="1013" spans="6:6" x14ac:dyDescent="0.25">
      <c r="F1013" s="2"/>
    </row>
    <row r="1014" spans="6:6" x14ac:dyDescent="0.25">
      <c r="F1014" s="2"/>
    </row>
    <row r="1015" spans="6:6" x14ac:dyDescent="0.25">
      <c r="F1015" s="2"/>
    </row>
    <row r="1016" spans="6:6" x14ac:dyDescent="0.25">
      <c r="F1016" s="2"/>
    </row>
    <row r="1017" spans="6:6" x14ac:dyDescent="0.25">
      <c r="F1017" s="2"/>
    </row>
    <row r="1018" spans="6:6" x14ac:dyDescent="0.25">
      <c r="F1018" s="2"/>
    </row>
    <row r="1019" spans="6:6" x14ac:dyDescent="0.25">
      <c r="F1019" s="2"/>
    </row>
    <row r="1020" spans="6:6" x14ac:dyDescent="0.25">
      <c r="F1020" s="2"/>
    </row>
    <row r="1021" spans="6:6" x14ac:dyDescent="0.25">
      <c r="F1021" s="2"/>
    </row>
    <row r="1022" spans="6:6" x14ac:dyDescent="0.25">
      <c r="F1022" s="2"/>
    </row>
    <row r="1023" spans="6:6" x14ac:dyDescent="0.25">
      <c r="F1023" s="2"/>
    </row>
    <row r="1024" spans="6:6" x14ac:dyDescent="0.25">
      <c r="F1024" s="2"/>
    </row>
    <row r="1025" spans="6:6" x14ac:dyDescent="0.25">
      <c r="F1025" s="2"/>
    </row>
    <row r="1026" spans="6:6" x14ac:dyDescent="0.25">
      <c r="F1026" s="2"/>
    </row>
    <row r="1027" spans="6:6" x14ac:dyDescent="0.25">
      <c r="F1027" s="2"/>
    </row>
    <row r="1028" spans="6:6" x14ac:dyDescent="0.25">
      <c r="F1028" s="2"/>
    </row>
    <row r="1029" spans="6:6" x14ac:dyDescent="0.25">
      <c r="F1029" s="2"/>
    </row>
    <row r="1030" spans="6:6" x14ac:dyDescent="0.25">
      <c r="F1030" s="2"/>
    </row>
    <row r="1031" spans="6:6" x14ac:dyDescent="0.25">
      <c r="F1031" s="2"/>
    </row>
    <row r="1032" spans="6:6" x14ac:dyDescent="0.25">
      <c r="F1032" s="2"/>
    </row>
    <row r="1033" spans="6:6" x14ac:dyDescent="0.25">
      <c r="F1033" s="2"/>
    </row>
    <row r="1034" spans="6:6" x14ac:dyDescent="0.25">
      <c r="F1034" s="2"/>
    </row>
    <row r="1035" spans="6:6" x14ac:dyDescent="0.25">
      <c r="F1035" s="2"/>
    </row>
    <row r="1036" spans="6:6" x14ac:dyDescent="0.25">
      <c r="F1036" s="2"/>
    </row>
    <row r="1037" spans="6:6" x14ac:dyDescent="0.25">
      <c r="F1037" s="2"/>
    </row>
    <row r="1038" spans="6:6" x14ac:dyDescent="0.25">
      <c r="F1038" s="2"/>
    </row>
    <row r="1039" spans="6:6" x14ac:dyDescent="0.25">
      <c r="F1039" s="2"/>
    </row>
    <row r="1040" spans="6:6" x14ac:dyDescent="0.25">
      <c r="F1040" s="2"/>
    </row>
    <row r="1041" spans="6:6" x14ac:dyDescent="0.25">
      <c r="F1041" s="2"/>
    </row>
    <row r="1042" spans="6:6" x14ac:dyDescent="0.25">
      <c r="F1042" s="2"/>
    </row>
    <row r="1043" spans="6:6" x14ac:dyDescent="0.25">
      <c r="F1043" s="2"/>
    </row>
    <row r="1044" spans="6:6" x14ac:dyDescent="0.25">
      <c r="F1044" s="2"/>
    </row>
    <row r="1045" spans="6:6" x14ac:dyDescent="0.25">
      <c r="F1045" s="2"/>
    </row>
    <row r="1046" spans="6:6" x14ac:dyDescent="0.25">
      <c r="F1046" s="2"/>
    </row>
    <row r="1047" spans="6:6" x14ac:dyDescent="0.25">
      <c r="F1047" s="2"/>
    </row>
    <row r="1048" spans="6:6" x14ac:dyDescent="0.25">
      <c r="F1048" s="2"/>
    </row>
    <row r="1049" spans="6:6" x14ac:dyDescent="0.25">
      <c r="F1049" s="2"/>
    </row>
    <row r="1050" spans="6:6" x14ac:dyDescent="0.25">
      <c r="F1050" s="2"/>
    </row>
    <row r="1051" spans="6:6" x14ac:dyDescent="0.25">
      <c r="F1051" s="2"/>
    </row>
    <row r="1052" spans="6:6" x14ac:dyDescent="0.25">
      <c r="F1052" s="2"/>
    </row>
    <row r="1053" spans="6:6" x14ac:dyDescent="0.25">
      <c r="F1053" s="2"/>
    </row>
    <row r="1054" spans="6:6" x14ac:dyDescent="0.25">
      <c r="F1054" s="2"/>
    </row>
    <row r="1055" spans="6:6" x14ac:dyDescent="0.25">
      <c r="F1055" s="2"/>
    </row>
    <row r="1056" spans="6:6" x14ac:dyDescent="0.25">
      <c r="F1056" s="2"/>
    </row>
    <row r="1057" spans="6:6" x14ac:dyDescent="0.25">
      <c r="F1057" s="2"/>
    </row>
    <row r="1058" spans="6:6" x14ac:dyDescent="0.25">
      <c r="F1058" s="2"/>
    </row>
    <row r="1059" spans="6:6" x14ac:dyDescent="0.25">
      <c r="F1059" s="2"/>
    </row>
    <row r="1060" spans="6:6" x14ac:dyDescent="0.25">
      <c r="F1060" s="2"/>
    </row>
    <row r="1061" spans="6:6" x14ac:dyDescent="0.25">
      <c r="F1061" s="2"/>
    </row>
    <row r="1062" spans="6:6" x14ac:dyDescent="0.25">
      <c r="F1062" s="2"/>
    </row>
    <row r="1063" spans="6:6" x14ac:dyDescent="0.25">
      <c r="F1063" s="2"/>
    </row>
    <row r="1064" spans="6:6" x14ac:dyDescent="0.25">
      <c r="F1064" s="2"/>
    </row>
    <row r="1065" spans="6:6" x14ac:dyDescent="0.25">
      <c r="F1065" s="2"/>
    </row>
    <row r="1066" spans="6:6" x14ac:dyDescent="0.25">
      <c r="F1066" s="2"/>
    </row>
    <row r="1067" spans="6:6" x14ac:dyDescent="0.25">
      <c r="F1067" s="2"/>
    </row>
    <row r="1068" spans="6:6" x14ac:dyDescent="0.25">
      <c r="F1068" s="2"/>
    </row>
    <row r="1069" spans="6:6" x14ac:dyDescent="0.25">
      <c r="F1069" s="2"/>
    </row>
    <row r="1070" spans="6:6" x14ac:dyDescent="0.25">
      <c r="F1070" s="2"/>
    </row>
    <row r="1071" spans="6:6" x14ac:dyDescent="0.25">
      <c r="F1071" s="2"/>
    </row>
    <row r="1072" spans="6:6" x14ac:dyDescent="0.25">
      <c r="F1072" s="2"/>
    </row>
    <row r="1073" spans="6:6" x14ac:dyDescent="0.25">
      <c r="F1073" s="2"/>
    </row>
    <row r="1074" spans="6:6" x14ac:dyDescent="0.25">
      <c r="F1074" s="2"/>
    </row>
    <row r="1075" spans="6:6" x14ac:dyDescent="0.25">
      <c r="F1075" s="2"/>
    </row>
    <row r="1076" spans="6:6" x14ac:dyDescent="0.25">
      <c r="F1076" s="2"/>
    </row>
    <row r="1077" spans="6:6" x14ac:dyDescent="0.25">
      <c r="F1077" s="2"/>
    </row>
    <row r="1078" spans="6:6" x14ac:dyDescent="0.25">
      <c r="F1078" s="2"/>
    </row>
    <row r="1079" spans="6:6" x14ac:dyDescent="0.25">
      <c r="F1079" s="2"/>
    </row>
    <row r="1080" spans="6:6" x14ac:dyDescent="0.25">
      <c r="F1080" s="2"/>
    </row>
    <row r="1081" spans="6:6" x14ac:dyDescent="0.25">
      <c r="F1081" s="2"/>
    </row>
    <row r="1082" spans="6:6" x14ac:dyDescent="0.25">
      <c r="F1082" s="2"/>
    </row>
    <row r="1083" spans="6:6" x14ac:dyDescent="0.25">
      <c r="F1083" s="2"/>
    </row>
    <row r="1084" spans="6:6" x14ac:dyDescent="0.25">
      <c r="F1084" s="2"/>
    </row>
    <row r="1085" spans="6:6" x14ac:dyDescent="0.25">
      <c r="F1085" s="2"/>
    </row>
    <row r="1086" spans="6:6" x14ac:dyDescent="0.25">
      <c r="F1086" s="2"/>
    </row>
    <row r="1087" spans="6:6" x14ac:dyDescent="0.25">
      <c r="F1087" s="2"/>
    </row>
    <row r="1088" spans="6:6" x14ac:dyDescent="0.25">
      <c r="F1088" s="2"/>
    </row>
    <row r="1089" spans="6:6" x14ac:dyDescent="0.25">
      <c r="F1089" s="2"/>
    </row>
    <row r="1090" spans="6:6" x14ac:dyDescent="0.25">
      <c r="F1090" s="2"/>
    </row>
    <row r="1091" spans="6:6" x14ac:dyDescent="0.25">
      <c r="F1091" s="2"/>
    </row>
    <row r="1092" spans="6:6" x14ac:dyDescent="0.25">
      <c r="F1092" s="2"/>
    </row>
    <row r="1093" spans="6:6" x14ac:dyDescent="0.25">
      <c r="F1093" s="2"/>
    </row>
    <row r="1094" spans="6:6" x14ac:dyDescent="0.25">
      <c r="F1094" s="2"/>
    </row>
    <row r="1095" spans="6:6" x14ac:dyDescent="0.25">
      <c r="F1095" s="2"/>
    </row>
    <row r="1096" spans="6:6" x14ac:dyDescent="0.25">
      <c r="F1096" s="2"/>
    </row>
    <row r="1097" spans="6:6" x14ac:dyDescent="0.25">
      <c r="F1097" s="2"/>
    </row>
    <row r="1098" spans="6:6" x14ac:dyDescent="0.25">
      <c r="F1098" s="2"/>
    </row>
    <row r="1099" spans="6:6" x14ac:dyDescent="0.25">
      <c r="F1099" s="2"/>
    </row>
    <row r="1100" spans="6:6" x14ac:dyDescent="0.25">
      <c r="F1100" s="2"/>
    </row>
    <row r="1101" spans="6:6" x14ac:dyDescent="0.25">
      <c r="F1101" s="2"/>
    </row>
    <row r="1102" spans="6:6" x14ac:dyDescent="0.25">
      <c r="F1102" s="2"/>
    </row>
    <row r="1103" spans="6:6" x14ac:dyDescent="0.25">
      <c r="F1103" s="2"/>
    </row>
    <row r="1104" spans="6:6" x14ac:dyDescent="0.25">
      <c r="F1104" s="2"/>
    </row>
    <row r="1105" spans="6:6" x14ac:dyDescent="0.25">
      <c r="F1105" s="2"/>
    </row>
    <row r="1106" spans="6:6" x14ac:dyDescent="0.25">
      <c r="F1106" s="2"/>
    </row>
    <row r="1107" spans="6:6" x14ac:dyDescent="0.25">
      <c r="F1107" s="2"/>
    </row>
    <row r="1108" spans="6:6" x14ac:dyDescent="0.25">
      <c r="F1108" s="2"/>
    </row>
    <row r="1109" spans="6:6" x14ac:dyDescent="0.25">
      <c r="F1109" s="2"/>
    </row>
    <row r="1110" spans="6:6" x14ac:dyDescent="0.25">
      <c r="F1110" s="2"/>
    </row>
    <row r="1111" spans="6:6" x14ac:dyDescent="0.25">
      <c r="F1111" s="2"/>
    </row>
    <row r="1112" spans="6:6" x14ac:dyDescent="0.25">
      <c r="F1112" s="2"/>
    </row>
    <row r="1113" spans="6:6" x14ac:dyDescent="0.25">
      <c r="F1113" s="2"/>
    </row>
    <row r="1114" spans="6:6" x14ac:dyDescent="0.25">
      <c r="F1114" s="2"/>
    </row>
    <row r="1115" spans="6:6" x14ac:dyDescent="0.25">
      <c r="F1115" s="2"/>
    </row>
    <row r="1116" spans="6:6" x14ac:dyDescent="0.25">
      <c r="F1116" s="2"/>
    </row>
    <row r="1117" spans="6:6" x14ac:dyDescent="0.25">
      <c r="F1117" s="2"/>
    </row>
    <row r="1118" spans="6:6" x14ac:dyDescent="0.25">
      <c r="F1118" s="2"/>
    </row>
    <row r="1119" spans="6:6" x14ac:dyDescent="0.25">
      <c r="F1119" s="2"/>
    </row>
    <row r="1120" spans="6:6" x14ac:dyDescent="0.25">
      <c r="F1120" s="2"/>
    </row>
    <row r="1121" spans="6:6" x14ac:dyDescent="0.25">
      <c r="F1121" s="2"/>
    </row>
    <row r="1122" spans="6:6" x14ac:dyDescent="0.25">
      <c r="F1122" s="2"/>
    </row>
    <row r="1123" spans="6:6" x14ac:dyDescent="0.25">
      <c r="F1123" s="2"/>
    </row>
    <row r="1124" spans="6:6" x14ac:dyDescent="0.25">
      <c r="F1124" s="2"/>
    </row>
    <row r="1125" spans="6:6" x14ac:dyDescent="0.25">
      <c r="F1125" s="2"/>
    </row>
    <row r="1126" spans="6:6" x14ac:dyDescent="0.25">
      <c r="F1126" s="2"/>
    </row>
    <row r="1127" spans="6:6" x14ac:dyDescent="0.25">
      <c r="F1127" s="2"/>
    </row>
    <row r="1128" spans="6:6" x14ac:dyDescent="0.25">
      <c r="F1128" s="2"/>
    </row>
    <row r="1129" spans="6:6" x14ac:dyDescent="0.25">
      <c r="F1129" s="2"/>
    </row>
    <row r="1130" spans="6:6" x14ac:dyDescent="0.25">
      <c r="F1130" s="2"/>
    </row>
    <row r="1131" spans="6:6" x14ac:dyDescent="0.25">
      <c r="F1131" s="2"/>
    </row>
    <row r="1132" spans="6:6" x14ac:dyDescent="0.25">
      <c r="F1132" s="2"/>
    </row>
    <row r="1133" spans="6:6" x14ac:dyDescent="0.25">
      <c r="F1133" s="2"/>
    </row>
    <row r="1134" spans="6:6" x14ac:dyDescent="0.25">
      <c r="F1134" s="2"/>
    </row>
    <row r="1135" spans="6:6" x14ac:dyDescent="0.25">
      <c r="F1135" s="2"/>
    </row>
    <row r="1136" spans="6:6" x14ac:dyDescent="0.25">
      <c r="F1136" s="2"/>
    </row>
    <row r="1137" spans="6:6" x14ac:dyDescent="0.25">
      <c r="F1137" s="2"/>
    </row>
    <row r="1138" spans="6:6" x14ac:dyDescent="0.25">
      <c r="F1138" s="2"/>
    </row>
    <row r="1139" spans="6:6" x14ac:dyDescent="0.25">
      <c r="F1139" s="2"/>
    </row>
    <row r="1140" spans="6:6" x14ac:dyDescent="0.25">
      <c r="F1140" s="2"/>
    </row>
    <row r="1141" spans="6:6" x14ac:dyDescent="0.25">
      <c r="F1141" s="2"/>
    </row>
    <row r="1142" spans="6:6" x14ac:dyDescent="0.25">
      <c r="F1142" s="2"/>
    </row>
    <row r="1143" spans="6:6" x14ac:dyDescent="0.25">
      <c r="F1143" s="2"/>
    </row>
    <row r="1144" spans="6:6" x14ac:dyDescent="0.25">
      <c r="F1144" s="2"/>
    </row>
    <row r="1145" spans="6:6" x14ac:dyDescent="0.25">
      <c r="F1145" s="2"/>
    </row>
    <row r="1146" spans="6:6" x14ac:dyDescent="0.25">
      <c r="F1146" s="2"/>
    </row>
    <row r="1147" spans="6:6" x14ac:dyDescent="0.25">
      <c r="F1147" s="2"/>
    </row>
    <row r="1148" spans="6:6" x14ac:dyDescent="0.25">
      <c r="F1148" s="2"/>
    </row>
    <row r="1149" spans="6:6" x14ac:dyDescent="0.25">
      <c r="F1149" s="2"/>
    </row>
    <row r="1150" spans="6:6" x14ac:dyDescent="0.25">
      <c r="F1150" s="2"/>
    </row>
    <row r="1151" spans="6:6" x14ac:dyDescent="0.25">
      <c r="F1151" s="2"/>
    </row>
    <row r="1152" spans="6:6" x14ac:dyDescent="0.25">
      <c r="F1152" s="2"/>
    </row>
    <row r="1153" spans="6:6" x14ac:dyDescent="0.25">
      <c r="F1153" s="2"/>
    </row>
    <row r="1154" spans="6:6" x14ac:dyDescent="0.25">
      <c r="F1154" s="2"/>
    </row>
    <row r="1155" spans="6:6" x14ac:dyDescent="0.25">
      <c r="F1155" s="2"/>
    </row>
    <row r="1156" spans="6:6" x14ac:dyDescent="0.25">
      <c r="F1156" s="2"/>
    </row>
    <row r="1157" spans="6:6" x14ac:dyDescent="0.25">
      <c r="F1157" s="2"/>
    </row>
    <row r="1158" spans="6:6" x14ac:dyDescent="0.25">
      <c r="F1158" s="2"/>
    </row>
    <row r="1159" spans="6:6" x14ac:dyDescent="0.25">
      <c r="F1159" s="2"/>
    </row>
    <row r="1160" spans="6:6" x14ac:dyDescent="0.25">
      <c r="F1160" s="2"/>
    </row>
    <row r="1161" spans="6:6" x14ac:dyDescent="0.25">
      <c r="F1161" s="2"/>
    </row>
    <row r="1162" spans="6:6" x14ac:dyDescent="0.25">
      <c r="F1162" s="2"/>
    </row>
    <row r="1163" spans="6:6" x14ac:dyDescent="0.25">
      <c r="F1163" s="2"/>
    </row>
    <row r="1164" spans="6:6" x14ac:dyDescent="0.25">
      <c r="F1164" s="2"/>
    </row>
    <row r="1165" spans="6:6" x14ac:dyDescent="0.25">
      <c r="F1165" s="2"/>
    </row>
    <row r="1166" spans="6:6" x14ac:dyDescent="0.25">
      <c r="F1166" s="2"/>
    </row>
    <row r="1167" spans="6:6" x14ac:dyDescent="0.25">
      <c r="F1167" s="2"/>
    </row>
    <row r="1168" spans="6:6" x14ac:dyDescent="0.25">
      <c r="F1168" s="2"/>
    </row>
    <row r="1169" spans="6:6" x14ac:dyDescent="0.25">
      <c r="F1169" s="2"/>
    </row>
    <row r="1170" spans="6:6" x14ac:dyDescent="0.25">
      <c r="F1170" s="2"/>
    </row>
    <row r="1171" spans="6:6" x14ac:dyDescent="0.25">
      <c r="F1171" s="2"/>
    </row>
    <row r="1172" spans="6:6" x14ac:dyDescent="0.25">
      <c r="F1172" s="2"/>
    </row>
    <row r="1173" spans="6:6" x14ac:dyDescent="0.25">
      <c r="F1173" s="2"/>
    </row>
    <row r="1174" spans="6:6" x14ac:dyDescent="0.25">
      <c r="F1174" s="2"/>
    </row>
    <row r="1175" spans="6:6" x14ac:dyDescent="0.25">
      <c r="F1175" s="2"/>
    </row>
    <row r="1176" spans="6:6" x14ac:dyDescent="0.25">
      <c r="F1176" s="2"/>
    </row>
    <row r="1177" spans="6:6" x14ac:dyDescent="0.25">
      <c r="F1177" s="2"/>
    </row>
    <row r="1178" spans="6:6" x14ac:dyDescent="0.25">
      <c r="F1178" s="2"/>
    </row>
    <row r="1179" spans="6:6" x14ac:dyDescent="0.25">
      <c r="F1179" s="2"/>
    </row>
    <row r="1180" spans="6:6" x14ac:dyDescent="0.25">
      <c r="F1180" s="2"/>
    </row>
    <row r="1181" spans="6:6" x14ac:dyDescent="0.25">
      <c r="F1181" s="2"/>
    </row>
    <row r="1182" spans="6:6" x14ac:dyDescent="0.25">
      <c r="F1182" s="2"/>
    </row>
    <row r="1183" spans="6:6" x14ac:dyDescent="0.25">
      <c r="F1183" s="2"/>
    </row>
    <row r="1184" spans="6:6" x14ac:dyDescent="0.25">
      <c r="F1184" s="2"/>
    </row>
    <row r="1185" spans="6:6" x14ac:dyDescent="0.25">
      <c r="F1185" s="2"/>
    </row>
    <row r="1186" spans="6:6" x14ac:dyDescent="0.25">
      <c r="F1186" s="2"/>
    </row>
    <row r="1187" spans="6:6" x14ac:dyDescent="0.25">
      <c r="F1187" s="2"/>
    </row>
    <row r="1188" spans="6:6" x14ac:dyDescent="0.25">
      <c r="F1188" s="2"/>
    </row>
    <row r="1189" spans="6:6" x14ac:dyDescent="0.25">
      <c r="F1189" s="2"/>
    </row>
    <row r="1190" spans="6:6" x14ac:dyDescent="0.25">
      <c r="F1190" s="2"/>
    </row>
    <row r="1191" spans="6:6" x14ac:dyDescent="0.25">
      <c r="F1191" s="2"/>
    </row>
    <row r="1192" spans="6:6" x14ac:dyDescent="0.25">
      <c r="F1192" s="2"/>
    </row>
    <row r="1193" spans="6:6" x14ac:dyDescent="0.25">
      <c r="F1193" s="2"/>
    </row>
    <row r="1194" spans="6:6" x14ac:dyDescent="0.25">
      <c r="F1194" s="2"/>
    </row>
    <row r="1195" spans="6:6" x14ac:dyDescent="0.25">
      <c r="F1195" s="2"/>
    </row>
    <row r="1196" spans="6:6" x14ac:dyDescent="0.25">
      <c r="F1196" s="2"/>
    </row>
    <row r="1197" spans="6:6" x14ac:dyDescent="0.25">
      <c r="F1197" s="2"/>
    </row>
    <row r="1198" spans="6:6" x14ac:dyDescent="0.25">
      <c r="F1198" s="2"/>
    </row>
    <row r="1199" spans="6:6" x14ac:dyDescent="0.25">
      <c r="F1199" s="2"/>
    </row>
    <row r="1200" spans="6:6" x14ac:dyDescent="0.25">
      <c r="F1200" s="2"/>
    </row>
    <row r="1201" spans="6:6" x14ac:dyDescent="0.25">
      <c r="F1201" s="2"/>
    </row>
    <row r="1202" spans="6:6" x14ac:dyDescent="0.25">
      <c r="F1202" s="2"/>
    </row>
    <row r="1203" spans="6:6" x14ac:dyDescent="0.25">
      <c r="F1203" s="2"/>
    </row>
    <row r="1204" spans="6:6" x14ac:dyDescent="0.25">
      <c r="F1204" s="2"/>
    </row>
    <row r="1205" spans="6:6" x14ac:dyDescent="0.25">
      <c r="F1205" s="2"/>
    </row>
    <row r="1206" spans="6:6" x14ac:dyDescent="0.25">
      <c r="F1206" s="2"/>
    </row>
    <row r="1207" spans="6:6" x14ac:dyDescent="0.25">
      <c r="F1207" s="2"/>
    </row>
    <row r="1208" spans="6:6" x14ac:dyDescent="0.25">
      <c r="F1208" s="2"/>
    </row>
    <row r="1209" spans="6:6" x14ac:dyDescent="0.25">
      <c r="F1209" s="2"/>
    </row>
    <row r="1210" spans="6:6" x14ac:dyDescent="0.25">
      <c r="F1210" s="2"/>
    </row>
    <row r="1211" spans="6:6" x14ac:dyDescent="0.25">
      <c r="F1211" s="2"/>
    </row>
    <row r="1212" spans="6:6" x14ac:dyDescent="0.25">
      <c r="F1212" s="2"/>
    </row>
    <row r="1213" spans="6:6" x14ac:dyDescent="0.25">
      <c r="F1213" s="2"/>
    </row>
    <row r="1214" spans="6:6" x14ac:dyDescent="0.25">
      <c r="F1214" s="2"/>
    </row>
    <row r="1215" spans="6:6" x14ac:dyDescent="0.25">
      <c r="F1215" s="2"/>
    </row>
    <row r="1216" spans="6:6" x14ac:dyDescent="0.25">
      <c r="F1216" s="2"/>
    </row>
    <row r="1217" spans="6:6" x14ac:dyDescent="0.25">
      <c r="F1217" s="2"/>
    </row>
    <row r="1218" spans="6:6" x14ac:dyDescent="0.25">
      <c r="F1218" s="2"/>
    </row>
    <row r="1219" spans="6:6" x14ac:dyDescent="0.25">
      <c r="F1219" s="2"/>
    </row>
    <row r="1220" spans="6:6" x14ac:dyDescent="0.25">
      <c r="F1220" s="2"/>
    </row>
    <row r="1221" spans="6:6" x14ac:dyDescent="0.25">
      <c r="F1221" s="2"/>
    </row>
    <row r="1222" spans="6:6" x14ac:dyDescent="0.25">
      <c r="F1222" s="2"/>
    </row>
    <row r="1223" spans="6:6" x14ac:dyDescent="0.25">
      <c r="F1223" s="2"/>
    </row>
    <row r="1224" spans="6:6" x14ac:dyDescent="0.25">
      <c r="F1224" s="2"/>
    </row>
    <row r="1225" spans="6:6" x14ac:dyDescent="0.25">
      <c r="F1225" s="2"/>
    </row>
    <row r="1226" spans="6:6" x14ac:dyDescent="0.25">
      <c r="F1226" s="2"/>
    </row>
    <row r="1227" spans="6:6" x14ac:dyDescent="0.25">
      <c r="F1227" s="2"/>
    </row>
    <row r="1228" spans="6:6" x14ac:dyDescent="0.25">
      <c r="F1228" s="2"/>
    </row>
    <row r="1229" spans="6:6" x14ac:dyDescent="0.25">
      <c r="F1229" s="2"/>
    </row>
    <row r="1230" spans="6:6" x14ac:dyDescent="0.25">
      <c r="F1230" s="2"/>
    </row>
    <row r="1231" spans="6:6" x14ac:dyDescent="0.25">
      <c r="F1231" s="2"/>
    </row>
    <row r="1232" spans="6:6" x14ac:dyDescent="0.25">
      <c r="F1232" s="2"/>
    </row>
    <row r="1233" spans="6:6" x14ac:dyDescent="0.25">
      <c r="F1233" s="2"/>
    </row>
    <row r="1234" spans="6:6" x14ac:dyDescent="0.25">
      <c r="F1234" s="2"/>
    </row>
    <row r="1235" spans="6:6" x14ac:dyDescent="0.25">
      <c r="F1235" s="2"/>
    </row>
    <row r="1236" spans="6:6" x14ac:dyDescent="0.25">
      <c r="F1236" s="2"/>
    </row>
    <row r="1237" spans="6:6" x14ac:dyDescent="0.25">
      <c r="F1237" s="2"/>
    </row>
    <row r="1238" spans="6:6" x14ac:dyDescent="0.25">
      <c r="F1238" s="2"/>
    </row>
    <row r="1239" spans="6:6" x14ac:dyDescent="0.25">
      <c r="F1239" s="2"/>
    </row>
    <row r="1240" spans="6:6" x14ac:dyDescent="0.25">
      <c r="F1240" s="2"/>
    </row>
    <row r="1241" spans="6:6" x14ac:dyDescent="0.25">
      <c r="F1241" s="2"/>
    </row>
    <row r="1242" spans="6:6" x14ac:dyDescent="0.25">
      <c r="F1242" s="2"/>
    </row>
    <row r="1243" spans="6:6" x14ac:dyDescent="0.25">
      <c r="F1243" s="2"/>
    </row>
    <row r="1244" spans="6:6" x14ac:dyDescent="0.25">
      <c r="F1244" s="2"/>
    </row>
    <row r="1245" spans="6:6" x14ac:dyDescent="0.25">
      <c r="F1245" s="2"/>
    </row>
    <row r="1246" spans="6:6" x14ac:dyDescent="0.25">
      <c r="F1246" s="2"/>
    </row>
    <row r="1247" spans="6:6" x14ac:dyDescent="0.25">
      <c r="F1247" s="2"/>
    </row>
    <row r="1248" spans="6:6" x14ac:dyDescent="0.25">
      <c r="F1248" s="2"/>
    </row>
    <row r="1249" spans="6:6" x14ac:dyDescent="0.25">
      <c r="F1249" s="2"/>
    </row>
    <row r="1250" spans="6:6" x14ac:dyDescent="0.25">
      <c r="F1250" s="2"/>
    </row>
    <row r="1251" spans="6:6" x14ac:dyDescent="0.25">
      <c r="F1251" s="2"/>
    </row>
    <row r="1252" spans="6:6" x14ac:dyDescent="0.25">
      <c r="F1252" s="2"/>
    </row>
    <row r="1253" spans="6:6" x14ac:dyDescent="0.25">
      <c r="F1253" s="2"/>
    </row>
    <row r="1254" spans="6:6" x14ac:dyDescent="0.25">
      <c r="F1254" s="2"/>
    </row>
    <row r="1255" spans="6:6" x14ac:dyDescent="0.25">
      <c r="F1255" s="2"/>
    </row>
    <row r="1256" spans="6:6" x14ac:dyDescent="0.25">
      <c r="F1256" s="2"/>
    </row>
    <row r="1257" spans="6:6" x14ac:dyDescent="0.25">
      <c r="F1257" s="2"/>
    </row>
    <row r="1258" spans="6:6" x14ac:dyDescent="0.25">
      <c r="F1258" s="2"/>
    </row>
    <row r="1259" spans="6:6" x14ac:dyDescent="0.25">
      <c r="F1259" s="2"/>
    </row>
    <row r="1260" spans="6:6" x14ac:dyDescent="0.25">
      <c r="F1260" s="2"/>
    </row>
    <row r="1261" spans="6:6" x14ac:dyDescent="0.25">
      <c r="F1261" s="2"/>
    </row>
    <row r="1262" spans="6:6" x14ac:dyDescent="0.25">
      <c r="F1262" s="2"/>
    </row>
    <row r="1263" spans="6:6" x14ac:dyDescent="0.25">
      <c r="F1263" s="2"/>
    </row>
    <row r="1264" spans="6:6" x14ac:dyDescent="0.25">
      <c r="F1264" s="2"/>
    </row>
    <row r="1265" spans="6:6" x14ac:dyDescent="0.25">
      <c r="F1265" s="2"/>
    </row>
    <row r="1266" spans="6:6" x14ac:dyDescent="0.25">
      <c r="F1266" s="2"/>
    </row>
    <row r="1267" spans="6:6" x14ac:dyDescent="0.25">
      <c r="F1267" s="2"/>
    </row>
    <row r="1268" spans="6:6" x14ac:dyDescent="0.25">
      <c r="F1268" s="2"/>
    </row>
    <row r="1269" spans="6:6" x14ac:dyDescent="0.25">
      <c r="F1269" s="2"/>
    </row>
    <row r="1270" spans="6:6" x14ac:dyDescent="0.25">
      <c r="F1270" s="2"/>
    </row>
    <row r="1271" spans="6:6" x14ac:dyDescent="0.25">
      <c r="F1271" s="2"/>
    </row>
    <row r="1272" spans="6:6" x14ac:dyDescent="0.25">
      <c r="F1272" s="2"/>
    </row>
    <row r="1273" spans="6:6" x14ac:dyDescent="0.25">
      <c r="F1273" s="2"/>
    </row>
    <row r="1274" spans="6:6" x14ac:dyDescent="0.25">
      <c r="F1274" s="2"/>
    </row>
    <row r="1275" spans="6:6" x14ac:dyDescent="0.25">
      <c r="F1275" s="2"/>
    </row>
    <row r="1276" spans="6:6" x14ac:dyDescent="0.25">
      <c r="F1276" s="2"/>
    </row>
    <row r="1277" spans="6:6" x14ac:dyDescent="0.25">
      <c r="F1277" s="2"/>
    </row>
    <row r="1278" spans="6:6" x14ac:dyDescent="0.25">
      <c r="F1278" s="2"/>
    </row>
    <row r="1279" spans="6:6" x14ac:dyDescent="0.25">
      <c r="F1279" s="2"/>
    </row>
    <row r="1280" spans="6:6" x14ac:dyDescent="0.25">
      <c r="F1280" s="2"/>
    </row>
    <row r="1281" spans="6:6" x14ac:dyDescent="0.25">
      <c r="F1281" s="2"/>
    </row>
    <row r="1282" spans="6:6" x14ac:dyDescent="0.25">
      <c r="F1282" s="2"/>
    </row>
    <row r="1283" spans="6:6" x14ac:dyDescent="0.25">
      <c r="F1283" s="2"/>
    </row>
    <row r="1284" spans="6:6" x14ac:dyDescent="0.25">
      <c r="F1284" s="2"/>
    </row>
    <row r="1285" spans="6:6" x14ac:dyDescent="0.25">
      <c r="F1285" s="2"/>
    </row>
    <row r="1286" spans="6:6" x14ac:dyDescent="0.25">
      <c r="F1286" s="2"/>
    </row>
    <row r="1287" spans="6:6" x14ac:dyDescent="0.25">
      <c r="F1287" s="2"/>
    </row>
    <row r="1288" spans="6:6" x14ac:dyDescent="0.25">
      <c r="F1288" s="2"/>
    </row>
    <row r="1289" spans="6:6" x14ac:dyDescent="0.25">
      <c r="F1289" s="2"/>
    </row>
    <row r="1290" spans="6:6" x14ac:dyDescent="0.25">
      <c r="F1290" s="2"/>
    </row>
    <row r="1291" spans="6:6" x14ac:dyDescent="0.25">
      <c r="F1291" s="2"/>
    </row>
    <row r="1292" spans="6:6" x14ac:dyDescent="0.25">
      <c r="F1292" s="2"/>
    </row>
    <row r="1293" spans="6:6" x14ac:dyDescent="0.25">
      <c r="F1293" s="2"/>
    </row>
    <row r="1294" spans="6:6" x14ac:dyDescent="0.25">
      <c r="F1294" s="2"/>
    </row>
    <row r="1295" spans="6:6" x14ac:dyDescent="0.25">
      <c r="F1295" s="2"/>
    </row>
    <row r="1296" spans="6:6" x14ac:dyDescent="0.25">
      <c r="F1296" s="2"/>
    </row>
    <row r="1297" spans="6:6" x14ac:dyDescent="0.25">
      <c r="F1297" s="2"/>
    </row>
    <row r="1298" spans="6:6" x14ac:dyDescent="0.25">
      <c r="F1298" s="2"/>
    </row>
    <row r="1299" spans="6:6" x14ac:dyDescent="0.25">
      <c r="F1299" s="2"/>
    </row>
    <row r="1300" spans="6:6" x14ac:dyDescent="0.25">
      <c r="F1300" s="2"/>
    </row>
    <row r="1301" spans="6:6" x14ac:dyDescent="0.25">
      <c r="F1301" s="2"/>
    </row>
    <row r="1302" spans="6:6" x14ac:dyDescent="0.25">
      <c r="F1302" s="2"/>
    </row>
    <row r="1303" spans="6:6" x14ac:dyDescent="0.25">
      <c r="F1303" s="2"/>
    </row>
    <row r="1304" spans="6:6" x14ac:dyDescent="0.25">
      <c r="F1304" s="2"/>
    </row>
    <row r="1305" spans="6:6" x14ac:dyDescent="0.25">
      <c r="F1305" s="2"/>
    </row>
    <row r="1306" spans="6:6" x14ac:dyDescent="0.25">
      <c r="F1306" s="2"/>
    </row>
    <row r="1307" spans="6:6" x14ac:dyDescent="0.25">
      <c r="F1307" s="2"/>
    </row>
    <row r="1308" spans="6:6" x14ac:dyDescent="0.25">
      <c r="F1308" s="2"/>
    </row>
    <row r="1309" spans="6:6" x14ac:dyDescent="0.25">
      <c r="F1309" s="2"/>
    </row>
    <row r="1310" spans="6:6" x14ac:dyDescent="0.25">
      <c r="F1310" s="2"/>
    </row>
    <row r="1311" spans="6:6" x14ac:dyDescent="0.25">
      <c r="F1311" s="2"/>
    </row>
    <row r="1312" spans="6:6" x14ac:dyDescent="0.25">
      <c r="F1312" s="2"/>
    </row>
    <row r="1313" spans="6:6" x14ac:dyDescent="0.25">
      <c r="F1313" s="2"/>
    </row>
    <row r="1314" spans="6:6" x14ac:dyDescent="0.25">
      <c r="F1314" s="2"/>
    </row>
    <row r="1315" spans="6:6" x14ac:dyDescent="0.25">
      <c r="F1315" s="2"/>
    </row>
    <row r="1316" spans="6:6" x14ac:dyDescent="0.25">
      <c r="F1316" s="2"/>
    </row>
    <row r="1317" spans="6:6" x14ac:dyDescent="0.25">
      <c r="F1317" s="2"/>
    </row>
    <row r="1318" spans="6:6" x14ac:dyDescent="0.25">
      <c r="F1318" s="2"/>
    </row>
    <row r="1319" spans="6:6" x14ac:dyDescent="0.25">
      <c r="F1319" s="2"/>
    </row>
    <row r="1320" spans="6:6" x14ac:dyDescent="0.25">
      <c r="F1320" s="2"/>
    </row>
    <row r="1321" spans="6:6" x14ac:dyDescent="0.25">
      <c r="F1321" s="2"/>
    </row>
    <row r="1322" spans="6:6" x14ac:dyDescent="0.25">
      <c r="F1322" s="2"/>
    </row>
    <row r="1323" spans="6:6" x14ac:dyDescent="0.25">
      <c r="F1323" s="2"/>
    </row>
    <row r="1324" spans="6:6" x14ac:dyDescent="0.25">
      <c r="F1324" s="2"/>
    </row>
    <row r="1325" spans="6:6" x14ac:dyDescent="0.25">
      <c r="F1325" s="2"/>
    </row>
    <row r="1326" spans="6:6" x14ac:dyDescent="0.25">
      <c r="F1326" s="2"/>
    </row>
    <row r="1327" spans="6:6" x14ac:dyDescent="0.25">
      <c r="F1327" s="2"/>
    </row>
    <row r="1328" spans="6:6" x14ac:dyDescent="0.25">
      <c r="F1328" s="2"/>
    </row>
    <row r="1329" spans="6:6" x14ac:dyDescent="0.25">
      <c r="F1329" s="2"/>
    </row>
    <row r="1330" spans="6:6" x14ac:dyDescent="0.25">
      <c r="F1330" s="2"/>
    </row>
    <row r="1331" spans="6:6" x14ac:dyDescent="0.25">
      <c r="F1331" s="2"/>
    </row>
    <row r="1332" spans="6:6" x14ac:dyDescent="0.25">
      <c r="F1332" s="2"/>
    </row>
    <row r="1333" spans="6:6" x14ac:dyDescent="0.25">
      <c r="F1333" s="2"/>
    </row>
    <row r="1334" spans="6:6" x14ac:dyDescent="0.25">
      <c r="F1334" s="2"/>
    </row>
    <row r="1335" spans="6:6" x14ac:dyDescent="0.25">
      <c r="F1335" s="2"/>
    </row>
    <row r="1336" spans="6:6" x14ac:dyDescent="0.25">
      <c r="F1336" s="2"/>
    </row>
    <row r="1337" spans="6:6" x14ac:dyDescent="0.25">
      <c r="F1337" s="2"/>
    </row>
    <row r="1338" spans="6:6" x14ac:dyDescent="0.25">
      <c r="F1338" s="2"/>
    </row>
    <row r="1339" spans="6:6" x14ac:dyDescent="0.25">
      <c r="F1339" s="2"/>
    </row>
    <row r="1340" spans="6:6" x14ac:dyDescent="0.25">
      <c r="F1340" s="2"/>
    </row>
    <row r="1341" spans="6:6" x14ac:dyDescent="0.25">
      <c r="F1341" s="2"/>
    </row>
    <row r="1342" spans="6:6" x14ac:dyDescent="0.25">
      <c r="F1342" s="2"/>
    </row>
    <row r="1343" spans="6:6" x14ac:dyDescent="0.25">
      <c r="F1343" s="2"/>
    </row>
    <row r="1344" spans="6:6" x14ac:dyDescent="0.25">
      <c r="F1344" s="2"/>
    </row>
    <row r="1345" spans="6:6" x14ac:dyDescent="0.25">
      <c r="F1345" s="2"/>
    </row>
    <row r="1346" spans="6:6" x14ac:dyDescent="0.25">
      <c r="F1346" s="2"/>
    </row>
    <row r="1347" spans="6:6" x14ac:dyDescent="0.25">
      <c r="F1347" s="2"/>
    </row>
    <row r="1348" spans="6:6" x14ac:dyDescent="0.25">
      <c r="F1348" s="2"/>
    </row>
    <row r="1349" spans="6:6" x14ac:dyDescent="0.25">
      <c r="F1349" s="2"/>
    </row>
    <row r="1350" spans="6:6" x14ac:dyDescent="0.25">
      <c r="F1350" s="2"/>
    </row>
    <row r="1351" spans="6:6" x14ac:dyDescent="0.25">
      <c r="F1351" s="2"/>
    </row>
    <row r="1352" spans="6:6" x14ac:dyDescent="0.25">
      <c r="F1352" s="2"/>
    </row>
    <row r="1353" spans="6:6" x14ac:dyDescent="0.25">
      <c r="F1353" s="2"/>
    </row>
    <row r="1354" spans="6:6" x14ac:dyDescent="0.25">
      <c r="F1354" s="2"/>
    </row>
    <row r="1355" spans="6:6" x14ac:dyDescent="0.25">
      <c r="F1355" s="2"/>
    </row>
    <row r="1356" spans="6:6" x14ac:dyDescent="0.25">
      <c r="F1356" s="2"/>
    </row>
    <row r="1357" spans="6:6" x14ac:dyDescent="0.25">
      <c r="F1357" s="2"/>
    </row>
    <row r="1358" spans="6:6" x14ac:dyDescent="0.25">
      <c r="F1358" s="2"/>
    </row>
    <row r="1359" spans="6:6" x14ac:dyDescent="0.25">
      <c r="F1359" s="2"/>
    </row>
    <row r="1360" spans="6:6" x14ac:dyDescent="0.25">
      <c r="F1360" s="2"/>
    </row>
    <row r="1361" spans="6:6" x14ac:dyDescent="0.25">
      <c r="F1361" s="2"/>
    </row>
    <row r="1362" spans="6:6" x14ac:dyDescent="0.25">
      <c r="F1362" s="2"/>
    </row>
    <row r="1363" spans="6:6" x14ac:dyDescent="0.25">
      <c r="F1363" s="2"/>
    </row>
    <row r="1364" spans="6:6" x14ac:dyDescent="0.25">
      <c r="F1364" s="2"/>
    </row>
    <row r="1365" spans="6:6" x14ac:dyDescent="0.25">
      <c r="F1365" s="2"/>
    </row>
    <row r="1366" spans="6:6" x14ac:dyDescent="0.25">
      <c r="F1366" s="2"/>
    </row>
    <row r="1367" spans="6:6" x14ac:dyDescent="0.25">
      <c r="F1367" s="2"/>
    </row>
    <row r="1368" spans="6:6" x14ac:dyDescent="0.25">
      <c r="F1368" s="2"/>
    </row>
    <row r="1369" spans="6:6" x14ac:dyDescent="0.25">
      <c r="F1369" s="2"/>
    </row>
    <row r="1370" spans="6:6" x14ac:dyDescent="0.25">
      <c r="F1370" s="2"/>
    </row>
    <row r="1371" spans="6:6" x14ac:dyDescent="0.25">
      <c r="F1371" s="2"/>
    </row>
    <row r="1372" spans="6:6" x14ac:dyDescent="0.25">
      <c r="F1372" s="2"/>
    </row>
    <row r="1373" spans="6:6" x14ac:dyDescent="0.25">
      <c r="F1373" s="2"/>
    </row>
    <row r="1374" spans="6:6" x14ac:dyDescent="0.25">
      <c r="F1374" s="2"/>
    </row>
    <row r="1375" spans="6:6" x14ac:dyDescent="0.25">
      <c r="F1375" s="2"/>
    </row>
    <row r="1376" spans="6:6" x14ac:dyDescent="0.25">
      <c r="F1376" s="2"/>
    </row>
    <row r="1377" spans="6:6" x14ac:dyDescent="0.25">
      <c r="F1377" s="2"/>
    </row>
    <row r="1378" spans="6:6" x14ac:dyDescent="0.25">
      <c r="F1378" s="2"/>
    </row>
    <row r="1379" spans="6:6" x14ac:dyDescent="0.25">
      <c r="F1379" s="2"/>
    </row>
    <row r="1380" spans="6:6" x14ac:dyDescent="0.25">
      <c r="F1380" s="2"/>
    </row>
    <row r="1381" spans="6:6" x14ac:dyDescent="0.25">
      <c r="F1381" s="2"/>
    </row>
    <row r="1382" spans="6:6" x14ac:dyDescent="0.25">
      <c r="F1382" s="2"/>
    </row>
    <row r="1383" spans="6:6" x14ac:dyDescent="0.25">
      <c r="F1383" s="2"/>
    </row>
    <row r="1384" spans="6:6" x14ac:dyDescent="0.25">
      <c r="F1384" s="2"/>
    </row>
    <row r="1385" spans="6:6" x14ac:dyDescent="0.25">
      <c r="F1385" s="2"/>
    </row>
    <row r="1386" spans="6:6" x14ac:dyDescent="0.25">
      <c r="F1386" s="2"/>
    </row>
    <row r="1387" spans="6:6" x14ac:dyDescent="0.25">
      <c r="F1387" s="2"/>
    </row>
    <row r="1388" spans="6:6" x14ac:dyDescent="0.25">
      <c r="F1388" s="2"/>
    </row>
    <row r="1389" spans="6:6" x14ac:dyDescent="0.25">
      <c r="F1389" s="2"/>
    </row>
    <row r="1390" spans="6:6" x14ac:dyDescent="0.25">
      <c r="F1390" s="2"/>
    </row>
    <row r="1391" spans="6:6" x14ac:dyDescent="0.25">
      <c r="F1391" s="2"/>
    </row>
    <row r="1392" spans="6:6" x14ac:dyDescent="0.25">
      <c r="F1392" s="2"/>
    </row>
    <row r="1393" spans="6:6" x14ac:dyDescent="0.25">
      <c r="F1393" s="2"/>
    </row>
    <row r="1394" spans="6:6" x14ac:dyDescent="0.25">
      <c r="F1394" s="2"/>
    </row>
    <row r="1395" spans="6:6" x14ac:dyDescent="0.25">
      <c r="F1395" s="2"/>
    </row>
    <row r="1396" spans="6:6" x14ac:dyDescent="0.25">
      <c r="F1396" s="2"/>
    </row>
    <row r="1397" spans="6:6" x14ac:dyDescent="0.25">
      <c r="F1397" s="2"/>
    </row>
    <row r="1398" spans="6:6" x14ac:dyDescent="0.25">
      <c r="F1398" s="2"/>
    </row>
    <row r="1399" spans="6:6" x14ac:dyDescent="0.25">
      <c r="F1399" s="2"/>
    </row>
    <row r="1400" spans="6:6" x14ac:dyDescent="0.25">
      <c r="F1400" s="2"/>
    </row>
    <row r="1401" spans="6:6" x14ac:dyDescent="0.25">
      <c r="F1401" s="2"/>
    </row>
    <row r="1402" spans="6:6" x14ac:dyDescent="0.25">
      <c r="F1402" s="2"/>
    </row>
    <row r="1403" spans="6:6" x14ac:dyDescent="0.25">
      <c r="F1403" s="2"/>
    </row>
    <row r="1404" spans="6:6" x14ac:dyDescent="0.25">
      <c r="F1404" s="2"/>
    </row>
    <row r="1405" spans="6:6" x14ac:dyDescent="0.25">
      <c r="F1405" s="2"/>
    </row>
    <row r="1406" spans="6:6" x14ac:dyDescent="0.25">
      <c r="F1406" s="2"/>
    </row>
    <row r="1407" spans="6:6" x14ac:dyDescent="0.25">
      <c r="F1407" s="2"/>
    </row>
    <row r="1408" spans="6:6" x14ac:dyDescent="0.25">
      <c r="F1408" s="2"/>
    </row>
    <row r="1409" spans="6:6" x14ac:dyDescent="0.25">
      <c r="F1409" s="2"/>
    </row>
    <row r="1410" spans="6:6" x14ac:dyDescent="0.25">
      <c r="F1410" s="2"/>
    </row>
    <row r="1411" spans="6:6" x14ac:dyDescent="0.25">
      <c r="F1411" s="2"/>
    </row>
    <row r="1412" spans="6:6" x14ac:dyDescent="0.25">
      <c r="F1412" s="2"/>
    </row>
    <row r="1413" spans="6:6" x14ac:dyDescent="0.25">
      <c r="F1413" s="2"/>
    </row>
    <row r="1414" spans="6:6" x14ac:dyDescent="0.25">
      <c r="F1414" s="2"/>
    </row>
    <row r="1415" spans="6:6" x14ac:dyDescent="0.25">
      <c r="F1415" s="2"/>
    </row>
    <row r="1416" spans="6:6" x14ac:dyDescent="0.25">
      <c r="F1416" s="2"/>
    </row>
    <row r="1417" spans="6:6" x14ac:dyDescent="0.25">
      <c r="F1417" s="2"/>
    </row>
    <row r="1418" spans="6:6" x14ac:dyDescent="0.25">
      <c r="F1418" s="2"/>
    </row>
    <row r="1419" spans="6:6" x14ac:dyDescent="0.25">
      <c r="F1419" s="2"/>
    </row>
    <row r="1420" spans="6:6" x14ac:dyDescent="0.25">
      <c r="F1420" s="2"/>
    </row>
    <row r="1421" spans="6:6" x14ac:dyDescent="0.25">
      <c r="F1421" s="2"/>
    </row>
    <row r="1422" spans="6:6" x14ac:dyDescent="0.25">
      <c r="F1422" s="2"/>
    </row>
    <row r="1423" spans="6:6" x14ac:dyDescent="0.25">
      <c r="F1423" s="2"/>
    </row>
    <row r="1424" spans="6:6" x14ac:dyDescent="0.25">
      <c r="F1424" s="2"/>
    </row>
    <row r="1425" spans="6:6" x14ac:dyDescent="0.25">
      <c r="F1425" s="2"/>
    </row>
    <row r="1426" spans="6:6" x14ac:dyDescent="0.25">
      <c r="F1426" s="2"/>
    </row>
    <row r="1427" spans="6:6" x14ac:dyDescent="0.25">
      <c r="F1427" s="2"/>
    </row>
    <row r="1428" spans="6:6" x14ac:dyDescent="0.25">
      <c r="F1428" s="2"/>
    </row>
    <row r="1429" spans="6:6" x14ac:dyDescent="0.25">
      <c r="F1429" s="2"/>
    </row>
    <row r="1430" spans="6:6" x14ac:dyDescent="0.25">
      <c r="F1430" s="2"/>
    </row>
    <row r="1431" spans="6:6" x14ac:dyDescent="0.25">
      <c r="F1431" s="2"/>
    </row>
    <row r="1432" spans="6:6" x14ac:dyDescent="0.25">
      <c r="F1432" s="2"/>
    </row>
    <row r="1433" spans="6:6" x14ac:dyDescent="0.25">
      <c r="F1433" s="2"/>
    </row>
    <row r="1434" spans="6:6" x14ac:dyDescent="0.25">
      <c r="F1434" s="2"/>
    </row>
    <row r="1435" spans="6:6" x14ac:dyDescent="0.25">
      <c r="F1435" s="2"/>
    </row>
    <row r="1436" spans="6:6" x14ac:dyDescent="0.25">
      <c r="F1436" s="2"/>
    </row>
    <row r="1437" spans="6:6" x14ac:dyDescent="0.25">
      <c r="F1437" s="2"/>
    </row>
    <row r="1438" spans="6:6" x14ac:dyDescent="0.25">
      <c r="F1438" s="2"/>
    </row>
    <row r="1439" spans="6:6" x14ac:dyDescent="0.25">
      <c r="F1439" s="2"/>
    </row>
    <row r="1440" spans="6:6" x14ac:dyDescent="0.25">
      <c r="F1440" s="2"/>
    </row>
    <row r="1441" spans="6:6" x14ac:dyDescent="0.25">
      <c r="F1441" s="2"/>
    </row>
    <row r="1442" spans="6:6" x14ac:dyDescent="0.25">
      <c r="F1442" s="2"/>
    </row>
    <row r="1443" spans="6:6" x14ac:dyDescent="0.25">
      <c r="F1443" s="2"/>
    </row>
    <row r="1444" spans="6:6" x14ac:dyDescent="0.25">
      <c r="F1444" s="2"/>
    </row>
    <row r="1445" spans="6:6" x14ac:dyDescent="0.25">
      <c r="F1445" s="2"/>
    </row>
    <row r="1446" spans="6:6" x14ac:dyDescent="0.25">
      <c r="F1446" s="2"/>
    </row>
    <row r="1447" spans="6:6" x14ac:dyDescent="0.25">
      <c r="F1447" s="2"/>
    </row>
    <row r="1448" spans="6:6" x14ac:dyDescent="0.25">
      <c r="F1448" s="2"/>
    </row>
    <row r="1449" spans="6:6" x14ac:dyDescent="0.25">
      <c r="F1449" s="2"/>
    </row>
    <row r="1450" spans="6:6" x14ac:dyDescent="0.25">
      <c r="F1450" s="2"/>
    </row>
    <row r="1451" spans="6:6" x14ac:dyDescent="0.25">
      <c r="F1451" s="2"/>
    </row>
    <row r="1452" spans="6:6" x14ac:dyDescent="0.25">
      <c r="F1452" s="2"/>
    </row>
    <row r="1453" spans="6:6" x14ac:dyDescent="0.25">
      <c r="F1453" s="2"/>
    </row>
    <row r="1454" spans="6:6" x14ac:dyDescent="0.25">
      <c r="F1454" s="2"/>
    </row>
    <row r="1455" spans="6:6" x14ac:dyDescent="0.25">
      <c r="F1455" s="2"/>
    </row>
    <row r="1456" spans="6:6" x14ac:dyDescent="0.25">
      <c r="F1456" s="2"/>
    </row>
    <row r="1457" spans="6:6" x14ac:dyDescent="0.25">
      <c r="F1457" s="2"/>
    </row>
    <row r="1458" spans="6:6" x14ac:dyDescent="0.25">
      <c r="F1458" s="2"/>
    </row>
    <row r="1459" spans="6:6" x14ac:dyDescent="0.25">
      <c r="F1459" s="2"/>
    </row>
    <row r="1460" spans="6:6" x14ac:dyDescent="0.25">
      <c r="F1460" s="2"/>
    </row>
    <row r="1461" spans="6:6" x14ac:dyDescent="0.25">
      <c r="F1461" s="2"/>
    </row>
    <row r="1462" spans="6:6" x14ac:dyDescent="0.25">
      <c r="F1462" s="2"/>
    </row>
    <row r="1463" spans="6:6" x14ac:dyDescent="0.25">
      <c r="F1463" s="2"/>
    </row>
    <row r="1464" spans="6:6" x14ac:dyDescent="0.25">
      <c r="F1464" s="2"/>
    </row>
    <row r="1465" spans="6:6" x14ac:dyDescent="0.25">
      <c r="F1465" s="2"/>
    </row>
    <row r="1466" spans="6:6" x14ac:dyDescent="0.25">
      <c r="F1466" s="2"/>
    </row>
    <row r="1467" spans="6:6" x14ac:dyDescent="0.25">
      <c r="F1467" s="2"/>
    </row>
    <row r="1468" spans="6:6" x14ac:dyDescent="0.25">
      <c r="F1468" s="2"/>
    </row>
    <row r="1469" spans="6:6" x14ac:dyDescent="0.25">
      <c r="F1469" s="2"/>
    </row>
    <row r="1470" spans="6:6" x14ac:dyDescent="0.25">
      <c r="F1470" s="2"/>
    </row>
    <row r="1471" spans="6:6" x14ac:dyDescent="0.25">
      <c r="F1471" s="2"/>
    </row>
    <row r="1472" spans="6:6" x14ac:dyDescent="0.25">
      <c r="F1472" s="2"/>
    </row>
    <row r="1473" spans="6:6" x14ac:dyDescent="0.25">
      <c r="F1473" s="2"/>
    </row>
    <row r="1474" spans="6:6" x14ac:dyDescent="0.25">
      <c r="F1474" s="2"/>
    </row>
    <row r="1475" spans="6:6" x14ac:dyDescent="0.25">
      <c r="F1475" s="2"/>
    </row>
    <row r="1476" spans="6:6" x14ac:dyDescent="0.25">
      <c r="F1476" s="2"/>
    </row>
    <row r="1477" spans="6:6" x14ac:dyDescent="0.25">
      <c r="F1477" s="2"/>
    </row>
    <row r="1478" spans="6:6" x14ac:dyDescent="0.25">
      <c r="F1478" s="2"/>
    </row>
    <row r="1479" spans="6:6" x14ac:dyDescent="0.25">
      <c r="F1479" s="2"/>
    </row>
    <row r="1480" spans="6:6" x14ac:dyDescent="0.25">
      <c r="F1480" s="2"/>
    </row>
    <row r="1481" spans="6:6" x14ac:dyDescent="0.25">
      <c r="F1481" s="2"/>
    </row>
    <row r="1482" spans="6:6" x14ac:dyDescent="0.25">
      <c r="F1482" s="2"/>
    </row>
    <row r="1483" spans="6:6" x14ac:dyDescent="0.25">
      <c r="F1483" s="2"/>
    </row>
    <row r="1484" spans="6:6" x14ac:dyDescent="0.25">
      <c r="F1484" s="2"/>
    </row>
    <row r="1485" spans="6:6" x14ac:dyDescent="0.25">
      <c r="F1485" s="2"/>
    </row>
    <row r="1486" spans="6:6" x14ac:dyDescent="0.25">
      <c r="F1486" s="2"/>
    </row>
    <row r="1487" spans="6:6" x14ac:dyDescent="0.25">
      <c r="F1487" s="2"/>
    </row>
    <row r="1488" spans="6:6" x14ac:dyDescent="0.25">
      <c r="F1488" s="2"/>
    </row>
    <row r="1489" spans="6:6" x14ac:dyDescent="0.25">
      <c r="F1489" s="2"/>
    </row>
    <row r="1490" spans="6:6" x14ac:dyDescent="0.25">
      <c r="F1490" s="2"/>
    </row>
    <row r="1491" spans="6:6" x14ac:dyDescent="0.25">
      <c r="F1491" s="2"/>
    </row>
    <row r="1492" spans="6:6" x14ac:dyDescent="0.25">
      <c r="F1492" s="2"/>
    </row>
    <row r="1493" spans="6:6" x14ac:dyDescent="0.25">
      <c r="F1493" s="2"/>
    </row>
    <row r="1494" spans="6:6" x14ac:dyDescent="0.25">
      <c r="F1494" s="2"/>
    </row>
    <row r="1495" spans="6:6" x14ac:dyDescent="0.25">
      <c r="F1495" s="2"/>
    </row>
    <row r="1496" spans="6:6" x14ac:dyDescent="0.25">
      <c r="F1496" s="2"/>
    </row>
    <row r="1497" spans="6:6" x14ac:dyDescent="0.25">
      <c r="F1497" s="2"/>
    </row>
    <row r="1498" spans="6:6" x14ac:dyDescent="0.25">
      <c r="F1498" s="2"/>
    </row>
    <row r="1499" spans="6:6" x14ac:dyDescent="0.25">
      <c r="F1499" s="2"/>
    </row>
    <row r="1500" spans="6:6" x14ac:dyDescent="0.25">
      <c r="F1500" s="2"/>
    </row>
    <row r="1501" spans="6:6" x14ac:dyDescent="0.25">
      <c r="F1501" s="2"/>
    </row>
    <row r="1502" spans="6:6" x14ac:dyDescent="0.25">
      <c r="F1502" s="2"/>
    </row>
    <row r="1503" spans="6:6" x14ac:dyDescent="0.25">
      <c r="F1503" s="2"/>
    </row>
    <row r="1504" spans="6:6" x14ac:dyDescent="0.25">
      <c r="F1504" s="2"/>
    </row>
    <row r="1505" spans="6:6" x14ac:dyDescent="0.25">
      <c r="F1505" s="2"/>
    </row>
    <row r="1506" spans="6:6" x14ac:dyDescent="0.25">
      <c r="F1506" s="2"/>
    </row>
    <row r="1507" spans="6:6" x14ac:dyDescent="0.25">
      <c r="F1507" s="2"/>
    </row>
    <row r="1508" spans="6:6" x14ac:dyDescent="0.25">
      <c r="F1508" s="2"/>
    </row>
    <row r="1509" spans="6:6" x14ac:dyDescent="0.25">
      <c r="F1509" s="2"/>
    </row>
    <row r="1510" spans="6:6" x14ac:dyDescent="0.25">
      <c r="F1510" s="2"/>
    </row>
    <row r="1511" spans="6:6" x14ac:dyDescent="0.25">
      <c r="F1511" s="2"/>
    </row>
    <row r="1512" spans="6:6" x14ac:dyDescent="0.25">
      <c r="F1512" s="2"/>
    </row>
    <row r="1513" spans="6:6" x14ac:dyDescent="0.25">
      <c r="F1513" s="2"/>
    </row>
    <row r="1514" spans="6:6" x14ac:dyDescent="0.25">
      <c r="F1514" s="2"/>
    </row>
    <row r="1515" spans="6:6" x14ac:dyDescent="0.25">
      <c r="F1515" s="2"/>
    </row>
    <row r="1516" spans="6:6" x14ac:dyDescent="0.25">
      <c r="F1516" s="2"/>
    </row>
    <row r="1517" spans="6:6" x14ac:dyDescent="0.25">
      <c r="F1517" s="2"/>
    </row>
    <row r="1518" spans="6:6" x14ac:dyDescent="0.25">
      <c r="F1518" s="2"/>
    </row>
    <row r="1519" spans="6:6" x14ac:dyDescent="0.25">
      <c r="F1519" s="2"/>
    </row>
    <row r="1520" spans="6:6" x14ac:dyDescent="0.25">
      <c r="F1520" s="2"/>
    </row>
    <row r="1521" spans="6:6" x14ac:dyDescent="0.25">
      <c r="F1521" s="2"/>
    </row>
    <row r="1522" spans="6:6" x14ac:dyDescent="0.25">
      <c r="F1522" s="2"/>
    </row>
    <row r="1523" spans="6:6" x14ac:dyDescent="0.25">
      <c r="F1523" s="2"/>
    </row>
    <row r="1524" spans="6:6" x14ac:dyDescent="0.25">
      <c r="F1524" s="2"/>
    </row>
    <row r="1525" spans="6:6" x14ac:dyDescent="0.25">
      <c r="F1525" s="2"/>
    </row>
    <row r="1526" spans="6:6" x14ac:dyDescent="0.25">
      <c r="F1526" s="2"/>
    </row>
    <row r="1527" spans="6:6" x14ac:dyDescent="0.25">
      <c r="F1527" s="2"/>
    </row>
    <row r="1528" spans="6:6" x14ac:dyDescent="0.25">
      <c r="F1528" s="2"/>
    </row>
    <row r="1529" spans="6:6" x14ac:dyDescent="0.25">
      <c r="F1529" s="2"/>
    </row>
    <row r="1530" spans="6:6" x14ac:dyDescent="0.25">
      <c r="F1530" s="2"/>
    </row>
    <row r="1531" spans="6:6" x14ac:dyDescent="0.25">
      <c r="F1531" s="2"/>
    </row>
    <row r="1532" spans="6:6" x14ac:dyDescent="0.25">
      <c r="F1532" s="2"/>
    </row>
    <row r="1533" spans="6:6" x14ac:dyDescent="0.25">
      <c r="F1533" s="2"/>
    </row>
    <row r="1534" spans="6:6" x14ac:dyDescent="0.25">
      <c r="F1534" s="2"/>
    </row>
    <row r="1535" spans="6:6" x14ac:dyDescent="0.25">
      <c r="F1535" s="2"/>
    </row>
    <row r="1536" spans="6:6" x14ac:dyDescent="0.25">
      <c r="F1536" s="2"/>
    </row>
    <row r="1537" spans="6:6" x14ac:dyDescent="0.25">
      <c r="F1537" s="2"/>
    </row>
    <row r="1538" spans="6:6" x14ac:dyDescent="0.25">
      <c r="F1538" s="2"/>
    </row>
    <row r="1539" spans="6:6" x14ac:dyDescent="0.25">
      <c r="F1539" s="2"/>
    </row>
    <row r="1540" spans="6:6" x14ac:dyDescent="0.25">
      <c r="F1540" s="2"/>
    </row>
    <row r="1541" spans="6:6" x14ac:dyDescent="0.25">
      <c r="F1541" s="2"/>
    </row>
    <row r="1542" spans="6:6" x14ac:dyDescent="0.25">
      <c r="F1542" s="2"/>
    </row>
    <row r="1543" spans="6:6" x14ac:dyDescent="0.25">
      <c r="F1543" s="2"/>
    </row>
    <row r="1544" spans="6:6" x14ac:dyDescent="0.25">
      <c r="F1544" s="2"/>
    </row>
    <row r="1545" spans="6:6" x14ac:dyDescent="0.25">
      <c r="F1545" s="2"/>
    </row>
    <row r="1546" spans="6:6" x14ac:dyDescent="0.25">
      <c r="F1546" s="2"/>
    </row>
    <row r="1547" spans="6:6" x14ac:dyDescent="0.25">
      <c r="F1547" s="2"/>
    </row>
    <row r="1548" spans="6:6" x14ac:dyDescent="0.25">
      <c r="F1548" s="2"/>
    </row>
    <row r="1549" spans="6:6" x14ac:dyDescent="0.25">
      <c r="F1549" s="2"/>
    </row>
    <row r="1550" spans="6:6" x14ac:dyDescent="0.25">
      <c r="F1550" s="2"/>
    </row>
    <row r="1551" spans="6:6" x14ac:dyDescent="0.25">
      <c r="F1551" s="2"/>
    </row>
    <row r="1552" spans="6:6" x14ac:dyDescent="0.25">
      <c r="F1552" s="2"/>
    </row>
    <row r="1553" spans="6:6" x14ac:dyDescent="0.25">
      <c r="F1553" s="2"/>
    </row>
    <row r="1554" spans="6:6" x14ac:dyDescent="0.25">
      <c r="F1554" s="2"/>
    </row>
    <row r="1555" spans="6:6" x14ac:dyDescent="0.25">
      <c r="F1555" s="2"/>
    </row>
    <row r="1556" spans="6:6" x14ac:dyDescent="0.25">
      <c r="F1556" s="2"/>
    </row>
    <row r="1557" spans="6:6" x14ac:dyDescent="0.25">
      <c r="F1557" s="2"/>
    </row>
    <row r="1558" spans="6:6" x14ac:dyDescent="0.25">
      <c r="F1558" s="2"/>
    </row>
    <row r="1559" spans="6:6" x14ac:dyDescent="0.25">
      <c r="F1559" s="2"/>
    </row>
    <row r="1560" spans="6:6" x14ac:dyDescent="0.25">
      <c r="F1560" s="2"/>
    </row>
    <row r="1561" spans="6:6" x14ac:dyDescent="0.25">
      <c r="F1561" s="2"/>
    </row>
    <row r="1562" spans="6:6" x14ac:dyDescent="0.25">
      <c r="F1562" s="2"/>
    </row>
    <row r="1563" spans="6:6" x14ac:dyDescent="0.25">
      <c r="F1563" s="2"/>
    </row>
    <row r="1564" spans="6:6" x14ac:dyDescent="0.25">
      <c r="F1564" s="2"/>
    </row>
    <row r="1565" spans="6:6" x14ac:dyDescent="0.25">
      <c r="F1565" s="2"/>
    </row>
    <row r="1566" spans="6:6" x14ac:dyDescent="0.25">
      <c r="F1566" s="2"/>
    </row>
    <row r="1567" spans="6:6" x14ac:dyDescent="0.25">
      <c r="F1567" s="2"/>
    </row>
    <row r="1568" spans="6:6" x14ac:dyDescent="0.25">
      <c r="F1568" s="2"/>
    </row>
    <row r="1569" spans="6:6" x14ac:dyDescent="0.25">
      <c r="F1569" s="2"/>
    </row>
    <row r="1570" spans="6:6" x14ac:dyDescent="0.25">
      <c r="F1570" s="2"/>
    </row>
    <row r="1571" spans="6:6" x14ac:dyDescent="0.25">
      <c r="F1571" s="2"/>
    </row>
    <row r="1572" spans="6:6" x14ac:dyDescent="0.25">
      <c r="F1572" s="2"/>
    </row>
    <row r="1573" spans="6:6" x14ac:dyDescent="0.25">
      <c r="F1573" s="2"/>
    </row>
    <row r="1574" spans="6:6" x14ac:dyDescent="0.25">
      <c r="F1574" s="2"/>
    </row>
    <row r="1575" spans="6:6" x14ac:dyDescent="0.25">
      <c r="F1575" s="2"/>
    </row>
    <row r="1576" spans="6:6" x14ac:dyDescent="0.25">
      <c r="F1576" s="2"/>
    </row>
    <row r="1577" spans="6:6" x14ac:dyDescent="0.25">
      <c r="F1577" s="2"/>
    </row>
    <row r="1578" spans="6:6" x14ac:dyDescent="0.25">
      <c r="F1578" s="2"/>
    </row>
    <row r="1579" spans="6:6" x14ac:dyDescent="0.25">
      <c r="F1579" s="2"/>
    </row>
    <row r="1580" spans="6:6" x14ac:dyDescent="0.25">
      <c r="F1580" s="2"/>
    </row>
    <row r="1581" spans="6:6" x14ac:dyDescent="0.25">
      <c r="F1581" s="2"/>
    </row>
    <row r="1582" spans="6:6" x14ac:dyDescent="0.25">
      <c r="F1582" s="2"/>
    </row>
    <row r="1583" spans="6:6" x14ac:dyDescent="0.25">
      <c r="F1583" s="2"/>
    </row>
    <row r="1584" spans="6:6" x14ac:dyDescent="0.25">
      <c r="F1584" s="2"/>
    </row>
    <row r="1585" spans="6:6" x14ac:dyDescent="0.25">
      <c r="F1585" s="2"/>
    </row>
    <row r="1586" spans="6:6" x14ac:dyDescent="0.25">
      <c r="F1586" s="2"/>
    </row>
    <row r="1587" spans="6:6" x14ac:dyDescent="0.25">
      <c r="F1587" s="2"/>
    </row>
    <row r="1588" spans="6:6" x14ac:dyDescent="0.25">
      <c r="F1588" s="2"/>
    </row>
    <row r="1589" spans="6:6" x14ac:dyDescent="0.25">
      <c r="F1589" s="2"/>
    </row>
    <row r="1590" spans="6:6" x14ac:dyDescent="0.25">
      <c r="F1590" s="2"/>
    </row>
    <row r="1591" spans="6:6" x14ac:dyDescent="0.25">
      <c r="F1591" s="2"/>
    </row>
    <row r="1592" spans="6:6" x14ac:dyDescent="0.25">
      <c r="F1592" s="2"/>
    </row>
    <row r="1593" spans="6:6" x14ac:dyDescent="0.25">
      <c r="F1593" s="2"/>
    </row>
    <row r="1594" spans="6:6" x14ac:dyDescent="0.25">
      <c r="F1594" s="2"/>
    </row>
    <row r="1595" spans="6:6" x14ac:dyDescent="0.25">
      <c r="F1595" s="2"/>
    </row>
    <row r="1596" spans="6:6" x14ac:dyDescent="0.25">
      <c r="F1596" s="2"/>
    </row>
    <row r="1597" spans="6:6" x14ac:dyDescent="0.25">
      <c r="F1597" s="2"/>
    </row>
    <row r="1598" spans="6:6" x14ac:dyDescent="0.25">
      <c r="F1598" s="2"/>
    </row>
    <row r="1599" spans="6:6" x14ac:dyDescent="0.25">
      <c r="F1599" s="2"/>
    </row>
    <row r="1600" spans="6:6" x14ac:dyDescent="0.25">
      <c r="F1600" s="2"/>
    </row>
    <row r="1601" spans="6:6" x14ac:dyDescent="0.25">
      <c r="F1601" s="2"/>
    </row>
    <row r="1602" spans="6:6" x14ac:dyDescent="0.25">
      <c r="F1602" s="2"/>
    </row>
    <row r="1603" spans="6:6" x14ac:dyDescent="0.25">
      <c r="F1603" s="2"/>
    </row>
    <row r="1604" spans="6:6" x14ac:dyDescent="0.25">
      <c r="F1604" s="2"/>
    </row>
    <row r="1605" spans="6:6" x14ac:dyDescent="0.25">
      <c r="F1605" s="2"/>
    </row>
    <row r="1606" spans="6:6" x14ac:dyDescent="0.25">
      <c r="F1606" s="2"/>
    </row>
    <row r="1607" spans="6:6" x14ac:dyDescent="0.25">
      <c r="F1607" s="2"/>
    </row>
    <row r="1608" spans="6:6" x14ac:dyDescent="0.25">
      <c r="F1608" s="2"/>
    </row>
    <row r="1609" spans="6:6" x14ac:dyDescent="0.25">
      <c r="F1609" s="2"/>
    </row>
    <row r="1610" spans="6:6" x14ac:dyDescent="0.25">
      <c r="F1610" s="2"/>
    </row>
    <row r="1611" spans="6:6" x14ac:dyDescent="0.25">
      <c r="F1611" s="2"/>
    </row>
    <row r="1612" spans="6:6" x14ac:dyDescent="0.25">
      <c r="F1612" s="2"/>
    </row>
    <row r="1613" spans="6:6" x14ac:dyDescent="0.25">
      <c r="F1613" s="2"/>
    </row>
    <row r="1614" spans="6:6" x14ac:dyDescent="0.25">
      <c r="F1614" s="2"/>
    </row>
    <row r="1615" spans="6:6" x14ac:dyDescent="0.25">
      <c r="F1615" s="2"/>
    </row>
    <row r="1616" spans="6:6" x14ac:dyDescent="0.25">
      <c r="F1616" s="2"/>
    </row>
    <row r="1617" spans="6:6" x14ac:dyDescent="0.25">
      <c r="F1617" s="2"/>
    </row>
    <row r="1618" spans="6:6" x14ac:dyDescent="0.25">
      <c r="F1618" s="2"/>
    </row>
    <row r="1619" spans="6:6" x14ac:dyDescent="0.25">
      <c r="F1619" s="2"/>
    </row>
    <row r="1620" spans="6:6" x14ac:dyDescent="0.25">
      <c r="F1620" s="2"/>
    </row>
    <row r="1621" spans="6:6" x14ac:dyDescent="0.25">
      <c r="F1621" s="2"/>
    </row>
    <row r="1622" spans="6:6" x14ac:dyDescent="0.25">
      <c r="F1622" s="2"/>
    </row>
    <row r="1623" spans="6:6" x14ac:dyDescent="0.25">
      <c r="F1623" s="2"/>
    </row>
    <row r="1624" spans="6:6" x14ac:dyDescent="0.25">
      <c r="F1624" s="2"/>
    </row>
    <row r="1625" spans="6:6" x14ac:dyDescent="0.25">
      <c r="F1625" s="2"/>
    </row>
    <row r="1626" spans="6:6" x14ac:dyDescent="0.25">
      <c r="F1626" s="2"/>
    </row>
    <row r="1627" spans="6:6" x14ac:dyDescent="0.25">
      <c r="F1627" s="2"/>
    </row>
    <row r="1628" spans="6:6" x14ac:dyDescent="0.25">
      <c r="F1628" s="2"/>
    </row>
    <row r="1629" spans="6:6" x14ac:dyDescent="0.25">
      <c r="F1629" s="2"/>
    </row>
    <row r="1630" spans="6:6" x14ac:dyDescent="0.25">
      <c r="F1630" s="2"/>
    </row>
    <row r="1631" spans="6:6" x14ac:dyDescent="0.25">
      <c r="F1631" s="2"/>
    </row>
    <row r="1632" spans="6:6" x14ac:dyDescent="0.25">
      <c r="F1632" s="2"/>
    </row>
    <row r="1633" spans="6:6" x14ac:dyDescent="0.25">
      <c r="F1633" s="2"/>
    </row>
    <row r="1634" spans="6:6" x14ac:dyDescent="0.25">
      <c r="F1634" s="2"/>
    </row>
    <row r="1635" spans="6:6" x14ac:dyDescent="0.25">
      <c r="F1635" s="2"/>
    </row>
    <row r="1636" spans="6:6" x14ac:dyDescent="0.25">
      <c r="F1636" s="2"/>
    </row>
    <row r="1637" spans="6:6" x14ac:dyDescent="0.25">
      <c r="F1637" s="2"/>
    </row>
    <row r="1638" spans="6:6" x14ac:dyDescent="0.25">
      <c r="F1638" s="2"/>
    </row>
    <row r="1639" spans="6:6" x14ac:dyDescent="0.25">
      <c r="F1639" s="2"/>
    </row>
    <row r="1640" spans="6:6" x14ac:dyDescent="0.25">
      <c r="F1640" s="2"/>
    </row>
    <row r="1641" spans="6:6" x14ac:dyDescent="0.25">
      <c r="F1641" s="2"/>
    </row>
    <row r="1642" spans="6:6" x14ac:dyDescent="0.25">
      <c r="F1642" s="2"/>
    </row>
    <row r="1643" spans="6:6" x14ac:dyDescent="0.25">
      <c r="F1643" s="2"/>
    </row>
    <row r="1644" spans="6:6" x14ac:dyDescent="0.25">
      <c r="F1644" s="2"/>
    </row>
    <row r="1645" spans="6:6" x14ac:dyDescent="0.25">
      <c r="F1645" s="2"/>
    </row>
    <row r="1646" spans="6:6" x14ac:dyDescent="0.25">
      <c r="F1646" s="2"/>
    </row>
    <row r="1647" spans="6:6" x14ac:dyDescent="0.25">
      <c r="F1647" s="2"/>
    </row>
    <row r="1648" spans="6:6" x14ac:dyDescent="0.25">
      <c r="F1648" s="2"/>
    </row>
    <row r="1649" spans="6:6" x14ac:dyDescent="0.25">
      <c r="F1649" s="2"/>
    </row>
    <row r="1650" spans="6:6" x14ac:dyDescent="0.25">
      <c r="F1650" s="2"/>
    </row>
    <row r="1651" spans="6:6" x14ac:dyDescent="0.25">
      <c r="F1651" s="2"/>
    </row>
    <row r="1652" spans="6:6" x14ac:dyDescent="0.25">
      <c r="F1652" s="2"/>
    </row>
    <row r="1653" spans="6:6" x14ac:dyDescent="0.25">
      <c r="F1653" s="2"/>
    </row>
    <row r="1654" spans="6:6" x14ac:dyDescent="0.25">
      <c r="F1654" s="2"/>
    </row>
    <row r="1655" spans="6:6" x14ac:dyDescent="0.25">
      <c r="F1655" s="2"/>
    </row>
    <row r="1656" spans="6:6" x14ac:dyDescent="0.25">
      <c r="F1656" s="2"/>
    </row>
    <row r="1657" spans="6:6" x14ac:dyDescent="0.25">
      <c r="F1657" s="2"/>
    </row>
    <row r="1658" spans="6:6" x14ac:dyDescent="0.25">
      <c r="F1658" s="2"/>
    </row>
    <row r="1659" spans="6:6" x14ac:dyDescent="0.25">
      <c r="F1659" s="2"/>
    </row>
    <row r="1660" spans="6:6" x14ac:dyDescent="0.25">
      <c r="F1660" s="2"/>
    </row>
    <row r="1661" spans="6:6" x14ac:dyDescent="0.25">
      <c r="F1661" s="2"/>
    </row>
    <row r="1662" spans="6:6" x14ac:dyDescent="0.25">
      <c r="F1662" s="2"/>
    </row>
    <row r="1663" spans="6:6" x14ac:dyDescent="0.25">
      <c r="F1663" s="2"/>
    </row>
    <row r="1664" spans="6:6" x14ac:dyDescent="0.25">
      <c r="F1664" s="2"/>
    </row>
    <row r="1665" spans="6:6" x14ac:dyDescent="0.25">
      <c r="F1665" s="2"/>
    </row>
    <row r="1666" spans="6:6" x14ac:dyDescent="0.25">
      <c r="F1666" s="2"/>
    </row>
    <row r="1667" spans="6:6" x14ac:dyDescent="0.25">
      <c r="F1667" s="2"/>
    </row>
    <row r="1668" spans="6:6" x14ac:dyDescent="0.25">
      <c r="F1668" s="2"/>
    </row>
    <row r="1669" spans="6:6" x14ac:dyDescent="0.25">
      <c r="F1669" s="2"/>
    </row>
    <row r="1670" spans="6:6" x14ac:dyDescent="0.25">
      <c r="F1670" s="2"/>
    </row>
    <row r="1671" spans="6:6" x14ac:dyDescent="0.25">
      <c r="F1671" s="2"/>
    </row>
    <row r="1672" spans="6:6" x14ac:dyDescent="0.25">
      <c r="F1672" s="2"/>
    </row>
    <row r="1673" spans="6:6" x14ac:dyDescent="0.25">
      <c r="F1673" s="2"/>
    </row>
    <row r="1674" spans="6:6" x14ac:dyDescent="0.25">
      <c r="F1674" s="2"/>
    </row>
    <row r="1675" spans="6:6" x14ac:dyDescent="0.25">
      <c r="F1675" s="2"/>
    </row>
    <row r="1676" spans="6:6" x14ac:dyDescent="0.25">
      <c r="F1676" s="2"/>
    </row>
    <row r="1677" spans="6:6" x14ac:dyDescent="0.25">
      <c r="F1677" s="2"/>
    </row>
    <row r="1678" spans="6:6" x14ac:dyDescent="0.25">
      <c r="F1678" s="2"/>
    </row>
    <row r="1679" spans="6:6" x14ac:dyDescent="0.25">
      <c r="F1679" s="2"/>
    </row>
    <row r="1680" spans="6:6" x14ac:dyDescent="0.25">
      <c r="F1680" s="2"/>
    </row>
    <row r="1681" spans="6:6" x14ac:dyDescent="0.25">
      <c r="F1681" s="2"/>
    </row>
    <row r="1682" spans="6:6" x14ac:dyDescent="0.25">
      <c r="F1682" s="2"/>
    </row>
    <row r="1683" spans="6:6" x14ac:dyDescent="0.25">
      <c r="F1683" s="2"/>
    </row>
    <row r="1684" spans="6:6" x14ac:dyDescent="0.25">
      <c r="F1684" s="2"/>
    </row>
    <row r="1685" spans="6:6" x14ac:dyDescent="0.25">
      <c r="F1685" s="2"/>
    </row>
    <row r="1686" spans="6:6" x14ac:dyDescent="0.25">
      <c r="F1686" s="2"/>
    </row>
    <row r="1687" spans="6:6" x14ac:dyDescent="0.25">
      <c r="F1687" s="2"/>
    </row>
    <row r="1688" spans="6:6" x14ac:dyDescent="0.25">
      <c r="F1688" s="2"/>
    </row>
    <row r="1689" spans="6:6" x14ac:dyDescent="0.25">
      <c r="F1689" s="2"/>
    </row>
    <row r="1690" spans="6:6" x14ac:dyDescent="0.25">
      <c r="F1690" s="2"/>
    </row>
    <row r="1691" spans="6:6" x14ac:dyDescent="0.25">
      <c r="F1691" s="2"/>
    </row>
    <row r="1692" spans="6:6" x14ac:dyDescent="0.25">
      <c r="F1692" s="2"/>
    </row>
    <row r="1693" spans="6:6" x14ac:dyDescent="0.25">
      <c r="F1693" s="2"/>
    </row>
    <row r="1694" spans="6:6" x14ac:dyDescent="0.25">
      <c r="F1694" s="2"/>
    </row>
    <row r="1695" spans="6:6" x14ac:dyDescent="0.25">
      <c r="F1695" s="2"/>
    </row>
    <row r="1696" spans="6:6" x14ac:dyDescent="0.25">
      <c r="F1696" s="2"/>
    </row>
    <row r="1697" spans="6:6" x14ac:dyDescent="0.25">
      <c r="F1697" s="2"/>
    </row>
    <row r="1698" spans="6:6" x14ac:dyDescent="0.25">
      <c r="F1698" s="2"/>
    </row>
    <row r="1699" spans="6:6" x14ac:dyDescent="0.25">
      <c r="F1699" s="2"/>
    </row>
    <row r="1700" spans="6:6" x14ac:dyDescent="0.25">
      <c r="F1700" s="2"/>
    </row>
    <row r="1701" spans="6:6" x14ac:dyDescent="0.25">
      <c r="F1701" s="2"/>
    </row>
    <row r="1702" spans="6:6" x14ac:dyDescent="0.25">
      <c r="F1702" s="2"/>
    </row>
    <row r="1703" spans="6:6" x14ac:dyDescent="0.25">
      <c r="F1703" s="2"/>
    </row>
    <row r="1704" spans="6:6" x14ac:dyDescent="0.25">
      <c r="F1704" s="2"/>
    </row>
    <row r="1705" spans="6:6" x14ac:dyDescent="0.25">
      <c r="F1705" s="2"/>
    </row>
    <row r="1706" spans="6:6" x14ac:dyDescent="0.25">
      <c r="F1706" s="2"/>
    </row>
    <row r="1707" spans="6:6" x14ac:dyDescent="0.25">
      <c r="F1707" s="2"/>
    </row>
    <row r="1708" spans="6:6" x14ac:dyDescent="0.25">
      <c r="F1708" s="2"/>
    </row>
    <row r="1709" spans="6:6" x14ac:dyDescent="0.25">
      <c r="F1709" s="2"/>
    </row>
    <row r="1710" spans="6:6" x14ac:dyDescent="0.25">
      <c r="F1710" s="2"/>
    </row>
    <row r="1711" spans="6:6" x14ac:dyDescent="0.25">
      <c r="F1711" s="2"/>
    </row>
    <row r="1712" spans="6:6" x14ac:dyDescent="0.25">
      <c r="F1712" s="2"/>
    </row>
    <row r="1713" spans="6:6" x14ac:dyDescent="0.25">
      <c r="F1713" s="2"/>
    </row>
    <row r="1714" spans="6:6" x14ac:dyDescent="0.25">
      <c r="F1714" s="2"/>
    </row>
    <row r="1715" spans="6:6" x14ac:dyDescent="0.25">
      <c r="F1715" s="2"/>
    </row>
    <row r="1716" spans="6:6" x14ac:dyDescent="0.25">
      <c r="F1716" s="2"/>
    </row>
    <row r="1717" spans="6:6" x14ac:dyDescent="0.25">
      <c r="F1717" s="2"/>
    </row>
    <row r="1718" spans="6:6" x14ac:dyDescent="0.25">
      <c r="F1718" s="2"/>
    </row>
    <row r="1719" spans="6:6" x14ac:dyDescent="0.25">
      <c r="F1719" s="2"/>
    </row>
    <row r="1720" spans="6:6" x14ac:dyDescent="0.25">
      <c r="F1720" s="2"/>
    </row>
    <row r="1721" spans="6:6" x14ac:dyDescent="0.25">
      <c r="F1721" s="2"/>
    </row>
    <row r="1722" spans="6:6" x14ac:dyDescent="0.25">
      <c r="F1722" s="2"/>
    </row>
    <row r="1723" spans="6:6" x14ac:dyDescent="0.25">
      <c r="F1723" s="2"/>
    </row>
    <row r="1724" spans="6:6" x14ac:dyDescent="0.25">
      <c r="F1724" s="2"/>
    </row>
    <row r="1725" spans="6:6" x14ac:dyDescent="0.25">
      <c r="F1725" s="2"/>
    </row>
    <row r="1726" spans="6:6" x14ac:dyDescent="0.25">
      <c r="F1726" s="2"/>
    </row>
    <row r="1727" spans="6:6" x14ac:dyDescent="0.25">
      <c r="F1727" s="2"/>
    </row>
    <row r="1728" spans="6:6" x14ac:dyDescent="0.25">
      <c r="F1728" s="2"/>
    </row>
    <row r="1729" spans="6:6" x14ac:dyDescent="0.25">
      <c r="F1729" s="2"/>
    </row>
    <row r="1730" spans="6:6" x14ac:dyDescent="0.25">
      <c r="F1730" s="2"/>
    </row>
    <row r="1731" spans="6:6" x14ac:dyDescent="0.25">
      <c r="F1731" s="2"/>
    </row>
    <row r="1732" spans="6:6" x14ac:dyDescent="0.25">
      <c r="F1732" s="2"/>
    </row>
    <row r="1733" spans="6:6" x14ac:dyDescent="0.25">
      <c r="F1733" s="2"/>
    </row>
    <row r="1734" spans="6:6" x14ac:dyDescent="0.25">
      <c r="F1734" s="2"/>
    </row>
    <row r="1735" spans="6:6" x14ac:dyDescent="0.25">
      <c r="F1735" s="2"/>
    </row>
    <row r="1736" spans="6:6" x14ac:dyDescent="0.25">
      <c r="F1736" s="2"/>
    </row>
    <row r="1737" spans="6:6" x14ac:dyDescent="0.25">
      <c r="F1737" s="2"/>
    </row>
    <row r="1738" spans="6:6" x14ac:dyDescent="0.25">
      <c r="F1738" s="2"/>
    </row>
    <row r="1739" spans="6:6" x14ac:dyDescent="0.25">
      <c r="F1739" s="2"/>
    </row>
    <row r="1740" spans="6:6" x14ac:dyDescent="0.25">
      <c r="F1740" s="2"/>
    </row>
    <row r="1741" spans="6:6" x14ac:dyDescent="0.25">
      <c r="F1741" s="2"/>
    </row>
    <row r="1742" spans="6:6" x14ac:dyDescent="0.25">
      <c r="F1742" s="2"/>
    </row>
    <row r="1743" spans="6:6" x14ac:dyDescent="0.25">
      <c r="F1743" s="2"/>
    </row>
    <row r="1744" spans="6:6" x14ac:dyDescent="0.25">
      <c r="F1744" s="2"/>
    </row>
    <row r="1745" spans="6:6" x14ac:dyDescent="0.25">
      <c r="F1745" s="2"/>
    </row>
    <row r="1746" spans="6:6" x14ac:dyDescent="0.25">
      <c r="F1746" s="2"/>
    </row>
    <row r="1747" spans="6:6" x14ac:dyDescent="0.25">
      <c r="F1747" s="2"/>
    </row>
    <row r="1748" spans="6:6" x14ac:dyDescent="0.25">
      <c r="F1748" s="2"/>
    </row>
    <row r="1749" spans="6:6" x14ac:dyDescent="0.25">
      <c r="F1749" s="2"/>
    </row>
    <row r="1750" spans="6:6" x14ac:dyDescent="0.25">
      <c r="F1750" s="2"/>
    </row>
    <row r="1751" spans="6:6" x14ac:dyDescent="0.25">
      <c r="F1751" s="2"/>
    </row>
    <row r="1752" spans="6:6" x14ac:dyDescent="0.25">
      <c r="F1752" s="2"/>
    </row>
    <row r="1753" spans="6:6" x14ac:dyDescent="0.25">
      <c r="F1753" s="2"/>
    </row>
    <row r="1754" spans="6:6" x14ac:dyDescent="0.25">
      <c r="F1754" s="2"/>
    </row>
    <row r="1755" spans="6:6" x14ac:dyDescent="0.25">
      <c r="F1755" s="2"/>
    </row>
    <row r="1756" spans="6:6" x14ac:dyDescent="0.25">
      <c r="F1756" s="2"/>
    </row>
    <row r="1757" spans="6:6" x14ac:dyDescent="0.25">
      <c r="F1757" s="2"/>
    </row>
    <row r="1758" spans="6:6" x14ac:dyDescent="0.25">
      <c r="F1758" s="2"/>
    </row>
    <row r="1759" spans="6:6" x14ac:dyDescent="0.25">
      <c r="F1759" s="2"/>
    </row>
    <row r="1760" spans="6:6" x14ac:dyDescent="0.25">
      <c r="F1760" s="2"/>
    </row>
    <row r="1761" spans="6:6" x14ac:dyDescent="0.25">
      <c r="F1761" s="2"/>
    </row>
    <row r="1762" spans="6:6" x14ac:dyDescent="0.25">
      <c r="F1762" s="2"/>
    </row>
    <row r="1763" spans="6:6" x14ac:dyDescent="0.25">
      <c r="F1763" s="2"/>
    </row>
    <row r="1764" spans="6:6" x14ac:dyDescent="0.25">
      <c r="F1764" s="2"/>
    </row>
    <row r="1765" spans="6:6" x14ac:dyDescent="0.25">
      <c r="F1765" s="2"/>
    </row>
    <row r="1766" spans="6:6" x14ac:dyDescent="0.25">
      <c r="F1766" s="2"/>
    </row>
    <row r="1767" spans="6:6" x14ac:dyDescent="0.25">
      <c r="F1767" s="2"/>
    </row>
    <row r="1768" spans="6:6" x14ac:dyDescent="0.25">
      <c r="F1768" s="2"/>
    </row>
    <row r="1769" spans="6:6" x14ac:dyDescent="0.25">
      <c r="F1769" s="2"/>
    </row>
    <row r="1770" spans="6:6" x14ac:dyDescent="0.25">
      <c r="F1770" s="2"/>
    </row>
    <row r="1771" spans="6:6" x14ac:dyDescent="0.25">
      <c r="F1771" s="2"/>
    </row>
    <row r="1772" spans="6:6" x14ac:dyDescent="0.25">
      <c r="F1772" s="2"/>
    </row>
    <row r="1773" spans="6:6" x14ac:dyDescent="0.25">
      <c r="F1773" s="2"/>
    </row>
    <row r="1774" spans="6:6" x14ac:dyDescent="0.25">
      <c r="F1774" s="2"/>
    </row>
    <row r="1775" spans="6:6" x14ac:dyDescent="0.25">
      <c r="F1775" s="2"/>
    </row>
    <row r="1776" spans="6:6" x14ac:dyDescent="0.25">
      <c r="F1776" s="2"/>
    </row>
    <row r="1777" spans="6:6" x14ac:dyDescent="0.25">
      <c r="F1777" s="2"/>
    </row>
    <row r="1778" spans="6:6" x14ac:dyDescent="0.25">
      <c r="F1778" s="2"/>
    </row>
    <row r="1779" spans="6:6" x14ac:dyDescent="0.25">
      <c r="F1779" s="2"/>
    </row>
    <row r="1780" spans="6:6" x14ac:dyDescent="0.25">
      <c r="F1780" s="2"/>
    </row>
    <row r="1781" spans="6:6" x14ac:dyDescent="0.25">
      <c r="F1781" s="2"/>
    </row>
    <row r="1782" spans="6:6" x14ac:dyDescent="0.25">
      <c r="F1782" s="2"/>
    </row>
    <row r="1783" spans="6:6" x14ac:dyDescent="0.25">
      <c r="F1783" s="2"/>
    </row>
    <row r="1784" spans="6:6" x14ac:dyDescent="0.25">
      <c r="F1784" s="2"/>
    </row>
    <row r="1785" spans="6:6" x14ac:dyDescent="0.25">
      <c r="F1785" s="2"/>
    </row>
    <row r="1786" spans="6:6" x14ac:dyDescent="0.25">
      <c r="F1786" s="2"/>
    </row>
    <row r="1787" spans="6:6" x14ac:dyDescent="0.25">
      <c r="F1787" s="2"/>
    </row>
    <row r="1788" spans="6:6" x14ac:dyDescent="0.25">
      <c r="F1788" s="2"/>
    </row>
    <row r="1789" spans="6:6" x14ac:dyDescent="0.25">
      <c r="F1789" s="2"/>
    </row>
    <row r="1790" spans="6:6" x14ac:dyDescent="0.25">
      <c r="F1790" s="2"/>
    </row>
    <row r="1791" spans="6:6" x14ac:dyDescent="0.25">
      <c r="F1791" s="2"/>
    </row>
    <row r="1792" spans="6:6" x14ac:dyDescent="0.25">
      <c r="F1792" s="2"/>
    </row>
    <row r="1793" spans="6:6" x14ac:dyDescent="0.25">
      <c r="F1793" s="2"/>
    </row>
    <row r="1794" spans="6:6" x14ac:dyDescent="0.25">
      <c r="F1794" s="2"/>
    </row>
    <row r="1795" spans="6:6" x14ac:dyDescent="0.25">
      <c r="F1795" s="2"/>
    </row>
    <row r="1796" spans="6:6" x14ac:dyDescent="0.25">
      <c r="F1796" s="2"/>
    </row>
    <row r="1797" spans="6:6" x14ac:dyDescent="0.25">
      <c r="F1797" s="2"/>
    </row>
    <row r="1798" spans="6:6" x14ac:dyDescent="0.25">
      <c r="F1798" s="2"/>
    </row>
    <row r="1799" spans="6:6" x14ac:dyDescent="0.25">
      <c r="F1799" s="2"/>
    </row>
    <row r="1800" spans="6:6" x14ac:dyDescent="0.25">
      <c r="F1800" s="2"/>
    </row>
    <row r="1801" spans="6:6" x14ac:dyDescent="0.25">
      <c r="F1801" s="2"/>
    </row>
    <row r="1802" spans="6:6" x14ac:dyDescent="0.25">
      <c r="F1802" s="2"/>
    </row>
    <row r="1803" spans="6:6" x14ac:dyDescent="0.25">
      <c r="F1803" s="2"/>
    </row>
    <row r="1804" spans="6:6" x14ac:dyDescent="0.25">
      <c r="F1804" s="2"/>
    </row>
    <row r="1805" spans="6:6" x14ac:dyDescent="0.25">
      <c r="F1805" s="2"/>
    </row>
    <row r="1806" spans="6:6" x14ac:dyDescent="0.25">
      <c r="F1806" s="2"/>
    </row>
    <row r="1807" spans="6:6" x14ac:dyDescent="0.25">
      <c r="F1807" s="2"/>
    </row>
    <row r="1808" spans="6:6" x14ac:dyDescent="0.25">
      <c r="F1808" s="2"/>
    </row>
    <row r="1809" spans="6:6" x14ac:dyDescent="0.25">
      <c r="F1809" s="2"/>
    </row>
    <row r="1810" spans="6:6" x14ac:dyDescent="0.25">
      <c r="F1810" s="2"/>
    </row>
    <row r="1811" spans="6:6" x14ac:dyDescent="0.25">
      <c r="F1811" s="2"/>
    </row>
    <row r="1812" spans="6:6" x14ac:dyDescent="0.25">
      <c r="F1812" s="2"/>
    </row>
    <row r="1813" spans="6:6" x14ac:dyDescent="0.25">
      <c r="F1813" s="2"/>
    </row>
    <row r="1814" spans="6:6" x14ac:dyDescent="0.25">
      <c r="F1814" s="2"/>
    </row>
    <row r="1815" spans="6:6" x14ac:dyDescent="0.25">
      <c r="F1815" s="2"/>
    </row>
    <row r="1816" spans="6:6" x14ac:dyDescent="0.25">
      <c r="F1816" s="2"/>
    </row>
    <row r="1817" spans="6:6" x14ac:dyDescent="0.25">
      <c r="F1817" s="2"/>
    </row>
    <row r="1818" spans="6:6" x14ac:dyDescent="0.25">
      <c r="F1818" s="2"/>
    </row>
    <row r="1819" spans="6:6" x14ac:dyDescent="0.25">
      <c r="F1819" s="2"/>
    </row>
    <row r="1820" spans="6:6" x14ac:dyDescent="0.25">
      <c r="F1820" s="2"/>
    </row>
    <row r="1821" spans="6:6" x14ac:dyDescent="0.25">
      <c r="F1821" s="2"/>
    </row>
    <row r="1822" spans="6:6" x14ac:dyDescent="0.25">
      <c r="F1822" s="2"/>
    </row>
    <row r="1823" spans="6:6" x14ac:dyDescent="0.25">
      <c r="F1823" s="2"/>
    </row>
    <row r="1824" spans="6:6" x14ac:dyDescent="0.25">
      <c r="F1824" s="2"/>
    </row>
    <row r="1825" spans="6:6" x14ac:dyDescent="0.25">
      <c r="F1825" s="2"/>
    </row>
    <row r="1826" spans="6:6" x14ac:dyDescent="0.25">
      <c r="F1826" s="2"/>
    </row>
    <row r="1827" spans="6:6" x14ac:dyDescent="0.25">
      <c r="F1827" s="2"/>
    </row>
    <row r="1828" spans="6:6" x14ac:dyDescent="0.25">
      <c r="F1828" s="2"/>
    </row>
    <row r="1829" spans="6:6" x14ac:dyDescent="0.25">
      <c r="F1829" s="2"/>
    </row>
    <row r="1830" spans="6:6" x14ac:dyDescent="0.25">
      <c r="F1830" s="2"/>
    </row>
    <row r="1831" spans="6:6" x14ac:dyDescent="0.25">
      <c r="F1831" s="2"/>
    </row>
    <row r="1832" spans="6:6" x14ac:dyDescent="0.25">
      <c r="F1832" s="2"/>
    </row>
    <row r="1833" spans="6:6" x14ac:dyDescent="0.25">
      <c r="F1833" s="2"/>
    </row>
    <row r="1834" spans="6:6" x14ac:dyDescent="0.25">
      <c r="F1834" s="2"/>
    </row>
    <row r="1835" spans="6:6" x14ac:dyDescent="0.25">
      <c r="F1835" s="2"/>
    </row>
    <row r="1836" spans="6:6" x14ac:dyDescent="0.25">
      <c r="F1836" s="2"/>
    </row>
    <row r="1837" spans="6:6" x14ac:dyDescent="0.25">
      <c r="F1837" s="2"/>
    </row>
    <row r="1838" spans="6:6" x14ac:dyDescent="0.25">
      <c r="F1838" s="2"/>
    </row>
    <row r="1839" spans="6:6" x14ac:dyDescent="0.25">
      <c r="F1839" s="2"/>
    </row>
    <row r="1840" spans="6:6" x14ac:dyDescent="0.25">
      <c r="F1840" s="2"/>
    </row>
    <row r="1841" spans="6:6" x14ac:dyDescent="0.25">
      <c r="F1841" s="2"/>
    </row>
    <row r="1842" spans="6:6" x14ac:dyDescent="0.25">
      <c r="F1842" s="2"/>
    </row>
    <row r="1843" spans="6:6" x14ac:dyDescent="0.25">
      <c r="F1843" s="2"/>
    </row>
    <row r="1844" spans="6:6" x14ac:dyDescent="0.25">
      <c r="F1844" s="2"/>
    </row>
    <row r="1845" spans="6:6" x14ac:dyDescent="0.25">
      <c r="F1845" s="2"/>
    </row>
    <row r="1846" spans="6:6" x14ac:dyDescent="0.25">
      <c r="F1846" s="2"/>
    </row>
    <row r="1847" spans="6:6" x14ac:dyDescent="0.25">
      <c r="F1847" s="2"/>
    </row>
    <row r="1848" spans="6:6" x14ac:dyDescent="0.25">
      <c r="F1848" s="2"/>
    </row>
    <row r="1849" spans="6:6" x14ac:dyDescent="0.25">
      <c r="F1849" s="2"/>
    </row>
    <row r="1850" spans="6:6" x14ac:dyDescent="0.25">
      <c r="F1850" s="2"/>
    </row>
    <row r="1851" spans="6:6" x14ac:dyDescent="0.25">
      <c r="F1851" s="2"/>
    </row>
    <row r="1852" spans="6:6" x14ac:dyDescent="0.25">
      <c r="F1852" s="2"/>
    </row>
    <row r="1853" spans="6:6" x14ac:dyDescent="0.25">
      <c r="F1853" s="2"/>
    </row>
    <row r="1854" spans="6:6" x14ac:dyDescent="0.25">
      <c r="F1854" s="2"/>
    </row>
    <row r="1855" spans="6:6" x14ac:dyDescent="0.25">
      <c r="F1855" s="2"/>
    </row>
    <row r="1856" spans="6:6" x14ac:dyDescent="0.25">
      <c r="F1856" s="2"/>
    </row>
    <row r="1857" spans="6:6" x14ac:dyDescent="0.25">
      <c r="F1857" s="2"/>
    </row>
    <row r="1858" spans="6:6" x14ac:dyDescent="0.25">
      <c r="F1858" s="2"/>
    </row>
    <row r="1859" spans="6:6" x14ac:dyDescent="0.25">
      <c r="F1859" s="2"/>
    </row>
    <row r="1860" spans="6:6" x14ac:dyDescent="0.25">
      <c r="F1860" s="2"/>
    </row>
    <row r="1861" spans="6:6" x14ac:dyDescent="0.25">
      <c r="F1861" s="2"/>
    </row>
    <row r="1862" spans="6:6" x14ac:dyDescent="0.25">
      <c r="F1862" s="2"/>
    </row>
    <row r="1863" spans="6:6" x14ac:dyDescent="0.25">
      <c r="F1863" s="2"/>
    </row>
    <row r="1864" spans="6:6" x14ac:dyDescent="0.25">
      <c r="F1864" s="2"/>
    </row>
    <row r="1865" spans="6:6" x14ac:dyDescent="0.25">
      <c r="F1865" s="2"/>
    </row>
    <row r="1866" spans="6:6" x14ac:dyDescent="0.25">
      <c r="F1866" s="2"/>
    </row>
    <row r="1867" spans="6:6" x14ac:dyDescent="0.25">
      <c r="F1867" s="2"/>
    </row>
    <row r="1868" spans="6:6" x14ac:dyDescent="0.25">
      <c r="F1868" s="2"/>
    </row>
    <row r="1869" spans="6:6" x14ac:dyDescent="0.25">
      <c r="F1869" s="2"/>
    </row>
    <row r="1870" spans="6:6" x14ac:dyDescent="0.25">
      <c r="F1870" s="2"/>
    </row>
    <row r="1871" spans="6:6" x14ac:dyDescent="0.25">
      <c r="F1871" s="2"/>
    </row>
    <row r="1872" spans="6:6" x14ac:dyDescent="0.25">
      <c r="F1872" s="2"/>
    </row>
    <row r="1873" spans="6:6" x14ac:dyDescent="0.25">
      <c r="F1873" s="2"/>
    </row>
    <row r="1874" spans="6:6" x14ac:dyDescent="0.25">
      <c r="F1874" s="2"/>
    </row>
    <row r="1875" spans="6:6" x14ac:dyDescent="0.25">
      <c r="F1875" s="2"/>
    </row>
    <row r="1876" spans="6:6" x14ac:dyDescent="0.25">
      <c r="F1876" s="2"/>
    </row>
    <row r="1877" spans="6:6" x14ac:dyDescent="0.25">
      <c r="F1877" s="2"/>
    </row>
    <row r="1878" spans="6:6" x14ac:dyDescent="0.25">
      <c r="F1878" s="2"/>
    </row>
    <row r="1879" spans="6:6" x14ac:dyDescent="0.25">
      <c r="F1879" s="2"/>
    </row>
    <row r="1880" spans="6:6" x14ac:dyDescent="0.25">
      <c r="F1880" s="2"/>
    </row>
    <row r="1881" spans="6:6" x14ac:dyDescent="0.25">
      <c r="F1881" s="2"/>
    </row>
    <row r="1882" spans="6:6" x14ac:dyDescent="0.25">
      <c r="F1882" s="2"/>
    </row>
    <row r="1883" spans="6:6" x14ac:dyDescent="0.25">
      <c r="F1883" s="2"/>
    </row>
    <row r="1884" spans="6:6" x14ac:dyDescent="0.25">
      <c r="F1884" s="2"/>
    </row>
    <row r="1885" spans="6:6" x14ac:dyDescent="0.25">
      <c r="F1885" s="2"/>
    </row>
    <row r="1886" spans="6:6" x14ac:dyDescent="0.25">
      <c r="F1886" s="2"/>
    </row>
    <row r="1887" spans="6:6" x14ac:dyDescent="0.25">
      <c r="F1887" s="2"/>
    </row>
    <row r="1888" spans="6:6" x14ac:dyDescent="0.25">
      <c r="F1888" s="2"/>
    </row>
    <row r="1889" spans="6:6" x14ac:dyDescent="0.25">
      <c r="F1889" s="2"/>
    </row>
    <row r="1890" spans="6:6" x14ac:dyDescent="0.25">
      <c r="F1890" s="2"/>
    </row>
    <row r="1891" spans="6:6" x14ac:dyDescent="0.25">
      <c r="F1891" s="2"/>
    </row>
    <row r="1892" spans="6:6" x14ac:dyDescent="0.25">
      <c r="F1892" s="2"/>
    </row>
    <row r="1893" spans="6:6" x14ac:dyDescent="0.25">
      <c r="F1893" s="2"/>
    </row>
    <row r="1894" spans="6:6" x14ac:dyDescent="0.25">
      <c r="F1894" s="2"/>
    </row>
    <row r="1895" spans="6:6" x14ac:dyDescent="0.25">
      <c r="F1895" s="2"/>
    </row>
    <row r="1896" spans="6:6" x14ac:dyDescent="0.25">
      <c r="F1896" s="2"/>
    </row>
    <row r="1897" spans="6:6" x14ac:dyDescent="0.25">
      <c r="F1897" s="2"/>
    </row>
    <row r="1898" spans="6:6" x14ac:dyDescent="0.25">
      <c r="F1898" s="2"/>
    </row>
    <row r="1899" spans="6:6" x14ac:dyDescent="0.25">
      <c r="F1899" s="2"/>
    </row>
    <row r="1900" spans="6:6" x14ac:dyDescent="0.25">
      <c r="F1900" s="2"/>
    </row>
    <row r="1901" spans="6:6" x14ac:dyDescent="0.25">
      <c r="F1901" s="2"/>
    </row>
    <row r="1902" spans="6:6" x14ac:dyDescent="0.25">
      <c r="F1902" s="2"/>
    </row>
    <row r="1903" spans="6:6" x14ac:dyDescent="0.25">
      <c r="F1903" s="2"/>
    </row>
    <row r="1904" spans="6:6" x14ac:dyDescent="0.25">
      <c r="F1904" s="2"/>
    </row>
    <row r="1905" spans="6:6" x14ac:dyDescent="0.25">
      <c r="F1905" s="2"/>
    </row>
    <row r="1906" spans="6:6" x14ac:dyDescent="0.25">
      <c r="F1906" s="2"/>
    </row>
    <row r="1907" spans="6:6" x14ac:dyDescent="0.25">
      <c r="F1907" s="2"/>
    </row>
    <row r="1908" spans="6:6" x14ac:dyDescent="0.25">
      <c r="F1908" s="2"/>
    </row>
    <row r="1909" spans="6:6" x14ac:dyDescent="0.25">
      <c r="F1909" s="2"/>
    </row>
    <row r="1910" spans="6:6" x14ac:dyDescent="0.25">
      <c r="F1910" s="2"/>
    </row>
    <row r="1911" spans="6:6" x14ac:dyDescent="0.25">
      <c r="F1911" s="2"/>
    </row>
    <row r="1912" spans="6:6" x14ac:dyDescent="0.25">
      <c r="F1912" s="2"/>
    </row>
    <row r="1913" spans="6:6" x14ac:dyDescent="0.25">
      <c r="F1913" s="2"/>
    </row>
    <row r="1914" spans="6:6" x14ac:dyDescent="0.25">
      <c r="F1914" s="2"/>
    </row>
    <row r="1915" spans="6:6" x14ac:dyDescent="0.25">
      <c r="F1915" s="2"/>
    </row>
    <row r="1916" spans="6:6" x14ac:dyDescent="0.25">
      <c r="F1916" s="2"/>
    </row>
    <row r="1917" spans="6:6" x14ac:dyDescent="0.25">
      <c r="F1917" s="2"/>
    </row>
    <row r="1918" spans="6:6" x14ac:dyDescent="0.25">
      <c r="F1918" s="2"/>
    </row>
    <row r="1919" spans="6:6" x14ac:dyDescent="0.25">
      <c r="F1919" s="2"/>
    </row>
    <row r="1920" spans="6:6" x14ac:dyDescent="0.25">
      <c r="F1920" s="2"/>
    </row>
    <row r="1921" spans="6:6" x14ac:dyDescent="0.25">
      <c r="F1921" s="2"/>
    </row>
    <row r="1922" spans="6:6" x14ac:dyDescent="0.25">
      <c r="F1922" s="2"/>
    </row>
    <row r="1923" spans="6:6" x14ac:dyDescent="0.25">
      <c r="F1923" s="2"/>
    </row>
    <row r="1924" spans="6:6" x14ac:dyDescent="0.25">
      <c r="F1924" s="2"/>
    </row>
    <row r="1925" spans="6:6" x14ac:dyDescent="0.25">
      <c r="F1925" s="2"/>
    </row>
    <row r="1926" spans="6:6" x14ac:dyDescent="0.25">
      <c r="F1926" s="2"/>
    </row>
    <row r="1927" spans="6:6" x14ac:dyDescent="0.25">
      <c r="F1927" s="2"/>
    </row>
    <row r="1928" spans="6:6" x14ac:dyDescent="0.25">
      <c r="F1928" s="2"/>
    </row>
    <row r="1929" spans="6:6" x14ac:dyDescent="0.25">
      <c r="F1929" s="2"/>
    </row>
    <row r="1930" spans="6:6" x14ac:dyDescent="0.25">
      <c r="F1930" s="2"/>
    </row>
    <row r="1931" spans="6:6" x14ac:dyDescent="0.25">
      <c r="F1931" s="2"/>
    </row>
    <row r="1932" spans="6:6" x14ac:dyDescent="0.25">
      <c r="F1932" s="2"/>
    </row>
    <row r="1933" spans="6:6" x14ac:dyDescent="0.25">
      <c r="F1933" s="2"/>
    </row>
    <row r="1934" spans="6:6" x14ac:dyDescent="0.25">
      <c r="F1934" s="2"/>
    </row>
    <row r="1935" spans="6:6" x14ac:dyDescent="0.25">
      <c r="F1935" s="2"/>
    </row>
    <row r="1936" spans="6:6" x14ac:dyDescent="0.25">
      <c r="F1936" s="2"/>
    </row>
    <row r="1937" spans="6:6" x14ac:dyDescent="0.25">
      <c r="F1937" s="2"/>
    </row>
    <row r="1938" spans="6:6" x14ac:dyDescent="0.25">
      <c r="F1938" s="2"/>
    </row>
    <row r="1939" spans="6:6" x14ac:dyDescent="0.25">
      <c r="F1939" s="2"/>
    </row>
    <row r="1940" spans="6:6" x14ac:dyDescent="0.25">
      <c r="F1940" s="2"/>
    </row>
    <row r="1941" spans="6:6" x14ac:dyDescent="0.25">
      <c r="F1941" s="2"/>
    </row>
    <row r="1942" spans="6:6" x14ac:dyDescent="0.25">
      <c r="F1942" s="2"/>
    </row>
    <row r="1943" spans="6:6" x14ac:dyDescent="0.25">
      <c r="F1943" s="2"/>
    </row>
    <row r="1944" spans="6:6" x14ac:dyDescent="0.25">
      <c r="F1944" s="2"/>
    </row>
    <row r="1945" spans="6:6" x14ac:dyDescent="0.25">
      <c r="F1945" s="2"/>
    </row>
    <row r="1946" spans="6:6" x14ac:dyDescent="0.25">
      <c r="F1946" s="2"/>
    </row>
    <row r="1947" spans="6:6" x14ac:dyDescent="0.25">
      <c r="F1947" s="2"/>
    </row>
    <row r="1948" spans="6:6" x14ac:dyDescent="0.25">
      <c r="F1948" s="2"/>
    </row>
    <row r="1949" spans="6:6" x14ac:dyDescent="0.25">
      <c r="F1949" s="2"/>
    </row>
    <row r="1950" spans="6:6" x14ac:dyDescent="0.25">
      <c r="F1950" s="2"/>
    </row>
    <row r="1951" spans="6:6" x14ac:dyDescent="0.25">
      <c r="F1951" s="2"/>
    </row>
    <row r="1952" spans="6:6" x14ac:dyDescent="0.25">
      <c r="F1952" s="2"/>
    </row>
    <row r="1953" spans="6:6" x14ac:dyDescent="0.25">
      <c r="F1953" s="2"/>
    </row>
    <row r="1954" spans="6:6" x14ac:dyDescent="0.25">
      <c r="F1954" s="2"/>
    </row>
    <row r="1955" spans="6:6" x14ac:dyDescent="0.25">
      <c r="F1955" s="2"/>
    </row>
    <row r="1956" spans="6:6" x14ac:dyDescent="0.25">
      <c r="F1956" s="2"/>
    </row>
    <row r="1957" spans="6:6" x14ac:dyDescent="0.25">
      <c r="F1957" s="2"/>
    </row>
    <row r="1958" spans="6:6" x14ac:dyDescent="0.25">
      <c r="F1958" s="2"/>
    </row>
    <row r="1959" spans="6:6" x14ac:dyDescent="0.25">
      <c r="F1959" s="2"/>
    </row>
    <row r="1960" spans="6:6" x14ac:dyDescent="0.25">
      <c r="F1960" s="2"/>
    </row>
    <row r="1961" spans="6:6" x14ac:dyDescent="0.25">
      <c r="F1961" s="2"/>
    </row>
    <row r="1962" spans="6:6" x14ac:dyDescent="0.25">
      <c r="F1962" s="2"/>
    </row>
    <row r="1963" spans="6:6" x14ac:dyDescent="0.25">
      <c r="F1963" s="2"/>
    </row>
    <row r="1964" spans="6:6" x14ac:dyDescent="0.25">
      <c r="F1964" s="2"/>
    </row>
    <row r="1965" spans="6:6" x14ac:dyDescent="0.25">
      <c r="F1965" s="2"/>
    </row>
    <row r="1966" spans="6:6" x14ac:dyDescent="0.25">
      <c r="F1966" s="2"/>
    </row>
    <row r="1967" spans="6:6" x14ac:dyDescent="0.25">
      <c r="F1967" s="2"/>
    </row>
    <row r="1968" spans="6:6" x14ac:dyDescent="0.25">
      <c r="F1968" s="2"/>
    </row>
    <row r="1969" spans="6:6" x14ac:dyDescent="0.25">
      <c r="F1969" s="2"/>
    </row>
    <row r="1970" spans="6:6" x14ac:dyDescent="0.25">
      <c r="F1970" s="2"/>
    </row>
    <row r="1971" spans="6:6" x14ac:dyDescent="0.25">
      <c r="F1971" s="2"/>
    </row>
    <row r="1972" spans="6:6" x14ac:dyDescent="0.25">
      <c r="F1972" s="2"/>
    </row>
    <row r="1973" spans="6:6" x14ac:dyDescent="0.25">
      <c r="F1973" s="2"/>
    </row>
    <row r="1974" spans="6:6" x14ac:dyDescent="0.25">
      <c r="F1974" s="2"/>
    </row>
    <row r="1975" spans="6:6" x14ac:dyDescent="0.25">
      <c r="F1975" s="2"/>
    </row>
    <row r="1976" spans="6:6" x14ac:dyDescent="0.25">
      <c r="F1976" s="2"/>
    </row>
    <row r="1977" spans="6:6" x14ac:dyDescent="0.25">
      <c r="F1977" s="2"/>
    </row>
    <row r="1978" spans="6:6" x14ac:dyDescent="0.25">
      <c r="F1978" s="2"/>
    </row>
    <row r="1979" spans="6:6" x14ac:dyDescent="0.25">
      <c r="F1979" s="2"/>
    </row>
    <row r="1980" spans="6:6" x14ac:dyDescent="0.25">
      <c r="F1980" s="2"/>
    </row>
    <row r="1981" spans="6:6" x14ac:dyDescent="0.25">
      <c r="F1981" s="2"/>
    </row>
    <row r="1982" spans="6:6" x14ac:dyDescent="0.25">
      <c r="F1982" s="2"/>
    </row>
    <row r="1983" spans="6:6" x14ac:dyDescent="0.25">
      <c r="F1983" s="2"/>
    </row>
    <row r="1984" spans="6:6" x14ac:dyDescent="0.25">
      <c r="F1984" s="2"/>
    </row>
    <row r="1985" spans="6:6" x14ac:dyDescent="0.25">
      <c r="F1985" s="2"/>
    </row>
    <row r="1986" spans="6:6" x14ac:dyDescent="0.25">
      <c r="F1986" s="2"/>
    </row>
    <row r="1987" spans="6:6" x14ac:dyDescent="0.25">
      <c r="F1987" s="2"/>
    </row>
    <row r="1988" spans="6:6" x14ac:dyDescent="0.25">
      <c r="F1988" s="2"/>
    </row>
    <row r="1989" spans="6:6" x14ac:dyDescent="0.25">
      <c r="F1989" s="2"/>
    </row>
    <row r="1990" spans="6:6" x14ac:dyDescent="0.25">
      <c r="F1990" s="2"/>
    </row>
    <row r="1991" spans="6:6" x14ac:dyDescent="0.25">
      <c r="F1991" s="2"/>
    </row>
    <row r="1992" spans="6:6" x14ac:dyDescent="0.25">
      <c r="F1992" s="2"/>
    </row>
    <row r="1993" spans="6:6" x14ac:dyDescent="0.25">
      <c r="F1993" s="2"/>
    </row>
    <row r="1994" spans="6:6" x14ac:dyDescent="0.25">
      <c r="F1994" s="2"/>
    </row>
    <row r="1995" spans="6:6" x14ac:dyDescent="0.25">
      <c r="F1995" s="2"/>
    </row>
    <row r="1996" spans="6:6" x14ac:dyDescent="0.25">
      <c r="F1996" s="2"/>
    </row>
    <row r="1997" spans="6:6" x14ac:dyDescent="0.25">
      <c r="F1997" s="2"/>
    </row>
    <row r="1998" spans="6:6" x14ac:dyDescent="0.25">
      <c r="F1998" s="2"/>
    </row>
    <row r="1999" spans="6:6" x14ac:dyDescent="0.25">
      <c r="F1999" s="2"/>
    </row>
    <row r="2000" spans="6:6" x14ac:dyDescent="0.25">
      <c r="F2000" s="2"/>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3"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1C0C-87EA-4851-8008-CA6026162D2B}">
  <dimension ref="R1"/>
  <sheetViews>
    <sheetView showGridLines="0" tabSelected="1" zoomScale="98" zoomScaleNormal="98" workbookViewId="0">
      <selection activeCell="AD19" sqref="AD19"/>
    </sheetView>
  </sheetViews>
  <sheetFormatPr defaultRowHeight="15" x14ac:dyDescent="0.25"/>
  <cols>
    <col min="1" max="1" width="1.7109375" customWidth="1"/>
    <col min="17" max="18" width="9.140625" customWidth="1"/>
    <col min="23" max="23" width="9.14062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Leonardo</dc:creator>
  <cp:keywords/>
  <dc:description/>
  <cp:lastModifiedBy>Leonardo Beduschi</cp:lastModifiedBy>
  <cp:revision/>
  <dcterms:created xsi:type="dcterms:W3CDTF">2022-11-26T09:51:45Z</dcterms:created>
  <dcterms:modified xsi:type="dcterms:W3CDTF">2025-01-22T17:45:36Z</dcterms:modified>
  <cp:category/>
  <cp:contentStatus/>
</cp:coreProperties>
</file>