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Macbook Pro/Virginia Tech/Spring 2020 Corona/DOR I/Project /"/>
    </mc:Choice>
  </mc:AlternateContent>
  <xr:revisionPtr revIDLastSave="0" documentId="13_ncr:1_{B22605F4-C116-314C-AAFF-61D482C0288D}" xr6:coauthVersionLast="45" xr6:coauthVersionMax="45" xr10:uidLastSave="{00000000-0000-0000-0000-000000000000}"/>
  <bookViews>
    <workbookView xWindow="13380" yWindow="460" windowWidth="14400" windowHeight="16600" activeTab="1" xr2:uid="{3B1F5650-F242-0544-9690-35CE1AF55ABC}"/>
  </bookViews>
  <sheets>
    <sheet name="Costs Data" sheetId="1" r:id="rId1"/>
    <sheet name="Linear Program Part 1" sheetId="4" r:id="rId2"/>
    <sheet name="IC 1" sheetId="8" r:id="rId3"/>
    <sheet name="IC 2" sheetId="9" r:id="rId4"/>
    <sheet name="IC 3" sheetId="11" r:id="rId5"/>
    <sheet name="Costs Data (2)" sheetId="13" r:id="rId6"/>
    <sheet name="Linear Program Part 2" sheetId="17" r:id="rId7"/>
    <sheet name="IC 1(2)" sheetId="23" r:id="rId8"/>
    <sheet name="IC 2 (2)" sheetId="24" r:id="rId9"/>
    <sheet name="IC 3 (2)" sheetId="25" r:id="rId10"/>
    <sheet name="H)" sheetId="27" r:id="rId11"/>
    <sheet name="Solutions Part 1" sheetId="28" r:id="rId12"/>
  </sheets>
  <definedNames>
    <definedName name="solver_adj" localSheetId="1" hidden="1">'Linear Program Part 1'!$C$3:$EY$3</definedName>
    <definedName name="solver_adj" localSheetId="6" hidden="1">'Linear Program Part 2'!$C$3:$EY$3</definedName>
    <definedName name="solver_cvg" localSheetId="1" hidden="1">0.0001</definedName>
    <definedName name="solver_cvg" localSheetId="6" hidden="1">0.0001</definedName>
    <definedName name="solver_drv" localSheetId="1" hidden="1">1</definedName>
    <definedName name="solver_drv" localSheetId="6" hidden="1">1</definedName>
    <definedName name="solver_eng" localSheetId="1" hidden="1">2</definedName>
    <definedName name="solver_eng" localSheetId="6" hidden="1">2</definedName>
    <definedName name="solver_itr" localSheetId="1" hidden="1">2147483647</definedName>
    <definedName name="solver_itr" localSheetId="6" hidden="1">2147483647</definedName>
    <definedName name="solver_lhs1" localSheetId="1" hidden="1">'Linear Program Part 1'!$EZ$60:$EZ$62</definedName>
    <definedName name="solver_lhs1" localSheetId="6" hidden="1">'Linear Program Part 2'!$EZ$60:$EZ$62</definedName>
    <definedName name="solver_lhs2" localSheetId="1" hidden="1">'Linear Program Part 1'!$EZ$9:$EZ$59</definedName>
    <definedName name="solver_lhs2" localSheetId="6" hidden="1">'Linear Program Part 2'!$EZ$9:$EZ$59</definedName>
    <definedName name="solver_lin" localSheetId="1" hidden="1">1</definedName>
    <definedName name="solver_lin" localSheetId="6" hidden="1">1</definedName>
    <definedName name="solver_mip" localSheetId="1" hidden="1">2147483647</definedName>
    <definedName name="solver_mip" localSheetId="6" hidden="1">2147483647</definedName>
    <definedName name="solver_mni" localSheetId="1" hidden="1">30</definedName>
    <definedName name="solver_mni" localSheetId="6" hidden="1">30</definedName>
    <definedName name="solver_mrt" localSheetId="1" hidden="1">0.075</definedName>
    <definedName name="solver_mrt" localSheetId="6" hidden="1">0.075</definedName>
    <definedName name="solver_msl" localSheetId="1" hidden="1">2</definedName>
    <definedName name="solver_msl" localSheetId="6" hidden="1">2</definedName>
    <definedName name="solver_neg" localSheetId="1" hidden="1">1</definedName>
    <definedName name="solver_neg" localSheetId="6" hidden="1">1</definedName>
    <definedName name="solver_nod" localSheetId="1" hidden="1">2147483647</definedName>
    <definedName name="solver_nod" localSheetId="6" hidden="1">2147483647</definedName>
    <definedName name="solver_num" localSheetId="1" hidden="1">2</definedName>
    <definedName name="solver_num" localSheetId="6" hidden="1">2</definedName>
    <definedName name="solver_opt" localSheetId="1" hidden="1">'Linear Program Part 1'!$C$7</definedName>
    <definedName name="solver_opt" localSheetId="6" hidden="1">'Linear Program Part 2'!$C$7</definedName>
    <definedName name="solver_pre" localSheetId="1" hidden="1">0.000001</definedName>
    <definedName name="solver_pre" localSheetId="6" hidden="1">0.000001</definedName>
    <definedName name="solver_rbv" localSheetId="1" hidden="1">1</definedName>
    <definedName name="solver_rbv" localSheetId="6" hidden="1">1</definedName>
    <definedName name="solver_rel1" localSheetId="1" hidden="1">1</definedName>
    <definedName name="solver_rel1" localSheetId="6" hidden="1">1</definedName>
    <definedName name="solver_rel2" localSheetId="1" hidden="1">3</definedName>
    <definedName name="solver_rel2" localSheetId="6" hidden="1">3</definedName>
    <definedName name="solver_rhs1" localSheetId="1" hidden="1">'Linear Program Part 1'!$FB$60:$FB$62</definedName>
    <definedName name="solver_rhs1" localSheetId="6" hidden="1">'Linear Program Part 2'!$FB$60:$FB$62</definedName>
    <definedName name="solver_rhs2" localSheetId="1" hidden="1">'Linear Program Part 1'!$FB$9:$FB$59</definedName>
    <definedName name="solver_rhs2" localSheetId="6" hidden="1">'Linear Program Part 2'!$FB$9:$FB$59</definedName>
    <definedName name="solver_rlx" localSheetId="1" hidden="1">2</definedName>
    <definedName name="solver_rlx" localSheetId="6" hidden="1">2</definedName>
    <definedName name="solver_rsd" localSheetId="1" hidden="1">0</definedName>
    <definedName name="solver_rsd" localSheetId="6" hidden="1">0</definedName>
    <definedName name="solver_scl" localSheetId="1" hidden="1">1</definedName>
    <definedName name="solver_scl" localSheetId="6" hidden="1">1</definedName>
    <definedName name="solver_sho" localSheetId="1" hidden="1">2</definedName>
    <definedName name="solver_sho" localSheetId="6" hidden="1">2</definedName>
    <definedName name="solver_ssz" localSheetId="1" hidden="1">100</definedName>
    <definedName name="solver_ssz" localSheetId="6" hidden="1">100</definedName>
    <definedName name="solver_tim" localSheetId="1" hidden="1">2147483647</definedName>
    <definedName name="solver_tim" localSheetId="6" hidden="1">2147483647</definedName>
    <definedName name="solver_tol" localSheetId="1" hidden="1">0.01</definedName>
    <definedName name="solver_tol" localSheetId="6" hidden="1">0.01</definedName>
    <definedName name="solver_typ" localSheetId="1" hidden="1">2</definedName>
    <definedName name="solver_typ" localSheetId="6" hidden="1">2</definedName>
    <definedName name="solver_val" localSheetId="1" hidden="1">0</definedName>
    <definedName name="solver_val" localSheetId="6" hidden="1">0</definedName>
    <definedName name="solver_ver" localSheetId="1" hidden="1">2</definedName>
    <definedName name="solver_ver" localSheetId="6" hidden="1">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6" i="1" l="1"/>
  <c r="I52" i="27" l="1"/>
  <c r="H52" i="27"/>
  <c r="I51" i="27"/>
  <c r="H51" i="27"/>
  <c r="I50" i="27"/>
  <c r="H50" i="27"/>
  <c r="I49" i="27"/>
  <c r="H49" i="27"/>
  <c r="I48" i="27"/>
  <c r="H48" i="27"/>
  <c r="I47" i="27"/>
  <c r="H47" i="27"/>
  <c r="I46" i="27"/>
  <c r="H46" i="27"/>
  <c r="I45" i="27"/>
  <c r="H45" i="27"/>
  <c r="I44" i="27"/>
  <c r="H44" i="27"/>
  <c r="I43" i="27"/>
  <c r="H43" i="27"/>
  <c r="I42" i="27"/>
  <c r="H42" i="27"/>
  <c r="I41" i="27"/>
  <c r="H41" i="27"/>
  <c r="I40" i="27"/>
  <c r="H40" i="27"/>
  <c r="I39" i="27"/>
  <c r="H39" i="27"/>
  <c r="I38" i="27"/>
  <c r="H38" i="27"/>
  <c r="I37" i="27"/>
  <c r="H37" i="27"/>
  <c r="I36" i="27"/>
  <c r="H36" i="27"/>
  <c r="I35" i="27"/>
  <c r="H35" i="27"/>
  <c r="I34" i="27"/>
  <c r="H34" i="27"/>
  <c r="I33" i="27"/>
  <c r="H33" i="27"/>
  <c r="I32" i="27"/>
  <c r="H32" i="27"/>
  <c r="I31" i="27"/>
  <c r="H31" i="27"/>
  <c r="I30" i="27"/>
  <c r="H30" i="27"/>
  <c r="I29" i="27"/>
  <c r="H29" i="27"/>
  <c r="I28" i="27"/>
  <c r="H28" i="27"/>
  <c r="I27" i="27"/>
  <c r="H27" i="27"/>
  <c r="I26" i="27"/>
  <c r="H26" i="27"/>
  <c r="I25" i="27"/>
  <c r="H25" i="27"/>
  <c r="I24" i="27"/>
  <c r="H24" i="27"/>
  <c r="I23" i="27"/>
  <c r="H23" i="27"/>
  <c r="I22" i="27"/>
  <c r="H22" i="27"/>
  <c r="I21" i="27"/>
  <c r="H21" i="27"/>
  <c r="I20" i="27"/>
  <c r="H20" i="27"/>
  <c r="I19" i="27"/>
  <c r="H19" i="27"/>
  <c r="I18" i="27"/>
  <c r="H18" i="27"/>
  <c r="I17" i="27"/>
  <c r="H17" i="27"/>
  <c r="I16" i="27"/>
  <c r="H16" i="27"/>
  <c r="I15" i="27"/>
  <c r="H15" i="27"/>
  <c r="I14" i="27"/>
  <c r="H14" i="27"/>
  <c r="I13" i="27"/>
  <c r="H13" i="27"/>
  <c r="I12" i="27"/>
  <c r="H12" i="27"/>
  <c r="N11" i="27" a="1"/>
  <c r="N11" i="27" s="1"/>
  <c r="K11" i="27" a="1"/>
  <c r="K11" i="27" s="1"/>
  <c r="I11" i="27"/>
  <c r="H11" i="27"/>
  <c r="I10" i="27"/>
  <c r="H10" i="27"/>
  <c r="N9" i="27"/>
  <c r="N9" i="27" a="1"/>
  <c r="K9" i="27" a="1"/>
  <c r="K9" i="27" s="1"/>
  <c r="I9" i="27"/>
  <c r="H9" i="27"/>
  <c r="I8" i="27"/>
  <c r="H8" i="27"/>
  <c r="I7" i="27"/>
  <c r="H7" i="27"/>
  <c r="I6" i="27"/>
  <c r="H6" i="27"/>
  <c r="I5" i="27"/>
  <c r="H5" i="27"/>
  <c r="I4" i="27"/>
  <c r="H4" i="27"/>
  <c r="I3" i="27"/>
  <c r="H3" i="27"/>
  <c r="I2" i="27"/>
  <c r="H2" i="27"/>
  <c r="E56" i="13" l="1"/>
  <c r="FB10" i="17" l="1"/>
  <c r="FB11" i="17"/>
  <c r="FB12" i="17"/>
  <c r="FB13" i="17"/>
  <c r="FB14" i="17"/>
  <c r="FB15" i="17"/>
  <c r="FB16" i="17"/>
  <c r="FB17" i="17"/>
  <c r="FB18" i="17"/>
  <c r="FB19" i="17"/>
  <c r="FB20" i="17"/>
  <c r="FB21" i="17"/>
  <c r="FB22" i="17"/>
  <c r="FB23" i="17"/>
  <c r="FB24" i="17"/>
  <c r="FB25" i="17"/>
  <c r="FB26" i="17"/>
  <c r="FB27" i="17"/>
  <c r="FB28" i="17"/>
  <c r="FB29" i="17"/>
  <c r="FB30" i="17"/>
  <c r="FB31" i="17"/>
  <c r="FB32" i="17"/>
  <c r="FB33" i="17"/>
  <c r="FB34" i="17"/>
  <c r="FB35" i="17"/>
  <c r="FB36" i="17"/>
  <c r="FB37" i="17"/>
  <c r="FB38" i="17"/>
  <c r="FB39" i="17"/>
  <c r="FB40" i="17"/>
  <c r="FB41" i="17"/>
  <c r="FB42" i="17"/>
  <c r="FB43" i="17"/>
  <c r="FB44" i="17"/>
  <c r="FB45" i="17"/>
  <c r="FB46" i="17"/>
  <c r="FB47" i="17"/>
  <c r="FB48" i="17"/>
  <c r="FB49" i="17"/>
  <c r="FB50" i="17"/>
  <c r="FB51" i="17"/>
  <c r="FB52" i="17"/>
  <c r="FB53" i="17"/>
  <c r="FB54" i="17"/>
  <c r="FB55" i="17"/>
  <c r="FB56" i="17"/>
  <c r="FB57" i="17"/>
  <c r="FB58" i="17"/>
  <c r="FB59" i="17"/>
  <c r="FB9" i="17"/>
  <c r="EZ62" i="17"/>
  <c r="FD62" i="17" s="1"/>
  <c r="EZ61" i="17"/>
  <c r="FD61" i="17" s="1"/>
  <c r="EZ60" i="17"/>
  <c r="FD60" i="17" s="1"/>
  <c r="EZ59" i="17"/>
  <c r="FD59" i="17" s="1"/>
  <c r="EZ58" i="17"/>
  <c r="FD58" i="17" s="1"/>
  <c r="EZ57" i="17"/>
  <c r="EZ56" i="17"/>
  <c r="FD56" i="17" s="1"/>
  <c r="EZ55" i="17"/>
  <c r="FD55" i="17" s="1"/>
  <c r="EZ54" i="17"/>
  <c r="FD54" i="17" s="1"/>
  <c r="EZ53" i="17"/>
  <c r="FD53" i="17" s="1"/>
  <c r="EZ52" i="17"/>
  <c r="EZ51" i="17"/>
  <c r="FD51" i="17" s="1"/>
  <c r="EZ50" i="17"/>
  <c r="FD50" i="17" s="1"/>
  <c r="EZ49" i="17"/>
  <c r="EZ48" i="17"/>
  <c r="EZ47" i="17"/>
  <c r="FD47" i="17" s="1"/>
  <c r="EZ46" i="17"/>
  <c r="FD46" i="17" s="1"/>
  <c r="EZ45" i="17"/>
  <c r="EZ44" i="17"/>
  <c r="FD44" i="17" s="1"/>
  <c r="EZ43" i="17"/>
  <c r="FD43" i="17" s="1"/>
  <c r="EZ42" i="17"/>
  <c r="FD42" i="17" s="1"/>
  <c r="EZ41" i="17"/>
  <c r="EZ40" i="17"/>
  <c r="FD40" i="17" s="1"/>
  <c r="EZ39" i="17"/>
  <c r="FD39" i="17" s="1"/>
  <c r="EZ38" i="17"/>
  <c r="FD38" i="17" s="1"/>
  <c r="EZ37" i="17"/>
  <c r="FD37" i="17" s="1"/>
  <c r="EZ36" i="17"/>
  <c r="EZ35" i="17"/>
  <c r="FD35" i="17" s="1"/>
  <c r="EZ34" i="17"/>
  <c r="FD34" i="17" s="1"/>
  <c r="EZ33" i="17"/>
  <c r="EZ32" i="17"/>
  <c r="EZ31" i="17"/>
  <c r="FD31" i="17" s="1"/>
  <c r="EZ30" i="17"/>
  <c r="FD30" i="17" s="1"/>
  <c r="EZ29" i="17"/>
  <c r="EZ28" i="17"/>
  <c r="FD28" i="17" s="1"/>
  <c r="EZ27" i="17"/>
  <c r="FD27" i="17" s="1"/>
  <c r="EZ26" i="17"/>
  <c r="FD26" i="17" s="1"/>
  <c r="EZ25" i="17"/>
  <c r="EZ24" i="17"/>
  <c r="FD24" i="17" s="1"/>
  <c r="EZ23" i="17"/>
  <c r="FD23" i="17" s="1"/>
  <c r="EZ22" i="17"/>
  <c r="FD22" i="17" s="1"/>
  <c r="EZ21" i="17"/>
  <c r="FD21" i="17" s="1"/>
  <c r="EZ20" i="17"/>
  <c r="EZ19" i="17"/>
  <c r="FD19" i="17" s="1"/>
  <c r="EZ18" i="17"/>
  <c r="FD18" i="17" s="1"/>
  <c r="EZ17" i="17"/>
  <c r="EZ16" i="17"/>
  <c r="EZ15" i="17"/>
  <c r="FD15" i="17" s="1"/>
  <c r="EZ14" i="17"/>
  <c r="FD14" i="17" s="1"/>
  <c r="EZ13" i="17"/>
  <c r="EZ12" i="17"/>
  <c r="FD12" i="17" s="1"/>
  <c r="EZ11" i="17"/>
  <c r="FD11" i="17" s="1"/>
  <c r="EZ10" i="17"/>
  <c r="FD10" i="17" s="1"/>
  <c r="EZ9" i="17"/>
  <c r="C7" i="17"/>
  <c r="EZ65" i="17" l="1"/>
  <c r="FD41" i="17"/>
  <c r="FD13" i="17"/>
  <c r="FD16" i="17"/>
  <c r="FD29" i="17"/>
  <c r="FD32" i="17"/>
  <c r="FD45" i="17"/>
  <c r="FD48" i="17"/>
  <c r="FD25" i="17"/>
  <c r="FD57" i="17"/>
  <c r="FD17" i="17"/>
  <c r="FD20" i="17"/>
  <c r="FD33" i="17"/>
  <c r="FD36" i="17"/>
  <c r="FD49" i="17"/>
  <c r="FD52" i="17"/>
  <c r="FD9" i="17"/>
  <c r="FB50" i="4"/>
  <c r="FB10" i="4"/>
  <c r="FB11" i="4"/>
  <c r="FB12" i="4"/>
  <c r="FB13" i="4"/>
  <c r="FB14" i="4"/>
  <c r="FB15" i="4"/>
  <c r="FB16" i="4"/>
  <c r="FB17" i="4"/>
  <c r="FB18" i="4"/>
  <c r="FB19" i="4"/>
  <c r="FB20" i="4"/>
  <c r="FB21" i="4"/>
  <c r="FB22" i="4"/>
  <c r="FB23" i="4"/>
  <c r="FB24" i="4"/>
  <c r="FB25" i="4"/>
  <c r="FB26" i="4"/>
  <c r="FB27" i="4"/>
  <c r="FB28" i="4"/>
  <c r="FB29" i="4"/>
  <c r="FB30" i="4"/>
  <c r="FB31" i="4"/>
  <c r="FB32" i="4"/>
  <c r="FB33" i="4"/>
  <c r="FB34" i="4"/>
  <c r="FB35" i="4"/>
  <c r="FB36" i="4"/>
  <c r="FB37" i="4"/>
  <c r="FB38" i="4"/>
  <c r="FB39" i="4"/>
  <c r="FB40" i="4"/>
  <c r="FB41" i="4"/>
  <c r="FB42" i="4"/>
  <c r="FB43" i="4"/>
  <c r="FB44" i="4"/>
  <c r="FB45" i="4"/>
  <c r="FB46" i="4"/>
  <c r="FB47" i="4"/>
  <c r="FB48" i="4"/>
  <c r="FB49" i="4"/>
  <c r="FB51" i="4"/>
  <c r="FB52" i="4"/>
  <c r="FB53" i="4"/>
  <c r="FB54" i="4"/>
  <c r="FB55" i="4"/>
  <c r="FB56" i="4"/>
  <c r="FB57" i="4"/>
  <c r="FB58" i="4"/>
  <c r="FB59" i="4"/>
  <c r="FB9" i="4"/>
  <c r="T3" i="13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S3" i="13"/>
  <c r="S4" i="13"/>
  <c r="S5" i="13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S42" i="13"/>
  <c r="S43" i="13"/>
  <c r="S44" i="13"/>
  <c r="S45" i="13"/>
  <c r="S46" i="13"/>
  <c r="S47" i="13"/>
  <c r="S48" i="13"/>
  <c r="S49" i="13"/>
  <c r="S50" i="13"/>
  <c r="S51" i="13"/>
  <c r="S52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S2" i="13"/>
  <c r="T2" i="13"/>
  <c r="R2" i="13"/>
  <c r="F56" i="13"/>
  <c r="N52" i="13"/>
  <c r="M52" i="13"/>
  <c r="L52" i="13"/>
  <c r="N51" i="13"/>
  <c r="M51" i="13"/>
  <c r="L51" i="13"/>
  <c r="N50" i="13"/>
  <c r="M50" i="13"/>
  <c r="L50" i="13"/>
  <c r="N49" i="13"/>
  <c r="M49" i="13"/>
  <c r="L49" i="13"/>
  <c r="N48" i="13"/>
  <c r="M48" i="13"/>
  <c r="L48" i="13"/>
  <c r="N47" i="13"/>
  <c r="M47" i="13"/>
  <c r="L47" i="13"/>
  <c r="N46" i="13"/>
  <c r="M46" i="13"/>
  <c r="L46" i="13"/>
  <c r="N45" i="13"/>
  <c r="M45" i="13"/>
  <c r="L45" i="13"/>
  <c r="N44" i="13"/>
  <c r="M44" i="13"/>
  <c r="L44" i="13"/>
  <c r="N43" i="13"/>
  <c r="M43" i="13"/>
  <c r="L43" i="13"/>
  <c r="N42" i="13"/>
  <c r="M42" i="13"/>
  <c r="L42" i="13"/>
  <c r="N41" i="13"/>
  <c r="M41" i="13"/>
  <c r="L41" i="13"/>
  <c r="N40" i="13"/>
  <c r="M40" i="13"/>
  <c r="L40" i="13"/>
  <c r="N39" i="13"/>
  <c r="M39" i="13"/>
  <c r="L39" i="13"/>
  <c r="N38" i="13"/>
  <c r="M38" i="13"/>
  <c r="L38" i="13"/>
  <c r="N37" i="13"/>
  <c r="M37" i="13"/>
  <c r="L37" i="13"/>
  <c r="N36" i="13"/>
  <c r="M36" i="13"/>
  <c r="L36" i="13"/>
  <c r="N35" i="13"/>
  <c r="M35" i="13"/>
  <c r="L35" i="13"/>
  <c r="N34" i="13"/>
  <c r="M34" i="13"/>
  <c r="L34" i="13"/>
  <c r="N33" i="13"/>
  <c r="M33" i="13"/>
  <c r="L33" i="13"/>
  <c r="N32" i="13"/>
  <c r="M32" i="13"/>
  <c r="L32" i="13"/>
  <c r="N31" i="13"/>
  <c r="M31" i="13"/>
  <c r="L31" i="13"/>
  <c r="N30" i="13"/>
  <c r="M30" i="13"/>
  <c r="L30" i="13"/>
  <c r="N29" i="13"/>
  <c r="M29" i="13"/>
  <c r="L29" i="13"/>
  <c r="N28" i="13"/>
  <c r="M28" i="13"/>
  <c r="L28" i="13"/>
  <c r="N27" i="13"/>
  <c r="M27" i="13"/>
  <c r="L27" i="13"/>
  <c r="N26" i="13"/>
  <c r="M26" i="13"/>
  <c r="L26" i="13"/>
  <c r="N25" i="13"/>
  <c r="M25" i="13"/>
  <c r="L25" i="13"/>
  <c r="N24" i="13"/>
  <c r="M24" i="13"/>
  <c r="L24" i="13"/>
  <c r="N23" i="13"/>
  <c r="M23" i="13"/>
  <c r="L23" i="13"/>
  <c r="N22" i="13"/>
  <c r="M22" i="13"/>
  <c r="L22" i="13"/>
  <c r="N21" i="13"/>
  <c r="M21" i="13"/>
  <c r="L21" i="13"/>
  <c r="N20" i="13"/>
  <c r="M20" i="13"/>
  <c r="L20" i="13"/>
  <c r="N19" i="13"/>
  <c r="M19" i="13"/>
  <c r="L19" i="13"/>
  <c r="N18" i="13"/>
  <c r="M18" i="13"/>
  <c r="L18" i="13"/>
  <c r="N17" i="13"/>
  <c r="M17" i="13"/>
  <c r="L17" i="13"/>
  <c r="N16" i="13"/>
  <c r="M16" i="13"/>
  <c r="L16" i="13"/>
  <c r="N15" i="13"/>
  <c r="M15" i="13"/>
  <c r="L15" i="13"/>
  <c r="N14" i="13"/>
  <c r="M14" i="13"/>
  <c r="L14" i="13"/>
  <c r="N13" i="13"/>
  <c r="M13" i="13"/>
  <c r="L13" i="13"/>
  <c r="N12" i="13"/>
  <c r="M12" i="13"/>
  <c r="L12" i="13"/>
  <c r="N11" i="13"/>
  <c r="M11" i="13"/>
  <c r="L11" i="13"/>
  <c r="N10" i="13"/>
  <c r="M10" i="13"/>
  <c r="L10" i="13"/>
  <c r="N9" i="13"/>
  <c r="M9" i="13"/>
  <c r="L9" i="13"/>
  <c r="N8" i="13"/>
  <c r="M8" i="13"/>
  <c r="L8" i="13"/>
  <c r="N7" i="13"/>
  <c r="M7" i="13"/>
  <c r="L7" i="13"/>
  <c r="N6" i="13"/>
  <c r="M6" i="13"/>
  <c r="L6" i="13"/>
  <c r="N5" i="13"/>
  <c r="M5" i="13"/>
  <c r="L5" i="13"/>
  <c r="N4" i="13"/>
  <c r="M4" i="13"/>
  <c r="L4" i="13"/>
  <c r="N3" i="13"/>
  <c r="M3" i="13"/>
  <c r="L3" i="13"/>
  <c r="N2" i="13"/>
  <c r="M2" i="13"/>
  <c r="L2" i="13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M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EZ56" i="4" l="1"/>
  <c r="C7" i="4" l="1"/>
  <c r="EZ10" i="4" l="1"/>
  <c r="FD10" i="4" s="1"/>
  <c r="EZ11" i="4"/>
  <c r="FD11" i="4" s="1"/>
  <c r="EZ12" i="4"/>
  <c r="FD12" i="4" s="1"/>
  <c r="EZ13" i="4"/>
  <c r="FD13" i="4" s="1"/>
  <c r="EZ14" i="4"/>
  <c r="FD14" i="4" s="1"/>
  <c r="EZ15" i="4"/>
  <c r="FD15" i="4" s="1"/>
  <c r="EZ16" i="4"/>
  <c r="FD16" i="4" s="1"/>
  <c r="EZ17" i="4"/>
  <c r="FD17" i="4" s="1"/>
  <c r="EZ18" i="4"/>
  <c r="FD18" i="4" s="1"/>
  <c r="EZ19" i="4"/>
  <c r="FD19" i="4" s="1"/>
  <c r="EZ20" i="4"/>
  <c r="FD20" i="4" s="1"/>
  <c r="EZ21" i="4"/>
  <c r="FD21" i="4" s="1"/>
  <c r="EZ22" i="4"/>
  <c r="FD22" i="4" s="1"/>
  <c r="EZ23" i="4"/>
  <c r="FD23" i="4" s="1"/>
  <c r="EZ24" i="4"/>
  <c r="FD24" i="4" s="1"/>
  <c r="EZ25" i="4"/>
  <c r="FD25" i="4" s="1"/>
  <c r="EZ26" i="4"/>
  <c r="FD26" i="4" s="1"/>
  <c r="EZ27" i="4"/>
  <c r="FD27" i="4" s="1"/>
  <c r="EZ28" i="4"/>
  <c r="FD28" i="4" s="1"/>
  <c r="EZ29" i="4"/>
  <c r="FD29" i="4" s="1"/>
  <c r="EZ30" i="4"/>
  <c r="FD30" i="4" s="1"/>
  <c r="EZ31" i="4"/>
  <c r="FD31" i="4" s="1"/>
  <c r="EZ32" i="4"/>
  <c r="FD32" i="4" s="1"/>
  <c r="EZ33" i="4"/>
  <c r="FD33" i="4" s="1"/>
  <c r="EZ34" i="4"/>
  <c r="FD34" i="4" s="1"/>
  <c r="EZ35" i="4"/>
  <c r="FD35" i="4" s="1"/>
  <c r="EZ36" i="4"/>
  <c r="FD36" i="4" s="1"/>
  <c r="EZ37" i="4"/>
  <c r="FD37" i="4" s="1"/>
  <c r="EZ38" i="4"/>
  <c r="FD38" i="4" s="1"/>
  <c r="EZ39" i="4"/>
  <c r="FD39" i="4" s="1"/>
  <c r="EZ40" i="4"/>
  <c r="FD40" i="4" s="1"/>
  <c r="EZ41" i="4"/>
  <c r="FD41" i="4" s="1"/>
  <c r="EZ42" i="4"/>
  <c r="FD42" i="4" s="1"/>
  <c r="EZ43" i="4"/>
  <c r="FD43" i="4" s="1"/>
  <c r="EZ44" i="4"/>
  <c r="FD44" i="4" s="1"/>
  <c r="EZ45" i="4"/>
  <c r="FD45" i="4" s="1"/>
  <c r="EZ46" i="4"/>
  <c r="FD46" i="4" s="1"/>
  <c r="EZ47" i="4"/>
  <c r="FD47" i="4" s="1"/>
  <c r="EZ48" i="4"/>
  <c r="FD48" i="4" s="1"/>
  <c r="EZ49" i="4"/>
  <c r="FD49" i="4" s="1"/>
  <c r="EZ50" i="4"/>
  <c r="FD50" i="4" s="1"/>
  <c r="EZ51" i="4"/>
  <c r="FD51" i="4" s="1"/>
  <c r="EZ52" i="4"/>
  <c r="FD52" i="4" s="1"/>
  <c r="EZ53" i="4"/>
  <c r="FD53" i="4" s="1"/>
  <c r="EZ54" i="4"/>
  <c r="FD54" i="4" s="1"/>
  <c r="EZ55" i="4"/>
  <c r="FD55" i="4" s="1"/>
  <c r="FD56" i="4"/>
  <c r="EZ57" i="4"/>
  <c r="FD57" i="4" s="1"/>
  <c r="EZ58" i="4"/>
  <c r="FD58" i="4" s="1"/>
  <c r="EZ59" i="4"/>
  <c r="FD59" i="4" s="1"/>
  <c r="EZ60" i="4"/>
  <c r="FD60" i="4" s="1"/>
  <c r="EZ61" i="4"/>
  <c r="FD61" i="4" s="1"/>
  <c r="EZ62" i="4"/>
  <c r="FD62" i="4" s="1"/>
  <c r="EZ9" i="4"/>
  <c r="Q3" i="1"/>
  <c r="R3" i="1"/>
  <c r="S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Q37" i="1"/>
  <c r="R37" i="1"/>
  <c r="S37" i="1"/>
  <c r="Q38" i="1"/>
  <c r="R38" i="1"/>
  <c r="S38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Q48" i="1"/>
  <c r="R48" i="1"/>
  <c r="S48" i="1"/>
  <c r="Q49" i="1"/>
  <c r="R49" i="1"/>
  <c r="S49" i="1"/>
  <c r="Q50" i="1"/>
  <c r="R50" i="1"/>
  <c r="S50" i="1"/>
  <c r="Q51" i="1"/>
  <c r="R51" i="1"/>
  <c r="S51" i="1"/>
  <c r="Q52" i="1"/>
  <c r="R52" i="1"/>
  <c r="S52" i="1"/>
  <c r="R2" i="1"/>
  <c r="S2" i="1"/>
  <c r="Q2" i="1"/>
  <c r="EZ65" i="4" l="1"/>
  <c r="FD9" i="4"/>
</calcChain>
</file>

<file path=xl/sharedStrings.xml><?xml version="1.0" encoding="utf-8"?>
<sst xmlns="http://schemas.openxmlformats.org/spreadsheetml/2006/main" count="3735" uniqueCount="538">
  <si>
    <t>Population</t>
  </si>
  <si>
    <t>1% of Population</t>
  </si>
  <si>
    <t>Center 1</t>
  </si>
  <si>
    <t>Center 2</t>
  </si>
  <si>
    <t>Center 3</t>
  </si>
  <si>
    <r>
      <t>.</t>
    </r>
    <r>
      <rPr>
        <b/>
        <sz val="10"/>
        <color rgb="FF000000"/>
        <rFont val="Times New Roman"/>
        <family val="1"/>
      </rPr>
      <t>Alabama</t>
    </r>
  </si>
  <si>
    <r>
      <t>.</t>
    </r>
    <r>
      <rPr>
        <b/>
        <sz val="10"/>
        <color rgb="FF000000"/>
        <rFont val="Times New Roman"/>
        <family val="1"/>
      </rPr>
      <t>Alaska</t>
    </r>
  </si>
  <si>
    <r>
      <t>.</t>
    </r>
    <r>
      <rPr>
        <b/>
        <sz val="10"/>
        <color rgb="FF000000"/>
        <rFont val="Times New Roman"/>
        <family val="1"/>
      </rPr>
      <t>Arizona</t>
    </r>
  </si>
  <si>
    <r>
      <t>.</t>
    </r>
    <r>
      <rPr>
        <b/>
        <sz val="10"/>
        <color rgb="FF000000"/>
        <rFont val="Times New Roman"/>
        <family val="1"/>
      </rPr>
      <t>Arkansas</t>
    </r>
  </si>
  <si>
    <r>
      <t>.</t>
    </r>
    <r>
      <rPr>
        <b/>
        <sz val="10"/>
        <color rgb="FF000000"/>
        <rFont val="Times New Roman"/>
        <family val="1"/>
      </rPr>
      <t>California</t>
    </r>
  </si>
  <si>
    <r>
      <t>.</t>
    </r>
    <r>
      <rPr>
        <b/>
        <sz val="10"/>
        <color rgb="FF000000"/>
        <rFont val="Times New Roman"/>
        <family val="1"/>
      </rPr>
      <t>Colorado</t>
    </r>
  </si>
  <si>
    <r>
      <t>.</t>
    </r>
    <r>
      <rPr>
        <b/>
        <sz val="10"/>
        <color rgb="FF000000"/>
        <rFont val="Times New Roman"/>
        <family val="1"/>
      </rPr>
      <t>Connecticut</t>
    </r>
  </si>
  <si>
    <r>
      <t>.</t>
    </r>
    <r>
      <rPr>
        <b/>
        <sz val="10"/>
        <color rgb="FF000000"/>
        <rFont val="Times New Roman"/>
        <family val="1"/>
      </rPr>
      <t>Delaware</t>
    </r>
  </si>
  <si>
    <r>
      <t>.</t>
    </r>
    <r>
      <rPr>
        <b/>
        <sz val="10"/>
        <color rgb="FF000000"/>
        <rFont val="Times New Roman"/>
        <family val="1"/>
      </rPr>
      <t>District of Columbia</t>
    </r>
  </si>
  <si>
    <r>
      <t>.</t>
    </r>
    <r>
      <rPr>
        <b/>
        <sz val="10"/>
        <color rgb="FF000000"/>
        <rFont val="Times New Roman"/>
        <family val="1"/>
      </rPr>
      <t>Florida</t>
    </r>
  </si>
  <si>
    <r>
      <t>.</t>
    </r>
    <r>
      <rPr>
        <b/>
        <sz val="10"/>
        <color rgb="FF000000"/>
        <rFont val="Times New Roman"/>
        <family val="1"/>
      </rPr>
      <t>Georgia</t>
    </r>
  </si>
  <si>
    <r>
      <t>.</t>
    </r>
    <r>
      <rPr>
        <b/>
        <sz val="10"/>
        <color rgb="FF000000"/>
        <rFont val="Times New Roman"/>
        <family val="1"/>
      </rPr>
      <t>Hawaii</t>
    </r>
  </si>
  <si>
    <r>
      <t>.</t>
    </r>
    <r>
      <rPr>
        <b/>
        <sz val="10"/>
        <color rgb="FF000000"/>
        <rFont val="Times New Roman"/>
        <family val="1"/>
      </rPr>
      <t>Idaho</t>
    </r>
  </si>
  <si>
    <r>
      <t>.</t>
    </r>
    <r>
      <rPr>
        <b/>
        <sz val="10"/>
        <color rgb="FF000000"/>
        <rFont val="Times New Roman"/>
        <family val="1"/>
      </rPr>
      <t>Illinois</t>
    </r>
  </si>
  <si>
    <r>
      <t>.</t>
    </r>
    <r>
      <rPr>
        <b/>
        <sz val="10"/>
        <color rgb="FF000000"/>
        <rFont val="Times New Roman"/>
        <family val="1"/>
      </rPr>
      <t>Indiana</t>
    </r>
  </si>
  <si>
    <r>
      <t>.</t>
    </r>
    <r>
      <rPr>
        <b/>
        <sz val="10"/>
        <color rgb="FF000000"/>
        <rFont val="Times New Roman"/>
        <family val="1"/>
      </rPr>
      <t>Iowa</t>
    </r>
  </si>
  <si>
    <r>
      <t>.</t>
    </r>
    <r>
      <rPr>
        <b/>
        <sz val="10"/>
        <color rgb="FF000000"/>
        <rFont val="Times New Roman"/>
        <family val="1"/>
      </rPr>
      <t>Kansas</t>
    </r>
  </si>
  <si>
    <r>
      <t>.</t>
    </r>
    <r>
      <rPr>
        <b/>
        <sz val="10"/>
        <color rgb="FF000000"/>
        <rFont val="Times New Roman"/>
        <family val="1"/>
      </rPr>
      <t>Kentucky</t>
    </r>
  </si>
  <si>
    <r>
      <t>.</t>
    </r>
    <r>
      <rPr>
        <b/>
        <sz val="10"/>
        <color rgb="FF000000"/>
        <rFont val="Times New Roman"/>
        <family val="1"/>
      </rPr>
      <t>Louisiana</t>
    </r>
  </si>
  <si>
    <r>
      <t>.</t>
    </r>
    <r>
      <rPr>
        <b/>
        <sz val="10"/>
        <color rgb="FF000000"/>
        <rFont val="Times New Roman"/>
        <family val="1"/>
      </rPr>
      <t>Maine</t>
    </r>
  </si>
  <si>
    <r>
      <t>.</t>
    </r>
    <r>
      <rPr>
        <b/>
        <sz val="10"/>
        <color rgb="FF000000"/>
        <rFont val="Times New Roman"/>
        <family val="1"/>
      </rPr>
      <t>Maryland</t>
    </r>
  </si>
  <si>
    <r>
      <t>.</t>
    </r>
    <r>
      <rPr>
        <b/>
        <sz val="10"/>
        <color rgb="FF000000"/>
        <rFont val="Times New Roman"/>
        <family val="1"/>
      </rPr>
      <t>Massachusetts</t>
    </r>
  </si>
  <si>
    <r>
      <t>.</t>
    </r>
    <r>
      <rPr>
        <b/>
        <sz val="10"/>
        <color rgb="FF000000"/>
        <rFont val="Times New Roman"/>
        <family val="1"/>
      </rPr>
      <t>Michigan</t>
    </r>
  </si>
  <si>
    <r>
      <t>.</t>
    </r>
    <r>
      <rPr>
        <b/>
        <sz val="10"/>
        <color rgb="FF000000"/>
        <rFont val="Times New Roman"/>
        <family val="1"/>
      </rPr>
      <t>Minnesota</t>
    </r>
  </si>
  <si>
    <r>
      <t>.</t>
    </r>
    <r>
      <rPr>
        <b/>
        <sz val="10"/>
        <color rgb="FF000000"/>
        <rFont val="Times New Roman"/>
        <family val="1"/>
      </rPr>
      <t>Mississippi</t>
    </r>
  </si>
  <si>
    <r>
      <t>.</t>
    </r>
    <r>
      <rPr>
        <b/>
        <sz val="10"/>
        <color rgb="FF000000"/>
        <rFont val="Times New Roman"/>
        <family val="1"/>
      </rPr>
      <t>Missouri</t>
    </r>
  </si>
  <si>
    <r>
      <t>.</t>
    </r>
    <r>
      <rPr>
        <b/>
        <sz val="10"/>
        <color rgb="FF000000"/>
        <rFont val="Times New Roman"/>
        <family val="1"/>
      </rPr>
      <t>Montana</t>
    </r>
  </si>
  <si>
    <r>
      <t>.</t>
    </r>
    <r>
      <rPr>
        <b/>
        <sz val="10"/>
        <color rgb="FF000000"/>
        <rFont val="Times New Roman"/>
        <family val="1"/>
      </rPr>
      <t>Nebraska</t>
    </r>
  </si>
  <si>
    <r>
      <t>.</t>
    </r>
    <r>
      <rPr>
        <b/>
        <sz val="10"/>
        <color rgb="FF000000"/>
        <rFont val="Times New Roman"/>
        <family val="1"/>
      </rPr>
      <t>Nevada</t>
    </r>
  </si>
  <si>
    <r>
      <t>.</t>
    </r>
    <r>
      <rPr>
        <b/>
        <sz val="10"/>
        <color rgb="FF000000"/>
        <rFont val="Times New Roman"/>
        <family val="1"/>
      </rPr>
      <t>New Hampshire</t>
    </r>
  </si>
  <si>
    <r>
      <t>.</t>
    </r>
    <r>
      <rPr>
        <b/>
        <sz val="10"/>
        <color rgb="FF000000"/>
        <rFont val="Times New Roman"/>
        <family val="1"/>
      </rPr>
      <t>New Jersey</t>
    </r>
  </si>
  <si>
    <r>
      <t>.</t>
    </r>
    <r>
      <rPr>
        <b/>
        <sz val="10"/>
        <color rgb="FF000000"/>
        <rFont val="Times New Roman"/>
        <family val="1"/>
      </rPr>
      <t>New Mexico</t>
    </r>
  </si>
  <si>
    <r>
      <t>.</t>
    </r>
    <r>
      <rPr>
        <b/>
        <sz val="10"/>
        <color rgb="FF000000"/>
        <rFont val="Times New Roman"/>
        <family val="1"/>
      </rPr>
      <t>New York</t>
    </r>
  </si>
  <si>
    <r>
      <t>.</t>
    </r>
    <r>
      <rPr>
        <b/>
        <sz val="10"/>
        <color rgb="FF000000"/>
        <rFont val="Times New Roman"/>
        <family val="1"/>
      </rPr>
      <t>North Carolina</t>
    </r>
  </si>
  <si>
    <r>
      <t>.</t>
    </r>
    <r>
      <rPr>
        <b/>
        <sz val="10"/>
        <color rgb="FF000000"/>
        <rFont val="Times New Roman"/>
        <family val="1"/>
      </rPr>
      <t>North Dakota</t>
    </r>
  </si>
  <si>
    <r>
      <t>.</t>
    </r>
    <r>
      <rPr>
        <b/>
        <sz val="10"/>
        <color rgb="FF000000"/>
        <rFont val="Times New Roman"/>
        <family val="1"/>
      </rPr>
      <t>Ohio</t>
    </r>
  </si>
  <si>
    <r>
      <t>.</t>
    </r>
    <r>
      <rPr>
        <b/>
        <sz val="10"/>
        <color rgb="FF000000"/>
        <rFont val="Times New Roman"/>
        <family val="1"/>
      </rPr>
      <t>Oklahoma</t>
    </r>
  </si>
  <si>
    <r>
      <t>.</t>
    </r>
    <r>
      <rPr>
        <b/>
        <sz val="10"/>
        <color rgb="FF000000"/>
        <rFont val="Times New Roman"/>
        <family val="1"/>
      </rPr>
      <t>Oregon</t>
    </r>
  </si>
  <si>
    <r>
      <t>.</t>
    </r>
    <r>
      <rPr>
        <b/>
        <sz val="10"/>
        <color rgb="FF000000"/>
        <rFont val="Times New Roman"/>
        <family val="1"/>
      </rPr>
      <t>Pennsylvania</t>
    </r>
  </si>
  <si>
    <r>
      <t>.</t>
    </r>
    <r>
      <rPr>
        <b/>
        <sz val="10"/>
        <color rgb="FF000000"/>
        <rFont val="Times New Roman"/>
        <family val="1"/>
      </rPr>
      <t>Rhode Island</t>
    </r>
  </si>
  <si>
    <r>
      <t>.</t>
    </r>
    <r>
      <rPr>
        <b/>
        <sz val="10"/>
        <color rgb="FF000000"/>
        <rFont val="Times New Roman"/>
        <family val="1"/>
      </rPr>
      <t>South Carolina</t>
    </r>
  </si>
  <si>
    <r>
      <t>.</t>
    </r>
    <r>
      <rPr>
        <b/>
        <sz val="10"/>
        <color rgb="FF000000"/>
        <rFont val="Times New Roman"/>
        <family val="1"/>
      </rPr>
      <t>South Dakota</t>
    </r>
  </si>
  <si>
    <r>
      <t>.</t>
    </r>
    <r>
      <rPr>
        <b/>
        <sz val="10"/>
        <color rgb="FF000000"/>
        <rFont val="Times New Roman"/>
        <family val="1"/>
      </rPr>
      <t>Tennessee</t>
    </r>
  </si>
  <si>
    <r>
      <t>.</t>
    </r>
    <r>
      <rPr>
        <b/>
        <sz val="10"/>
        <color rgb="FF000000"/>
        <rFont val="Times New Roman"/>
        <family val="1"/>
      </rPr>
      <t>Texas</t>
    </r>
  </si>
  <si>
    <r>
      <t>.</t>
    </r>
    <r>
      <rPr>
        <b/>
        <sz val="10"/>
        <color rgb="FF000000"/>
        <rFont val="Times New Roman"/>
        <family val="1"/>
      </rPr>
      <t>Utah</t>
    </r>
  </si>
  <si>
    <r>
      <t>.</t>
    </r>
    <r>
      <rPr>
        <b/>
        <sz val="10"/>
        <color rgb="FF000000"/>
        <rFont val="Times New Roman"/>
        <family val="1"/>
      </rPr>
      <t>Vermont</t>
    </r>
  </si>
  <si>
    <r>
      <t>.</t>
    </r>
    <r>
      <rPr>
        <b/>
        <sz val="10"/>
        <color rgb="FF000000"/>
        <rFont val="Times New Roman"/>
        <family val="1"/>
      </rPr>
      <t>Virginia</t>
    </r>
  </si>
  <si>
    <r>
      <t>.</t>
    </r>
    <r>
      <rPr>
        <b/>
        <sz val="10"/>
        <color rgb="FF000000"/>
        <rFont val="Times New Roman"/>
        <family val="1"/>
      </rPr>
      <t>Washington</t>
    </r>
  </si>
  <si>
    <r>
      <t>.</t>
    </r>
    <r>
      <rPr>
        <b/>
        <sz val="10"/>
        <color rgb="FF000000"/>
        <rFont val="Times New Roman"/>
        <family val="1"/>
      </rPr>
      <t>West Virginia</t>
    </r>
  </si>
  <si>
    <r>
      <t>.</t>
    </r>
    <r>
      <rPr>
        <b/>
        <sz val="10"/>
        <color rgb="FF000000"/>
        <rFont val="Times New Roman"/>
        <family val="1"/>
      </rPr>
      <t>Wisconsin</t>
    </r>
  </si>
  <si>
    <r>
      <t>.</t>
    </r>
    <r>
      <rPr>
        <b/>
        <sz val="10"/>
        <color rgb="FF000000"/>
        <rFont val="Times New Roman"/>
        <family val="1"/>
      </rPr>
      <t>Wyoming</t>
    </r>
  </si>
  <si>
    <t>Estimated Testing Kits</t>
  </si>
  <si>
    <t>District of Columbia</t>
  </si>
  <si>
    <t>Massachusetts</t>
  </si>
  <si>
    <t>Total Cost to Center 1</t>
  </si>
  <si>
    <t>Total Cost to Center 2</t>
  </si>
  <si>
    <t>Total Cost to Center 3</t>
  </si>
  <si>
    <t>Constraint 1</t>
  </si>
  <si>
    <t>Constraint 3</t>
  </si>
  <si>
    <t>Constraint 2</t>
  </si>
  <si>
    <t>Constraint 4</t>
  </si>
  <si>
    <t>Constraint 5</t>
  </si>
  <si>
    <t>Constraint 6</t>
  </si>
  <si>
    <t>Constraint 7</t>
  </si>
  <si>
    <t>Constraint 8</t>
  </si>
  <si>
    <t>Constraint 9</t>
  </si>
  <si>
    <t>Constraint 10</t>
  </si>
  <si>
    <t>Constraint 11</t>
  </si>
  <si>
    <t>Constraint 12</t>
  </si>
  <si>
    <t>Constraint 13</t>
  </si>
  <si>
    <t>Constraint 14</t>
  </si>
  <si>
    <t>Constraint 15</t>
  </si>
  <si>
    <t>Constraint 16</t>
  </si>
  <si>
    <t>Constraint 17</t>
  </si>
  <si>
    <t>Constraint 18</t>
  </si>
  <si>
    <t>Constraint 19</t>
  </si>
  <si>
    <t>Constraint 20</t>
  </si>
  <si>
    <t>Constraint 21</t>
  </si>
  <si>
    <t>Constraint 22</t>
  </si>
  <si>
    <t>Constraint 23</t>
  </si>
  <si>
    <t>Constraint 24</t>
  </si>
  <si>
    <t>Constraint 25</t>
  </si>
  <si>
    <t>Constraint 26</t>
  </si>
  <si>
    <t>Constraint 27</t>
  </si>
  <si>
    <t>Constraint 28</t>
  </si>
  <si>
    <t>Constraint 29</t>
  </si>
  <si>
    <t>Constraint 30</t>
  </si>
  <si>
    <t>Constraint 31</t>
  </si>
  <si>
    <t>Constraint 32</t>
  </si>
  <si>
    <t>Constraint 33</t>
  </si>
  <si>
    <t>Constraint 34</t>
  </si>
  <si>
    <t>Constraint 35</t>
  </si>
  <si>
    <t>Constraint 36</t>
  </si>
  <si>
    <t>Constraint 37</t>
  </si>
  <si>
    <t>Constraint 38</t>
  </si>
  <si>
    <t>Constraint 39</t>
  </si>
  <si>
    <t>Constraint 40</t>
  </si>
  <si>
    <t>Constraint 41</t>
  </si>
  <si>
    <t>Constraint 42</t>
  </si>
  <si>
    <t>Constraint 43</t>
  </si>
  <si>
    <t>Constraint 44</t>
  </si>
  <si>
    <t>Constraint 45</t>
  </si>
  <si>
    <t>Constraint 46</t>
  </si>
  <si>
    <t>Constraint 47</t>
  </si>
  <si>
    <t>Constraint 48</t>
  </si>
  <si>
    <t>Constraint 49</t>
  </si>
  <si>
    <t>Constraint 50</t>
  </si>
  <si>
    <t>Constraint 51</t>
  </si>
  <si>
    <t>Constraint 52</t>
  </si>
  <si>
    <t>Constraint 53</t>
  </si>
  <si>
    <t>Constraint 54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</si>
  <si>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</si>
  <si>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</si>
  <si>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</si>
  <si>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</si>
  <si>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</si>
  <si>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</si>
  <si>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</si>
  <si>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</si>
  <si>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</si>
  <si>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</si>
  <si>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</si>
  <si>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</si>
  <si>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</si>
  <si>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</si>
  <si>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</si>
  <si>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</si>
  <si>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</si>
  <si>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</si>
  <si>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</si>
  <si>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</si>
  <si>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</si>
  <si>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</si>
  <si>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</si>
  <si>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</si>
  <si>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</si>
  <si>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</si>
  <si>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</si>
  <si>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</si>
  <si>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</si>
  <si>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</si>
  <si>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</si>
  <si>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</si>
  <si>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</si>
  <si>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</si>
  <si>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</si>
  <si>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</si>
  <si>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</si>
  <si>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</si>
  <si>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</si>
  <si>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</si>
  <si>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</si>
  <si>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</si>
  <si>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</si>
  <si>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</si>
  <si>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</si>
  <si>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</si>
  <si>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</si>
  <si>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</si>
  <si>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</si>
  <si>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</si>
  <si>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</si>
  <si>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Constants</t>
  </si>
  <si>
    <t>Objective Value</t>
  </si>
  <si>
    <t>&gt;=</t>
  </si>
  <si>
    <t>&lt;=</t>
  </si>
  <si>
    <t>Microsoft Excel 16.36 Informe de confidencialidad</t>
  </si>
  <si>
    <t>Hoja de cálculo: [Project_Data.xlsx]Hoja1</t>
  </si>
  <si>
    <t>Celdas de variables</t>
  </si>
  <si>
    <t>Celda</t>
  </si>
  <si>
    <t>Nombre</t>
  </si>
  <si>
    <t>Final</t>
  </si>
  <si>
    <t>Valor</t>
  </si>
  <si>
    <t>Reducido</t>
  </si>
  <si>
    <t>Coste</t>
  </si>
  <si>
    <t>Objetivo</t>
  </si>
  <si>
    <t>Coeficiente</t>
  </si>
  <si>
    <t>Permisible</t>
  </si>
  <si>
    <t>Aumentar</t>
  </si>
  <si>
    <t>Reducir</t>
  </si>
  <si>
    <t>Restricciones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</si>
  <si>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</si>
  <si>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</si>
  <si>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</si>
  <si>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</si>
  <si>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</si>
  <si>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</si>
  <si>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</si>
  <si>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</si>
  <si>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</si>
  <si>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</si>
  <si>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</si>
  <si>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</si>
  <si>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</si>
  <si>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</si>
  <si>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</si>
  <si>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</si>
  <si>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</si>
  <si>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</si>
  <si>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</si>
  <si>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$V$3</t>
  </si>
  <si>
    <t>$W$3</t>
  </si>
  <si>
    <t>$X$3</t>
  </si>
  <si>
    <t>$Y$3</t>
  </si>
  <si>
    <t>$Z$3</t>
  </si>
  <si>
    <t>$AA$3</t>
  </si>
  <si>
    <t>$AB$3</t>
  </si>
  <si>
    <t>$AC$3</t>
  </si>
  <si>
    <t>$AD$3</t>
  </si>
  <si>
    <t>$AE$3</t>
  </si>
  <si>
    <t>$AF$3</t>
  </si>
  <si>
    <t>$AG$3</t>
  </si>
  <si>
    <t>$AH$3</t>
  </si>
  <si>
    <t>$AI$3</t>
  </si>
  <si>
    <t>$AJ$3</t>
  </si>
  <si>
    <t>$AK$3</t>
  </si>
  <si>
    <t>$AL$3</t>
  </si>
  <si>
    <t>$AM$3</t>
  </si>
  <si>
    <t>$AN$3</t>
  </si>
  <si>
    <t>$AO$3</t>
  </si>
  <si>
    <t>$AP$3</t>
  </si>
  <si>
    <t>$AQ$3</t>
  </si>
  <si>
    <t>$AR$3</t>
  </si>
  <si>
    <t>$AS$3</t>
  </si>
  <si>
    <t>$AT$3</t>
  </si>
  <si>
    <t>$AU$3</t>
  </si>
  <si>
    <t>$AV$3</t>
  </si>
  <si>
    <t>$AW$3</t>
  </si>
  <si>
    <t>$AX$3</t>
  </si>
  <si>
    <t>$AY$3</t>
  </si>
  <si>
    <t>$AZ$3</t>
  </si>
  <si>
    <t>$BA$3</t>
  </si>
  <si>
    <t>$BB$3</t>
  </si>
  <si>
    <t>$BC$3</t>
  </si>
  <si>
    <t>$BD$3</t>
  </si>
  <si>
    <t>$BE$3</t>
  </si>
  <si>
    <t>$BF$3</t>
  </si>
  <si>
    <t>$BG$3</t>
  </si>
  <si>
    <t>$BH$3</t>
  </si>
  <si>
    <t>$BI$3</t>
  </si>
  <si>
    <t>$BJ$3</t>
  </si>
  <si>
    <t>$BK$3</t>
  </si>
  <si>
    <t>$BL$3</t>
  </si>
  <si>
    <t>$BM$3</t>
  </si>
  <si>
    <t>$BN$3</t>
  </si>
  <si>
    <t>$BO$3</t>
  </si>
  <si>
    <t>$BP$3</t>
  </si>
  <si>
    <t>$BQ$3</t>
  </si>
  <si>
    <t>$BR$3</t>
  </si>
  <si>
    <t>$BS$3</t>
  </si>
  <si>
    <t>$BT$3</t>
  </si>
  <si>
    <t>$BU$3</t>
  </si>
  <si>
    <t>$BV$3</t>
  </si>
  <si>
    <t>$BW$3</t>
  </si>
  <si>
    <t>$BX$3</t>
  </si>
  <si>
    <t>$BY$3</t>
  </si>
  <si>
    <t>$BZ$3</t>
  </si>
  <si>
    <t>$CA$3</t>
  </si>
  <si>
    <t>$CB$3</t>
  </si>
  <si>
    <t>$CC$3</t>
  </si>
  <si>
    <t>$CD$3</t>
  </si>
  <si>
    <t>$CE$3</t>
  </si>
  <si>
    <t>$CF$3</t>
  </si>
  <si>
    <t>$CG$3</t>
  </si>
  <si>
    <t>$CH$3</t>
  </si>
  <si>
    <t>$CI$3</t>
  </si>
  <si>
    <t>$CJ$3</t>
  </si>
  <si>
    <t>$CK$3</t>
  </si>
  <si>
    <t>$CL$3</t>
  </si>
  <si>
    <t>$CM$3</t>
  </si>
  <si>
    <t>$CN$3</t>
  </si>
  <si>
    <t>$CO$3</t>
  </si>
  <si>
    <t>$CP$3</t>
  </si>
  <si>
    <t>$CQ$3</t>
  </si>
  <si>
    <t>$CR$3</t>
  </si>
  <si>
    <t>$CS$3</t>
  </si>
  <si>
    <t>$CT$3</t>
  </si>
  <si>
    <t>$CU$3</t>
  </si>
  <si>
    <t>$CV$3</t>
  </si>
  <si>
    <t>$CW$3</t>
  </si>
  <si>
    <t>$CX$3</t>
  </si>
  <si>
    <t>$CY$3</t>
  </si>
  <si>
    <t>$CZ$3</t>
  </si>
  <si>
    <t>$DA$3</t>
  </si>
  <si>
    <t>$DB$3</t>
  </si>
  <si>
    <t>$DC$3</t>
  </si>
  <si>
    <t>$DD$3</t>
  </si>
  <si>
    <t>$DE$3</t>
  </si>
  <si>
    <t>$DF$3</t>
  </si>
  <si>
    <t>$DG$3</t>
  </si>
  <si>
    <t>$DH$3</t>
  </si>
  <si>
    <t>$DI$3</t>
  </si>
  <si>
    <t>$DJ$3</t>
  </si>
  <si>
    <t>$DK$3</t>
  </si>
  <si>
    <t>$DL$3</t>
  </si>
  <si>
    <t>$DM$3</t>
  </si>
  <si>
    <t>$DN$3</t>
  </si>
  <si>
    <t>$DO$3</t>
  </si>
  <si>
    <t>$DP$3</t>
  </si>
  <si>
    <t>$DQ$3</t>
  </si>
  <si>
    <t>$DR$3</t>
  </si>
  <si>
    <t>$DS$3</t>
  </si>
  <si>
    <t>$DT$3</t>
  </si>
  <si>
    <t>$DU$3</t>
  </si>
  <si>
    <t>$DV$3</t>
  </si>
  <si>
    <t>$DW$3</t>
  </si>
  <si>
    <t>$DX$3</t>
  </si>
  <si>
    <t>$DY$3</t>
  </si>
  <si>
    <t>$DZ$3</t>
  </si>
  <si>
    <t>$EA$3</t>
  </si>
  <si>
    <t>$EB$3</t>
  </si>
  <si>
    <t>$EC$3</t>
  </si>
  <si>
    <t>$ED$3</t>
  </si>
  <si>
    <t>$EE$3</t>
  </si>
  <si>
    <t>$EF$3</t>
  </si>
  <si>
    <t>$EG$3</t>
  </si>
  <si>
    <t>$EH$3</t>
  </si>
  <si>
    <t>$EI$3</t>
  </si>
  <si>
    <t>$EJ$3</t>
  </si>
  <si>
    <t>$EK$3</t>
  </si>
  <si>
    <t>$EL$3</t>
  </si>
  <si>
    <t>$EM$3</t>
  </si>
  <si>
    <t>$EN$3</t>
  </si>
  <si>
    <t>$EO$3</t>
  </si>
  <si>
    <t>$EP$3</t>
  </si>
  <si>
    <t>$EQ$3</t>
  </si>
  <si>
    <t>$ER$3</t>
  </si>
  <si>
    <t>$ES$3</t>
  </si>
  <si>
    <t>$ET$3</t>
  </si>
  <si>
    <t>$EU$3</t>
  </si>
  <si>
    <t>$EV$3</t>
  </si>
  <si>
    <t>$EW$3</t>
  </si>
  <si>
    <t>$EX$3</t>
  </si>
  <si>
    <t>$EY$3</t>
  </si>
  <si>
    <t>$EZ$60</t>
  </si>
  <si>
    <t>$EZ$61</t>
  </si>
  <si>
    <t>$EZ$62</t>
  </si>
  <si>
    <t>$EZ$9</t>
  </si>
  <si>
    <t>$EZ$10</t>
  </si>
  <si>
    <t>$EZ$11</t>
  </si>
  <si>
    <t>$EZ$12</t>
  </si>
  <si>
    <t>$EZ$13</t>
  </si>
  <si>
    <t>$EZ$14</t>
  </si>
  <si>
    <t>$EZ$15</t>
  </si>
  <si>
    <t>$EZ$16</t>
  </si>
  <si>
    <t>$EZ$17</t>
  </si>
  <si>
    <t>$EZ$18</t>
  </si>
  <si>
    <t>$EZ$19</t>
  </si>
  <si>
    <t>$EZ$20</t>
  </si>
  <si>
    <t>$EZ$21</t>
  </si>
  <si>
    <t>$EZ$22</t>
  </si>
  <si>
    <t>$EZ$23</t>
  </si>
  <si>
    <t>$EZ$24</t>
  </si>
  <si>
    <t>$EZ$25</t>
  </si>
  <si>
    <t>$EZ$26</t>
  </si>
  <si>
    <t>$EZ$27</t>
  </si>
  <si>
    <t>$EZ$28</t>
  </si>
  <si>
    <t>$EZ$29</t>
  </si>
  <si>
    <t>$EZ$30</t>
  </si>
  <si>
    <t>$EZ$31</t>
  </si>
  <si>
    <t>$EZ$32</t>
  </si>
  <si>
    <t>$EZ$33</t>
  </si>
  <si>
    <t>$EZ$34</t>
  </si>
  <si>
    <t>$EZ$35</t>
  </si>
  <si>
    <t>$EZ$36</t>
  </si>
  <si>
    <t>$EZ$37</t>
  </si>
  <si>
    <t>$EZ$38</t>
  </si>
  <si>
    <t>$EZ$39</t>
  </si>
  <si>
    <t>$EZ$40</t>
  </si>
  <si>
    <t>$EZ$41</t>
  </si>
  <si>
    <t>$EZ$42</t>
  </si>
  <si>
    <t>$EZ$43</t>
  </si>
  <si>
    <t>$EZ$44</t>
  </si>
  <si>
    <t>$EZ$45</t>
  </si>
  <si>
    <t>$EZ$46</t>
  </si>
  <si>
    <t>$EZ$47</t>
  </si>
  <si>
    <t>$EZ$48</t>
  </si>
  <si>
    <t>$EZ$49</t>
  </si>
  <si>
    <t>$EZ$50</t>
  </si>
  <si>
    <t>$EZ$51</t>
  </si>
  <si>
    <t>$EZ$52</t>
  </si>
  <si>
    <t>$EZ$53</t>
  </si>
  <si>
    <t>$EZ$54</t>
  </si>
  <si>
    <t>$EZ$55</t>
  </si>
  <si>
    <t>$EZ$56</t>
  </si>
  <si>
    <t>$EZ$57</t>
  </si>
  <si>
    <t>$EZ$58</t>
  </si>
  <si>
    <t>$EZ$59</t>
  </si>
  <si>
    <t>A</t>
  </si>
  <si>
    <t>B</t>
  </si>
  <si>
    <t>C</t>
  </si>
  <si>
    <t>Informe creado: 27/04/20 16:19:37</t>
  </si>
  <si>
    <t>Informe creado: 2/05/20 13:19:48</t>
  </si>
  <si>
    <t>Informe creado: 2/05/20 13:26:31</t>
  </si>
  <si>
    <t>Shadow</t>
  </si>
  <si>
    <t>Price</t>
  </si>
  <si>
    <t>Allowable</t>
  </si>
  <si>
    <t>Increase</t>
  </si>
  <si>
    <t>Decrease</t>
  </si>
  <si>
    <t>Objective</t>
  </si>
  <si>
    <t>Coefficient</t>
  </si>
  <si>
    <t>Value</t>
  </si>
  <si>
    <t>Name</t>
  </si>
  <si>
    <t>Cell</t>
  </si>
  <si>
    <t>Shipping Cost per mile</t>
  </si>
  <si>
    <t>Shipp Cost to center 1</t>
  </si>
  <si>
    <t>Shipp Cost to Center 2</t>
  </si>
  <si>
    <t>Shipp Cost to Center 3</t>
  </si>
  <si>
    <t xml:space="preserve">New Data </t>
  </si>
  <si>
    <t>Production Cost</t>
  </si>
  <si>
    <t>Hoja de cálculo: [Project_Data.xlsx]Linear Program (2)</t>
  </si>
  <si>
    <t>Sombra</t>
  </si>
  <si>
    <t>Precio</t>
  </si>
  <si>
    <t>Restricción</t>
  </si>
  <si>
    <t>Lado derecho</t>
  </si>
  <si>
    <t>MC1</t>
  </si>
  <si>
    <t>MC2</t>
  </si>
  <si>
    <t>MC3</t>
  </si>
  <si>
    <t>.Alabama</t>
  </si>
  <si>
    <t>.Alaska</t>
  </si>
  <si>
    <t>.Arizona</t>
  </si>
  <si>
    <t>.Arkansas</t>
  </si>
  <si>
    <t>.California</t>
  </si>
  <si>
    <t>.Colorado</t>
  </si>
  <si>
    <t>.Connecticut</t>
  </si>
  <si>
    <t>.Delaware</t>
  </si>
  <si>
    <t>.District of Columbia</t>
  </si>
  <si>
    <t>.Florida</t>
  </si>
  <si>
    <t>.Georgia</t>
  </si>
  <si>
    <t>.Hawaii</t>
  </si>
  <si>
    <t>.Idaho</t>
  </si>
  <si>
    <t>.Illinois</t>
  </si>
  <si>
    <t>.Indiana</t>
  </si>
  <si>
    <t>.Iowa</t>
  </si>
  <si>
    <t>.Kansas</t>
  </si>
  <si>
    <t>.Kentucky</t>
  </si>
  <si>
    <t>.Louisiana</t>
  </si>
  <si>
    <t>.Maine</t>
  </si>
  <si>
    <t>.Maryland</t>
  </si>
  <si>
    <t>.Massachusetts</t>
  </si>
  <si>
    <t>.Michigan</t>
  </si>
  <si>
    <t>.Minnesota</t>
  </si>
  <si>
    <t>.Mississippi</t>
  </si>
  <si>
    <t>.Missouri</t>
  </si>
  <si>
    <t>.Montana</t>
  </si>
  <si>
    <t>.Nebraska</t>
  </si>
  <si>
    <t>.Nevada</t>
  </si>
  <si>
    <t>.New Hampshire</t>
  </si>
  <si>
    <t>.New Jersey</t>
  </si>
  <si>
    <t>.New Mexico</t>
  </si>
  <si>
    <t>.New York</t>
  </si>
  <si>
    <t>.North Carolina</t>
  </si>
  <si>
    <t>.North Dakota</t>
  </si>
  <si>
    <t>.Ohio</t>
  </si>
  <si>
    <t>.Oklahoma</t>
  </si>
  <si>
    <t>.Oregon</t>
  </si>
  <si>
    <t>.Pennsylvania</t>
  </si>
  <si>
    <t>.Rhode Island</t>
  </si>
  <si>
    <t>.South Carolina</t>
  </si>
  <si>
    <t>.South Dakota</t>
  </si>
  <si>
    <t>.Tennessee</t>
  </si>
  <si>
    <t>.Texas</t>
  </si>
  <si>
    <t>.Utah</t>
  </si>
  <si>
    <t>.Vermont</t>
  </si>
  <si>
    <t>.Virginia</t>
  </si>
  <si>
    <t>.Washington</t>
  </si>
  <si>
    <t>.West Virginia</t>
  </si>
  <si>
    <t>.Wisconsin</t>
  </si>
  <si>
    <t>.Wyoming</t>
  </si>
  <si>
    <t>Informe creado: 6/05/20 17:32:11</t>
  </si>
  <si>
    <t>Informe creado: 6/05/20 17:35:41</t>
  </si>
  <si>
    <t>Informe creado: 6/05/20 17:37:24</t>
  </si>
  <si>
    <t>Positive Cases</t>
  </si>
  <si>
    <t>Total Test Results</t>
  </si>
  <si>
    <t>Cases % Error of Table 1</t>
  </si>
  <si>
    <t>Testing % Error of Table 1</t>
  </si>
  <si>
    <r>
      <t>.</t>
    </r>
    <r>
      <rPr>
        <b/>
        <sz val="11"/>
        <color rgb="FF000000"/>
        <rFont val="Calibri"/>
        <family val="2"/>
        <scheme val="minor"/>
      </rPr>
      <t>Alabama</t>
    </r>
  </si>
  <si>
    <r>
      <t>.</t>
    </r>
    <r>
      <rPr>
        <b/>
        <sz val="11"/>
        <color rgb="FF000000"/>
        <rFont val="Calibri"/>
        <family val="2"/>
        <scheme val="minor"/>
      </rPr>
      <t>Alaska</t>
    </r>
  </si>
  <si>
    <r>
      <t>.</t>
    </r>
    <r>
      <rPr>
        <b/>
        <sz val="11"/>
        <color rgb="FF000000"/>
        <rFont val="Calibri"/>
        <family val="2"/>
        <scheme val="minor"/>
      </rPr>
      <t>Arizona</t>
    </r>
  </si>
  <si>
    <r>
      <t>.</t>
    </r>
    <r>
      <rPr>
        <b/>
        <sz val="11"/>
        <color rgb="FF000000"/>
        <rFont val="Calibri"/>
        <family val="2"/>
        <scheme val="minor"/>
      </rPr>
      <t>Arkansas</t>
    </r>
  </si>
  <si>
    <r>
      <t>.</t>
    </r>
    <r>
      <rPr>
        <b/>
        <sz val="11"/>
        <color rgb="FF000000"/>
        <rFont val="Calibri"/>
        <family val="2"/>
        <scheme val="minor"/>
      </rPr>
      <t>California</t>
    </r>
  </si>
  <si>
    <r>
      <t>.</t>
    </r>
    <r>
      <rPr>
        <b/>
        <sz val="11"/>
        <color rgb="FF000000"/>
        <rFont val="Calibri"/>
        <family val="2"/>
        <scheme val="minor"/>
      </rPr>
      <t>Colorado</t>
    </r>
  </si>
  <si>
    <t>Average Testing % Error of Table 1</t>
  </si>
  <si>
    <t>Average Cases % Error of Table 1</t>
  </si>
  <si>
    <r>
      <t>.</t>
    </r>
    <r>
      <rPr>
        <b/>
        <sz val="11"/>
        <color rgb="FF000000"/>
        <rFont val="Calibri"/>
        <family val="2"/>
        <scheme val="minor"/>
      </rPr>
      <t>Connecticut</t>
    </r>
  </si>
  <si>
    <r>
      <t>.</t>
    </r>
    <r>
      <rPr>
        <b/>
        <sz val="11"/>
        <color rgb="FF000000"/>
        <rFont val="Calibri"/>
        <family val="2"/>
        <scheme val="minor"/>
      </rPr>
      <t>Delaware</t>
    </r>
  </si>
  <si>
    <t>Average Testing % Error of Table 3</t>
  </si>
  <si>
    <t>Average Cases % Error of Table 3</t>
  </si>
  <si>
    <r>
      <t>.</t>
    </r>
    <r>
      <rPr>
        <b/>
        <sz val="11"/>
        <color rgb="FF000000"/>
        <rFont val="Calibri"/>
        <family val="2"/>
        <scheme val="minor"/>
      </rPr>
      <t>Florida</t>
    </r>
  </si>
  <si>
    <r>
      <t>.</t>
    </r>
    <r>
      <rPr>
        <b/>
        <sz val="11"/>
        <color rgb="FF000000"/>
        <rFont val="Calibri"/>
        <family val="2"/>
        <scheme val="minor"/>
      </rPr>
      <t>Georgia</t>
    </r>
  </si>
  <si>
    <r>
      <t>.</t>
    </r>
    <r>
      <rPr>
        <b/>
        <sz val="11"/>
        <color rgb="FF000000"/>
        <rFont val="Calibri"/>
        <family val="2"/>
        <scheme val="minor"/>
      </rPr>
      <t>Hawaii</t>
    </r>
  </si>
  <si>
    <r>
      <t>.</t>
    </r>
    <r>
      <rPr>
        <b/>
        <sz val="11"/>
        <color rgb="FF000000"/>
        <rFont val="Calibri"/>
        <family val="2"/>
        <scheme val="minor"/>
      </rPr>
      <t>Idaho</t>
    </r>
  </si>
  <si>
    <r>
      <t>.</t>
    </r>
    <r>
      <rPr>
        <b/>
        <sz val="11"/>
        <color rgb="FF000000"/>
        <rFont val="Calibri"/>
        <family val="2"/>
        <scheme val="minor"/>
      </rPr>
      <t>Illinois</t>
    </r>
  </si>
  <si>
    <r>
      <t>.</t>
    </r>
    <r>
      <rPr>
        <b/>
        <sz val="11"/>
        <color rgb="FF000000"/>
        <rFont val="Calibri"/>
        <family val="2"/>
        <scheme val="minor"/>
      </rPr>
      <t>Indiana</t>
    </r>
  </si>
  <si>
    <r>
      <t>.</t>
    </r>
    <r>
      <rPr>
        <b/>
        <sz val="11"/>
        <color rgb="FF000000"/>
        <rFont val="Calibri"/>
        <family val="2"/>
        <scheme val="minor"/>
      </rPr>
      <t>Iowa</t>
    </r>
  </si>
  <si>
    <r>
      <t>.</t>
    </r>
    <r>
      <rPr>
        <b/>
        <sz val="11"/>
        <color rgb="FF000000"/>
        <rFont val="Calibri"/>
        <family val="2"/>
        <scheme val="minor"/>
      </rPr>
      <t>Kansas</t>
    </r>
  </si>
  <si>
    <r>
      <t>.</t>
    </r>
    <r>
      <rPr>
        <b/>
        <sz val="11"/>
        <color rgb="FF000000"/>
        <rFont val="Calibri"/>
        <family val="2"/>
        <scheme val="minor"/>
      </rPr>
      <t>Kentucky</t>
    </r>
  </si>
  <si>
    <r>
      <t>.</t>
    </r>
    <r>
      <rPr>
        <b/>
        <sz val="11"/>
        <color rgb="FF000000"/>
        <rFont val="Calibri"/>
        <family val="2"/>
        <scheme val="minor"/>
      </rPr>
      <t>Louisiana</t>
    </r>
  </si>
  <si>
    <r>
      <t>.</t>
    </r>
    <r>
      <rPr>
        <b/>
        <sz val="11"/>
        <color rgb="FF000000"/>
        <rFont val="Calibri"/>
        <family val="2"/>
        <scheme val="minor"/>
      </rPr>
      <t>Maine</t>
    </r>
  </si>
  <si>
    <r>
      <t>.</t>
    </r>
    <r>
      <rPr>
        <b/>
        <sz val="11"/>
        <color rgb="FF000000"/>
        <rFont val="Calibri"/>
        <family val="2"/>
        <scheme val="minor"/>
      </rPr>
      <t>Maryland</t>
    </r>
  </si>
  <si>
    <r>
      <t>.</t>
    </r>
    <r>
      <rPr>
        <b/>
        <sz val="11"/>
        <color rgb="FF000000"/>
        <rFont val="Calibri"/>
        <family val="2"/>
        <scheme val="minor"/>
      </rPr>
      <t>Michigan</t>
    </r>
  </si>
  <si>
    <r>
      <t>.</t>
    </r>
    <r>
      <rPr>
        <b/>
        <sz val="11"/>
        <color rgb="FF000000"/>
        <rFont val="Calibri"/>
        <family val="2"/>
        <scheme val="minor"/>
      </rPr>
      <t>Minnesota</t>
    </r>
  </si>
  <si>
    <r>
      <t>.</t>
    </r>
    <r>
      <rPr>
        <b/>
        <sz val="11"/>
        <color rgb="FF000000"/>
        <rFont val="Calibri"/>
        <family val="2"/>
        <scheme val="minor"/>
      </rPr>
      <t>Mississippi</t>
    </r>
  </si>
  <si>
    <r>
      <t>.</t>
    </r>
    <r>
      <rPr>
        <b/>
        <sz val="11"/>
        <color rgb="FF000000"/>
        <rFont val="Calibri"/>
        <family val="2"/>
        <scheme val="minor"/>
      </rPr>
      <t>Missouri</t>
    </r>
  </si>
  <si>
    <r>
      <t>.</t>
    </r>
    <r>
      <rPr>
        <b/>
        <sz val="11"/>
        <color rgb="FF000000"/>
        <rFont val="Calibri"/>
        <family val="2"/>
        <scheme val="minor"/>
      </rPr>
      <t>Montana</t>
    </r>
  </si>
  <si>
    <r>
      <t>.</t>
    </r>
    <r>
      <rPr>
        <b/>
        <sz val="11"/>
        <color rgb="FF000000"/>
        <rFont val="Calibri"/>
        <family val="2"/>
        <scheme val="minor"/>
      </rPr>
      <t>Nebraska</t>
    </r>
  </si>
  <si>
    <r>
      <t>.</t>
    </r>
    <r>
      <rPr>
        <b/>
        <sz val="11"/>
        <color rgb="FF000000"/>
        <rFont val="Calibri"/>
        <family val="2"/>
        <scheme val="minor"/>
      </rPr>
      <t>Nevada</t>
    </r>
  </si>
  <si>
    <r>
      <t>.</t>
    </r>
    <r>
      <rPr>
        <b/>
        <sz val="11"/>
        <color rgb="FF000000"/>
        <rFont val="Calibri"/>
        <family val="2"/>
        <scheme val="minor"/>
      </rPr>
      <t>New Hampshire</t>
    </r>
  </si>
  <si>
    <r>
      <t>.</t>
    </r>
    <r>
      <rPr>
        <b/>
        <sz val="11"/>
        <color rgb="FF000000"/>
        <rFont val="Calibri"/>
        <family val="2"/>
        <scheme val="minor"/>
      </rPr>
      <t>New Jersey</t>
    </r>
  </si>
  <si>
    <r>
      <t>.</t>
    </r>
    <r>
      <rPr>
        <b/>
        <sz val="11"/>
        <color rgb="FF000000"/>
        <rFont val="Calibri"/>
        <family val="2"/>
        <scheme val="minor"/>
      </rPr>
      <t>New Mexico</t>
    </r>
  </si>
  <si>
    <r>
      <t>.</t>
    </r>
    <r>
      <rPr>
        <b/>
        <sz val="11"/>
        <color rgb="FF000000"/>
        <rFont val="Calibri"/>
        <family val="2"/>
        <scheme val="minor"/>
      </rPr>
      <t>New York</t>
    </r>
  </si>
  <si>
    <r>
      <t>.</t>
    </r>
    <r>
      <rPr>
        <b/>
        <sz val="11"/>
        <color rgb="FF000000"/>
        <rFont val="Calibri"/>
        <family val="2"/>
        <scheme val="minor"/>
      </rPr>
      <t>North Carolina</t>
    </r>
  </si>
  <si>
    <r>
      <t>.</t>
    </r>
    <r>
      <rPr>
        <b/>
        <sz val="11"/>
        <color rgb="FF000000"/>
        <rFont val="Calibri"/>
        <family val="2"/>
        <scheme val="minor"/>
      </rPr>
      <t>North Dakota</t>
    </r>
  </si>
  <si>
    <r>
      <t>.</t>
    </r>
    <r>
      <rPr>
        <b/>
        <sz val="11"/>
        <color rgb="FF000000"/>
        <rFont val="Calibri"/>
        <family val="2"/>
        <scheme val="minor"/>
      </rPr>
      <t>Ohio</t>
    </r>
  </si>
  <si>
    <r>
      <t>.</t>
    </r>
    <r>
      <rPr>
        <b/>
        <sz val="11"/>
        <color rgb="FF000000"/>
        <rFont val="Calibri"/>
        <family val="2"/>
        <scheme val="minor"/>
      </rPr>
      <t>Oklahoma</t>
    </r>
  </si>
  <si>
    <r>
      <t>.</t>
    </r>
    <r>
      <rPr>
        <b/>
        <sz val="11"/>
        <color rgb="FF000000"/>
        <rFont val="Calibri"/>
        <family val="2"/>
        <scheme val="minor"/>
      </rPr>
      <t>Oregon</t>
    </r>
  </si>
  <si>
    <r>
      <t>.</t>
    </r>
    <r>
      <rPr>
        <b/>
        <sz val="11"/>
        <color rgb="FF000000"/>
        <rFont val="Calibri"/>
        <family val="2"/>
        <scheme val="minor"/>
      </rPr>
      <t>Pennsylvania</t>
    </r>
  </si>
  <si>
    <r>
      <t>.</t>
    </r>
    <r>
      <rPr>
        <b/>
        <sz val="11"/>
        <color rgb="FF000000"/>
        <rFont val="Calibri"/>
        <family val="2"/>
        <scheme val="minor"/>
      </rPr>
      <t>Rhode Island</t>
    </r>
  </si>
  <si>
    <r>
      <t>.</t>
    </r>
    <r>
      <rPr>
        <b/>
        <sz val="11"/>
        <color rgb="FF000000"/>
        <rFont val="Calibri"/>
        <family val="2"/>
        <scheme val="minor"/>
      </rPr>
      <t>South Carolina</t>
    </r>
  </si>
  <si>
    <r>
      <t>.</t>
    </r>
    <r>
      <rPr>
        <b/>
        <sz val="11"/>
        <color rgb="FF000000"/>
        <rFont val="Calibri"/>
        <family val="2"/>
        <scheme val="minor"/>
      </rPr>
      <t>South Dakota</t>
    </r>
  </si>
  <si>
    <r>
      <t>.</t>
    </r>
    <r>
      <rPr>
        <b/>
        <sz val="11"/>
        <color rgb="FF000000"/>
        <rFont val="Calibri"/>
        <family val="2"/>
        <scheme val="minor"/>
      </rPr>
      <t>Tennessee</t>
    </r>
  </si>
  <si>
    <r>
      <t>.</t>
    </r>
    <r>
      <rPr>
        <b/>
        <sz val="11"/>
        <color rgb="FF000000"/>
        <rFont val="Calibri"/>
        <family val="2"/>
        <scheme val="minor"/>
      </rPr>
      <t>Texas</t>
    </r>
  </si>
  <si>
    <r>
      <t>.</t>
    </r>
    <r>
      <rPr>
        <b/>
        <sz val="11"/>
        <color rgb="FF000000"/>
        <rFont val="Calibri"/>
        <family val="2"/>
        <scheme val="minor"/>
      </rPr>
      <t>Utah</t>
    </r>
  </si>
  <si>
    <r>
      <t>.</t>
    </r>
    <r>
      <rPr>
        <b/>
        <sz val="11"/>
        <color rgb="FF000000"/>
        <rFont val="Calibri"/>
        <family val="2"/>
        <scheme val="minor"/>
      </rPr>
      <t>Vermont</t>
    </r>
  </si>
  <si>
    <r>
      <t>.</t>
    </r>
    <r>
      <rPr>
        <b/>
        <sz val="11"/>
        <color rgb="FF000000"/>
        <rFont val="Calibri"/>
        <family val="2"/>
        <scheme val="minor"/>
      </rPr>
      <t>Virginia</t>
    </r>
  </si>
  <si>
    <r>
      <t>.</t>
    </r>
    <r>
      <rPr>
        <b/>
        <sz val="11"/>
        <color rgb="FF000000"/>
        <rFont val="Calibri"/>
        <family val="2"/>
        <scheme val="minor"/>
      </rPr>
      <t>Washington</t>
    </r>
  </si>
  <si>
    <r>
      <t>.</t>
    </r>
    <r>
      <rPr>
        <b/>
        <sz val="11"/>
        <color rgb="FF000000"/>
        <rFont val="Calibri"/>
        <family val="2"/>
        <scheme val="minor"/>
      </rPr>
      <t>West Virginia</t>
    </r>
  </si>
  <si>
    <r>
      <t>.</t>
    </r>
    <r>
      <rPr>
        <b/>
        <sz val="11"/>
        <color rgb="FF000000"/>
        <rFont val="Calibri"/>
        <family val="2"/>
        <scheme val="minor"/>
      </rPr>
      <t>Wisconsin</t>
    </r>
  </si>
  <si>
    <r>
      <t>.</t>
    </r>
    <r>
      <rPr>
        <b/>
        <sz val="11"/>
        <color rgb="FF000000"/>
        <rFont val="Calibri"/>
        <family val="2"/>
        <scheme val="minor"/>
      </rPr>
      <t>Wyoming</t>
    </r>
  </si>
  <si>
    <t>STATE</t>
  </si>
  <si>
    <t>CENTER 1</t>
  </si>
  <si>
    <t>CENTER 2</t>
  </si>
  <si>
    <t>CENTER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</si>
</sst>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FFFFFF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2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justify" vertical="center"/>
    </xf>
    <xf numFmtId="0" fontId="0" fillId="0" borderId="2" xfId="0" applyBorder="1"/>
    <xf numFmtId="0" fontId="9" fillId="0" borderId="0" xfId="0" applyFont="1"/>
    <xf numFmtId="0" fontId="0" fillId="0" borderId="5" xfId="0" applyFill="1" applyBorder="1" applyAlignment="1"/>
    <xf numFmtId="0" fontId="0" fillId="0" borderId="6" xfId="0" applyFill="1" applyBorder="1" applyAlignment="1"/>
    <xf numFmtId="0" fontId="10" fillId="0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0" fillId="2" borderId="5" xfId="0" applyFill="1" applyBorder="1" applyAlignment="1"/>
    <xf numFmtId="0" fontId="11" fillId="0" borderId="3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0" fillId="2" borderId="0" xfId="0" applyFill="1"/>
    <xf numFmtId="0" fontId="2" fillId="0" borderId="2" xfId="0" applyFont="1" applyFill="1" applyBorder="1" applyAlignment="1">
      <alignment horizontal="justify" vertical="center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3" fontId="5" fillId="0" borderId="2" xfId="0" applyNumberFormat="1" applyFont="1" applyBorder="1" applyAlignment="1">
      <alignment horizontal="justify" vertical="center"/>
    </xf>
    <xf numFmtId="0" fontId="6" fillId="0" borderId="2" xfId="0" applyFont="1" applyBorder="1" applyAlignment="1">
      <alignment horizontal="justify" vertical="center"/>
    </xf>
    <xf numFmtId="0" fontId="9" fillId="0" borderId="2" xfId="0" applyFont="1" applyBorder="1"/>
    <xf numFmtId="0" fontId="0" fillId="0" borderId="0" xfId="0" applyProtection="1">
      <protection hidden="1"/>
    </xf>
    <xf numFmtId="0" fontId="0" fillId="0" borderId="0" xfId="0" applyProtection="1">
      <protection locked="0"/>
    </xf>
    <xf numFmtId="0" fontId="6" fillId="0" borderId="1" xfId="0" applyFont="1" applyBorder="1" applyAlignment="1" applyProtection="1">
      <alignment horizontal="justify" vertical="center"/>
      <protection locked="0"/>
    </xf>
    <xf numFmtId="0" fontId="0" fillId="0" borderId="2" xfId="0" applyBorder="1" applyProtection="1">
      <protection hidden="1"/>
    </xf>
    <xf numFmtId="0" fontId="8" fillId="0" borderId="2" xfId="0" applyFont="1" applyBorder="1" applyProtection="1">
      <protection hidden="1"/>
    </xf>
    <xf numFmtId="0" fontId="0" fillId="0" borderId="7" xfId="0" applyBorder="1" applyProtection="1">
      <protection hidden="1"/>
    </xf>
    <xf numFmtId="0" fontId="8" fillId="0" borderId="0" xfId="0" applyFont="1" applyProtection="1">
      <protection hidden="1"/>
    </xf>
    <xf numFmtId="3" fontId="6" fillId="0" borderId="1" xfId="0" applyNumberFormat="1" applyFont="1" applyBorder="1" applyAlignment="1" applyProtection="1">
      <alignment horizontal="right" vertical="center"/>
      <protection locked="0"/>
    </xf>
    <xf numFmtId="0" fontId="3" fillId="2" borderId="2" xfId="0" applyFont="1" applyFill="1" applyBorder="1" applyAlignment="1">
      <alignment horizontal="justify" vertical="center"/>
    </xf>
    <xf numFmtId="3" fontId="5" fillId="2" borderId="2" xfId="0" applyNumberFormat="1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justify" vertical="center"/>
    </xf>
    <xf numFmtId="0" fontId="3" fillId="0" borderId="2" xfId="0" applyFont="1" applyFill="1" applyBorder="1" applyAlignment="1">
      <alignment horizontal="justify" vertical="center"/>
    </xf>
    <xf numFmtId="0" fontId="13" fillId="0" borderId="3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2" fillId="0" borderId="2" xfId="1" applyFont="1" applyBorder="1" applyAlignment="1">
      <alignment horizontal="justify" vertical="center"/>
    </xf>
    <xf numFmtId="0" fontId="2" fillId="0" borderId="2" xfId="1" applyFont="1" applyBorder="1" applyAlignment="1">
      <alignment horizontal="right" vertical="center"/>
    </xf>
    <xf numFmtId="0" fontId="14" fillId="0" borderId="2" xfId="0" applyFont="1" applyBorder="1" applyAlignment="1">
      <alignment vertical="center"/>
    </xf>
    <xf numFmtId="0" fontId="15" fillId="0" borderId="2" xfId="1" applyFont="1" applyBorder="1" applyAlignment="1">
      <alignment horizontal="justify" vertical="center"/>
    </xf>
    <xf numFmtId="3" fontId="6" fillId="0" borderId="8" xfId="1" applyNumberFormat="1" applyFont="1" applyBorder="1" applyAlignment="1">
      <alignment horizontal="justify" vertical="center"/>
    </xf>
    <xf numFmtId="0" fontId="6" fillId="0" borderId="0" xfId="1" applyFont="1" applyAlignment="1">
      <alignment horizontal="justify" vertical="center"/>
    </xf>
    <xf numFmtId="0" fontId="1" fillId="0" borderId="9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3" fontId="6" fillId="0" borderId="11" xfId="1" applyNumberFormat="1" applyFont="1" applyBorder="1" applyAlignment="1">
      <alignment horizontal="justify" vertical="center"/>
    </xf>
    <xf numFmtId="0" fontId="1" fillId="0" borderId="12" xfId="1" applyFont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2" xfId="1" applyFont="1" applyBorder="1" applyAlignment="1">
      <alignment horizontal="left" vertical="center" wrapText="1"/>
    </xf>
    <xf numFmtId="3" fontId="6" fillId="0" borderId="7" xfId="1" applyNumberFormat="1" applyFont="1" applyBorder="1" applyAlignment="1">
      <alignment horizontal="justify" vertical="center"/>
    </xf>
    <xf numFmtId="0" fontId="6" fillId="0" borderId="22" xfId="1" applyFont="1" applyBorder="1" applyAlignment="1">
      <alignment horizontal="justify" vertical="center"/>
    </xf>
    <xf numFmtId="0" fontId="6" fillId="0" borderId="23" xfId="1" applyFont="1" applyBorder="1" applyAlignment="1">
      <alignment horizontal="left" vertical="center"/>
    </xf>
    <xf numFmtId="0" fontId="0" fillId="0" borderId="22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8" xfId="0" applyBorder="1" applyAlignment="1">
      <alignment horizontal="center" wrapText="1"/>
    </xf>
  </cellXfs>
  <cellStyles count="2">
    <cellStyle name="Normal" xfId="0" builtinId="0"/>
    <cellStyle name="Normal 2" xfId="1" xr:uid="{5C7260E2-C844-0949-AED8-7178DE49C8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505483</xdr:colOff>
      <xdr:row>0</xdr:row>
      <xdr:rowOff>11868</xdr:rowOff>
    </xdr:from>
    <xdr:to>
      <xdr:col>10</xdr:col>
      <xdr:colOff>31452</xdr:colOff>
      <xdr:row>21</xdr:row>
      <xdr:rowOff>192278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DFBF4A4-2437-C24B-A291-A3C448F0E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3053" y="11868"/>
          <a:ext cx="4475408" cy="457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CCB7-F7F3-9E41-9003-6463A0F9F8ED}">
  <dimension ref="A1:AA56"/>
  <sheetViews>
    <sheetView topLeftCell="A34" zoomScale="124" workbookViewId="0">
      <selection sqref="A1:H52"/>
    </sheetView>
  </sheetViews>
  <sheetFormatPr baseColWidth="10" defaultRowHeight="16" x14ac:dyDescent="0.2"/>
  <cols>
    <col min="15" max="15" width="19.6640625" customWidth="1"/>
    <col min="30" max="30" width="15.5" customWidth="1"/>
  </cols>
  <sheetData>
    <row r="1" spans="1:27" ht="32" x14ac:dyDescent="0.2">
      <c r="B1" s="15"/>
      <c r="C1" s="15"/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4"/>
      <c r="J1" s="4"/>
      <c r="K1" s="14" t="s">
        <v>410</v>
      </c>
      <c r="L1" s="14" t="s">
        <v>411</v>
      </c>
      <c r="M1" s="14" t="s">
        <v>412</v>
      </c>
      <c r="N1" s="4"/>
      <c r="O1" s="20" t="s">
        <v>409</v>
      </c>
      <c r="P1" s="4"/>
      <c r="Q1" s="14" t="s">
        <v>59</v>
      </c>
      <c r="R1" s="14" t="s">
        <v>60</v>
      </c>
      <c r="S1" s="14" t="s">
        <v>61</v>
      </c>
      <c r="T1" s="3"/>
      <c r="V1" s="3"/>
      <c r="W1" s="3"/>
      <c r="X1" s="3"/>
      <c r="AA1" s="3"/>
    </row>
    <row r="2" spans="1:27" x14ac:dyDescent="0.2">
      <c r="A2">
        <v>1</v>
      </c>
      <c r="B2" s="17" t="s">
        <v>5</v>
      </c>
      <c r="C2" s="17"/>
      <c r="D2" s="18">
        <v>4779736</v>
      </c>
      <c r="E2" s="19">
        <v>47798</v>
      </c>
      <c r="F2" s="19">
        <v>2302</v>
      </c>
      <c r="G2" s="19">
        <v>228</v>
      </c>
      <c r="H2" s="19">
        <v>1251</v>
      </c>
      <c r="I2" s="4"/>
      <c r="J2" s="4"/>
      <c r="K2" s="4">
        <f>F2*$O$2</f>
        <v>2.302</v>
      </c>
      <c r="L2" s="4">
        <f>G2*$O$2</f>
        <v>0.22800000000000001</v>
      </c>
      <c r="M2" s="4">
        <f>H2*$O$2</f>
        <v>1.2510000000000001</v>
      </c>
      <c r="N2" s="4"/>
      <c r="O2" s="4">
        <v>1E-3</v>
      </c>
      <c r="P2" s="4"/>
      <c r="Q2" s="4">
        <f>K2+1</f>
        <v>3.302</v>
      </c>
      <c r="R2" s="4">
        <f t="shared" ref="R2:S2" si="0">L2+1</f>
        <v>1.228</v>
      </c>
      <c r="S2" s="4">
        <f t="shared" si="0"/>
        <v>2.2510000000000003</v>
      </c>
    </row>
    <row r="3" spans="1:27" x14ac:dyDescent="0.2">
      <c r="A3">
        <v>2</v>
      </c>
      <c r="B3" s="17" t="s">
        <v>6</v>
      </c>
      <c r="C3" s="17"/>
      <c r="D3" s="18">
        <v>710231</v>
      </c>
      <c r="E3" s="19">
        <v>7103</v>
      </c>
      <c r="F3" s="19">
        <v>2933</v>
      </c>
      <c r="G3" s="19">
        <v>5221</v>
      </c>
      <c r="H3" s="19">
        <v>5780</v>
      </c>
      <c r="I3" s="4"/>
      <c r="J3" s="4"/>
      <c r="K3" s="4">
        <f>F3*$O$2</f>
        <v>2.9330000000000003</v>
      </c>
      <c r="L3" s="4">
        <f>G3*$O$2</f>
        <v>5.2210000000000001</v>
      </c>
      <c r="M3" s="4">
        <f>H3*$O$2</f>
        <v>5.78</v>
      </c>
      <c r="N3" s="4"/>
      <c r="O3" s="4"/>
      <c r="P3" s="4"/>
      <c r="Q3" s="4">
        <f t="shared" ref="Q3:Q52" si="1">K3+1</f>
        <v>3.9330000000000003</v>
      </c>
      <c r="R3" s="4">
        <f t="shared" ref="R3:R52" si="2">L3+1</f>
        <v>6.2210000000000001</v>
      </c>
      <c r="S3" s="4">
        <f t="shared" ref="S3:S52" si="3">M3+1</f>
        <v>6.78</v>
      </c>
    </row>
    <row r="4" spans="1:27" x14ac:dyDescent="0.2">
      <c r="A4">
        <v>3</v>
      </c>
      <c r="B4" s="17" t="s">
        <v>7</v>
      </c>
      <c r="C4" s="17"/>
      <c r="D4" s="18">
        <v>6392017</v>
      </c>
      <c r="E4" s="19">
        <v>63921</v>
      </c>
      <c r="F4" s="19">
        <v>530</v>
      </c>
      <c r="G4" s="19">
        <v>2016</v>
      </c>
      <c r="H4" s="19">
        <v>2904</v>
      </c>
      <c r="I4" s="4"/>
      <c r="J4" s="4"/>
      <c r="K4" s="4">
        <f>F4*$O$2</f>
        <v>0.53</v>
      </c>
      <c r="L4" s="4">
        <f>G4*$O$2</f>
        <v>2.016</v>
      </c>
      <c r="M4" s="4">
        <f>H4*$O$2</f>
        <v>2.9039999999999999</v>
      </c>
      <c r="N4" s="4"/>
      <c r="O4" s="4"/>
      <c r="P4" s="4"/>
      <c r="Q4" s="4">
        <f t="shared" si="1"/>
        <v>1.53</v>
      </c>
      <c r="R4" s="4">
        <f t="shared" si="2"/>
        <v>3.016</v>
      </c>
      <c r="S4" s="4">
        <f t="shared" si="3"/>
        <v>3.9039999999999999</v>
      </c>
    </row>
    <row r="5" spans="1:27" x14ac:dyDescent="0.2">
      <c r="A5">
        <v>4</v>
      </c>
      <c r="B5" s="17" t="s">
        <v>8</v>
      </c>
      <c r="C5" s="17"/>
      <c r="D5" s="18">
        <v>2915918</v>
      </c>
      <c r="E5" s="19">
        <v>29160</v>
      </c>
      <c r="F5" s="19">
        <v>1903</v>
      </c>
      <c r="G5" s="19">
        <v>630</v>
      </c>
      <c r="H5" s="19">
        <v>1546</v>
      </c>
      <c r="I5" s="4"/>
      <c r="J5" s="4"/>
      <c r="K5" s="4">
        <f>F5*$O$2</f>
        <v>1.903</v>
      </c>
      <c r="L5" s="4">
        <f>G5*$O$2</f>
        <v>0.63</v>
      </c>
      <c r="M5" s="4">
        <f>H5*$O$2</f>
        <v>1.546</v>
      </c>
      <c r="N5" s="4"/>
      <c r="O5" s="4"/>
      <c r="P5" s="4"/>
      <c r="Q5" s="4">
        <f t="shared" si="1"/>
        <v>2.903</v>
      </c>
      <c r="R5" s="4">
        <f t="shared" si="2"/>
        <v>1.63</v>
      </c>
      <c r="S5" s="4">
        <f t="shared" si="3"/>
        <v>2.5460000000000003</v>
      </c>
    </row>
    <row r="6" spans="1:27" x14ac:dyDescent="0.2">
      <c r="A6">
        <v>5</v>
      </c>
      <c r="B6" s="17" t="s">
        <v>9</v>
      </c>
      <c r="C6" s="17"/>
      <c r="D6" s="18">
        <v>37253956</v>
      </c>
      <c r="E6" s="19">
        <v>372540</v>
      </c>
      <c r="F6" s="19">
        <v>0</v>
      </c>
      <c r="G6" s="19">
        <v>2529</v>
      </c>
      <c r="H6" s="19">
        <v>3372</v>
      </c>
      <c r="I6" s="4"/>
      <c r="J6" s="4"/>
      <c r="K6" s="4">
        <f>F6*$O$2</f>
        <v>0</v>
      </c>
      <c r="L6" s="4">
        <f>G6*$O$2</f>
        <v>2.5289999999999999</v>
      </c>
      <c r="M6" s="4">
        <f>H6*$O$2</f>
        <v>3.3719999999999999</v>
      </c>
      <c r="N6" s="4"/>
      <c r="O6" s="4"/>
      <c r="P6" s="4"/>
      <c r="Q6" s="4">
        <f t="shared" si="1"/>
        <v>1</v>
      </c>
      <c r="R6" s="4">
        <f t="shared" si="2"/>
        <v>3.5289999999999999</v>
      </c>
      <c r="S6" s="4">
        <f t="shared" si="3"/>
        <v>4.3719999999999999</v>
      </c>
    </row>
    <row r="7" spans="1:27" x14ac:dyDescent="0.2">
      <c r="A7">
        <v>6</v>
      </c>
      <c r="B7" s="17" t="s">
        <v>10</v>
      </c>
      <c r="C7" s="17"/>
      <c r="D7" s="18">
        <v>5029196</v>
      </c>
      <c r="E7" s="19">
        <v>50292</v>
      </c>
      <c r="F7" s="19">
        <v>979</v>
      </c>
      <c r="G7" s="19">
        <v>1602</v>
      </c>
      <c r="H7" s="19">
        <v>2393</v>
      </c>
      <c r="I7" s="4"/>
      <c r="J7" s="4"/>
      <c r="K7" s="4">
        <f>F7*$O$2</f>
        <v>0.97899999999999998</v>
      </c>
      <c r="L7" s="4">
        <f>G7*$O$2</f>
        <v>1.6020000000000001</v>
      </c>
      <c r="M7" s="4">
        <f>H7*$O$2</f>
        <v>2.3930000000000002</v>
      </c>
      <c r="N7" s="4"/>
      <c r="O7" s="4"/>
      <c r="P7" s="4"/>
      <c r="Q7" s="4">
        <f t="shared" si="1"/>
        <v>1.9790000000000001</v>
      </c>
      <c r="R7" s="4">
        <f t="shared" si="2"/>
        <v>2.6020000000000003</v>
      </c>
      <c r="S7" s="4">
        <f t="shared" si="3"/>
        <v>3.3930000000000002</v>
      </c>
    </row>
    <row r="8" spans="1:27" x14ac:dyDescent="0.2">
      <c r="A8">
        <v>7</v>
      </c>
      <c r="B8" s="17" t="s">
        <v>11</v>
      </c>
      <c r="C8" s="17"/>
      <c r="D8" s="18">
        <v>3574097</v>
      </c>
      <c r="E8" s="19">
        <v>35741</v>
      </c>
      <c r="F8" s="19">
        <v>3263</v>
      </c>
      <c r="G8" s="19">
        <v>971</v>
      </c>
      <c r="H8" s="19">
        <v>110</v>
      </c>
      <c r="I8" s="4"/>
      <c r="J8" s="4"/>
      <c r="K8" s="4">
        <f>F8*$O$2</f>
        <v>3.2629999999999999</v>
      </c>
      <c r="L8" s="4">
        <f>G8*$O$2</f>
        <v>0.97099999999999997</v>
      </c>
      <c r="M8" s="4">
        <f>H8*$O$2</f>
        <v>0.11</v>
      </c>
      <c r="N8" s="4"/>
      <c r="O8" s="4"/>
      <c r="P8" s="4"/>
      <c r="Q8" s="4">
        <f t="shared" si="1"/>
        <v>4.2629999999999999</v>
      </c>
      <c r="R8" s="4">
        <f t="shared" si="2"/>
        <v>1.9710000000000001</v>
      </c>
      <c r="S8" s="4">
        <f t="shared" si="3"/>
        <v>1.1100000000000001</v>
      </c>
    </row>
    <row r="9" spans="1:27" x14ac:dyDescent="0.2">
      <c r="A9">
        <v>8</v>
      </c>
      <c r="B9" s="17" t="s">
        <v>12</v>
      </c>
      <c r="C9" s="17"/>
      <c r="D9" s="18">
        <v>897934</v>
      </c>
      <c r="E9" s="19">
        <v>8980</v>
      </c>
      <c r="F9" s="19">
        <v>3059</v>
      </c>
      <c r="G9" s="19">
        <v>705</v>
      </c>
      <c r="H9" s="19">
        <v>366</v>
      </c>
      <c r="I9" s="4"/>
      <c r="J9" s="4"/>
      <c r="K9" s="4">
        <f>F9*$O$2</f>
        <v>3.0590000000000002</v>
      </c>
      <c r="L9" s="4">
        <f>G9*$O$2</f>
        <v>0.70499999999999996</v>
      </c>
      <c r="M9" s="4">
        <f>H9*$O$2</f>
        <v>0.36599999999999999</v>
      </c>
      <c r="N9" s="4"/>
      <c r="O9" s="4"/>
      <c r="P9" s="4"/>
      <c r="Q9" s="4">
        <f t="shared" si="1"/>
        <v>4.0590000000000002</v>
      </c>
      <c r="R9" s="4">
        <f t="shared" si="2"/>
        <v>1.7050000000000001</v>
      </c>
      <c r="S9" s="4">
        <f t="shared" si="3"/>
        <v>1.3660000000000001</v>
      </c>
    </row>
    <row r="10" spans="1:27" ht="28" x14ac:dyDescent="0.2">
      <c r="A10">
        <v>9</v>
      </c>
      <c r="B10" s="17" t="s">
        <v>13</v>
      </c>
      <c r="C10" s="17"/>
      <c r="D10" s="18">
        <v>601723</v>
      </c>
      <c r="E10" s="19">
        <v>6018</v>
      </c>
      <c r="F10" s="19">
        <v>2954</v>
      </c>
      <c r="G10" s="19">
        <v>618</v>
      </c>
      <c r="H10" s="19">
        <v>462</v>
      </c>
      <c r="I10" s="4"/>
      <c r="J10" s="4"/>
      <c r="K10" s="4">
        <f>F10*$O$2</f>
        <v>2.9540000000000002</v>
      </c>
      <c r="L10" s="4">
        <f>G10*$O$2</f>
        <v>0.61799999999999999</v>
      </c>
      <c r="M10" s="4">
        <f>H10*$O$2</f>
        <v>0.46200000000000002</v>
      </c>
      <c r="N10" s="4"/>
      <c r="O10" s="4"/>
      <c r="P10" s="4"/>
      <c r="Q10" s="4">
        <f t="shared" si="1"/>
        <v>3.9540000000000002</v>
      </c>
      <c r="R10" s="4">
        <f t="shared" si="2"/>
        <v>1.6179999999999999</v>
      </c>
      <c r="S10" s="4">
        <f t="shared" si="3"/>
        <v>1.462</v>
      </c>
    </row>
    <row r="11" spans="1:27" x14ac:dyDescent="0.2">
      <c r="A11">
        <v>10</v>
      </c>
      <c r="B11" s="17" t="s">
        <v>14</v>
      </c>
      <c r="C11" s="17"/>
      <c r="D11" s="18">
        <v>18801310</v>
      </c>
      <c r="E11" s="19">
        <v>188014</v>
      </c>
      <c r="F11" s="19">
        <v>2644</v>
      </c>
      <c r="G11" s="19">
        <v>292</v>
      </c>
      <c r="H11" s="19">
        <v>1221</v>
      </c>
      <c r="I11" s="4"/>
      <c r="J11" s="4"/>
      <c r="K11" s="4">
        <f>F11*$O$2</f>
        <v>2.6440000000000001</v>
      </c>
      <c r="L11" s="4">
        <f>G11*$O$2</f>
        <v>0.29199999999999998</v>
      </c>
      <c r="M11" s="4">
        <f>H11*$O$2</f>
        <v>1.2210000000000001</v>
      </c>
      <c r="N11" s="4"/>
      <c r="O11" s="4"/>
      <c r="P11" s="4"/>
      <c r="Q11" s="4">
        <f t="shared" si="1"/>
        <v>3.6440000000000001</v>
      </c>
      <c r="R11" s="4">
        <f t="shared" si="2"/>
        <v>1.292</v>
      </c>
      <c r="S11" s="4">
        <f t="shared" si="3"/>
        <v>2.2210000000000001</v>
      </c>
    </row>
    <row r="12" spans="1:27" x14ac:dyDescent="0.2">
      <c r="A12">
        <v>11</v>
      </c>
      <c r="B12" s="17" t="s">
        <v>15</v>
      </c>
      <c r="C12" s="17"/>
      <c r="D12" s="18">
        <v>9687653</v>
      </c>
      <c r="E12" s="19">
        <v>96877</v>
      </c>
      <c r="F12" s="19">
        <v>2529</v>
      </c>
      <c r="G12" s="19">
        <v>0</v>
      </c>
      <c r="H12" s="19">
        <v>1070</v>
      </c>
      <c r="I12" s="4"/>
      <c r="J12" s="4"/>
      <c r="K12" s="4">
        <f>F12*$O$2</f>
        <v>2.5289999999999999</v>
      </c>
      <c r="L12" s="4">
        <f>G12*$O$2</f>
        <v>0</v>
      </c>
      <c r="M12" s="4">
        <f>H12*$O$2</f>
        <v>1.07</v>
      </c>
      <c r="N12" s="4"/>
      <c r="O12" s="4"/>
      <c r="P12" s="4"/>
      <c r="Q12" s="4">
        <f t="shared" si="1"/>
        <v>3.5289999999999999</v>
      </c>
      <c r="R12" s="4">
        <f t="shared" si="2"/>
        <v>1</v>
      </c>
      <c r="S12" s="4">
        <f t="shared" si="3"/>
        <v>2.0700000000000003</v>
      </c>
    </row>
    <row r="13" spans="1:27" x14ac:dyDescent="0.2">
      <c r="A13">
        <v>12</v>
      </c>
      <c r="B13" s="17" t="s">
        <v>16</v>
      </c>
      <c r="C13" s="17"/>
      <c r="D13" s="18">
        <v>1360301</v>
      </c>
      <c r="E13" s="19">
        <v>13604</v>
      </c>
      <c r="F13" s="19">
        <v>2795</v>
      </c>
      <c r="G13" s="19">
        <v>5137</v>
      </c>
      <c r="H13" s="19">
        <v>6096</v>
      </c>
      <c r="I13" s="4"/>
      <c r="J13" s="4"/>
      <c r="K13" s="4">
        <f>F13*$O$2</f>
        <v>2.7949999999999999</v>
      </c>
      <c r="L13" s="4">
        <f>G13*$O$2</f>
        <v>5.1370000000000005</v>
      </c>
      <c r="M13" s="4">
        <f>H13*$O$2</f>
        <v>6.0960000000000001</v>
      </c>
      <c r="N13" s="4"/>
      <c r="O13" s="4"/>
      <c r="P13" s="4"/>
      <c r="Q13" s="4">
        <f t="shared" si="1"/>
        <v>3.7949999999999999</v>
      </c>
      <c r="R13" s="4">
        <f t="shared" si="2"/>
        <v>6.1370000000000005</v>
      </c>
      <c r="S13" s="4">
        <f t="shared" si="3"/>
        <v>7.0960000000000001</v>
      </c>
    </row>
    <row r="14" spans="1:27" x14ac:dyDescent="0.2">
      <c r="A14">
        <v>13</v>
      </c>
      <c r="B14" s="17" t="s">
        <v>17</v>
      </c>
      <c r="C14" s="17"/>
      <c r="D14" s="18">
        <v>1567582</v>
      </c>
      <c r="E14" s="19">
        <v>15676</v>
      </c>
      <c r="F14" s="19">
        <v>614</v>
      </c>
      <c r="G14" s="19">
        <v>2276</v>
      </c>
      <c r="H14" s="19">
        <v>2980</v>
      </c>
      <c r="I14" s="4"/>
      <c r="J14" s="4"/>
      <c r="K14" s="4">
        <f>F14*$O$2</f>
        <v>0.61399999999999999</v>
      </c>
      <c r="L14" s="4">
        <f>G14*$O$2</f>
        <v>2.2760000000000002</v>
      </c>
      <c r="M14" s="4">
        <f>H14*$O$2</f>
        <v>2.98</v>
      </c>
      <c r="N14" s="4"/>
      <c r="O14" s="4"/>
      <c r="P14" s="4"/>
      <c r="Q14" s="4">
        <f t="shared" si="1"/>
        <v>1.6139999999999999</v>
      </c>
      <c r="R14" s="4">
        <f t="shared" si="2"/>
        <v>3.2760000000000002</v>
      </c>
      <c r="S14" s="4">
        <f t="shared" si="3"/>
        <v>3.98</v>
      </c>
    </row>
    <row r="15" spans="1:27" x14ac:dyDescent="0.2">
      <c r="A15">
        <v>14</v>
      </c>
      <c r="B15" s="17" t="s">
        <v>18</v>
      </c>
      <c r="C15" s="17"/>
      <c r="D15" s="18">
        <v>12830632</v>
      </c>
      <c r="E15" s="19">
        <v>128307</v>
      </c>
      <c r="F15" s="19">
        <v>2109</v>
      </c>
      <c r="G15" s="19">
        <v>658</v>
      </c>
      <c r="H15" s="19">
        <v>1263</v>
      </c>
      <c r="I15" s="4"/>
      <c r="J15" s="4"/>
      <c r="K15" s="4">
        <f>F15*$O$2</f>
        <v>2.109</v>
      </c>
      <c r="L15" s="4">
        <f>G15*$O$2</f>
        <v>0.65800000000000003</v>
      </c>
      <c r="M15" s="4">
        <f>H15*$O$2</f>
        <v>1.2630000000000001</v>
      </c>
      <c r="N15" s="4"/>
      <c r="O15" s="4"/>
      <c r="P15" s="4"/>
      <c r="Q15" s="4">
        <f t="shared" si="1"/>
        <v>3.109</v>
      </c>
      <c r="R15" s="4">
        <f t="shared" si="2"/>
        <v>1.6579999999999999</v>
      </c>
      <c r="S15" s="4">
        <f t="shared" si="3"/>
        <v>2.2629999999999999</v>
      </c>
    </row>
    <row r="16" spans="1:27" x14ac:dyDescent="0.2">
      <c r="A16">
        <v>15</v>
      </c>
      <c r="B16" s="17" t="s">
        <v>19</v>
      </c>
      <c r="C16" s="17"/>
      <c r="D16" s="18">
        <v>6483802</v>
      </c>
      <c r="E16" s="19">
        <v>64839</v>
      </c>
      <c r="F16" s="19">
        <v>2329</v>
      </c>
      <c r="G16" s="19">
        <v>526</v>
      </c>
      <c r="H16" s="19">
        <v>1046</v>
      </c>
      <c r="I16" s="4"/>
      <c r="J16" s="4"/>
      <c r="K16" s="4">
        <f>F16*$O$2</f>
        <v>2.3290000000000002</v>
      </c>
      <c r="L16" s="4">
        <f>G16*$O$2</f>
        <v>0.52600000000000002</v>
      </c>
      <c r="M16" s="4">
        <f>H16*$O$2</f>
        <v>1.046</v>
      </c>
      <c r="N16" s="4"/>
      <c r="O16" s="4"/>
      <c r="P16" s="4"/>
      <c r="Q16" s="4">
        <f t="shared" si="1"/>
        <v>3.3290000000000002</v>
      </c>
      <c r="R16" s="4">
        <f t="shared" si="2"/>
        <v>1.526</v>
      </c>
      <c r="S16" s="4">
        <f t="shared" si="3"/>
        <v>2.0460000000000003</v>
      </c>
    </row>
    <row r="17" spans="1:19" x14ac:dyDescent="0.2">
      <c r="A17">
        <v>16</v>
      </c>
      <c r="B17" s="17" t="s">
        <v>20</v>
      </c>
      <c r="C17" s="17"/>
      <c r="D17" s="18">
        <v>3046355</v>
      </c>
      <c r="E17" s="19">
        <v>30464</v>
      </c>
      <c r="F17" s="19">
        <v>1846</v>
      </c>
      <c r="G17" s="19">
        <v>948</v>
      </c>
      <c r="H17" s="19">
        <v>1538</v>
      </c>
      <c r="I17" s="4"/>
      <c r="J17" s="4"/>
      <c r="K17" s="4">
        <f>F17*$O$2</f>
        <v>1.8460000000000001</v>
      </c>
      <c r="L17" s="4">
        <f>G17*$O$2</f>
        <v>0.94800000000000006</v>
      </c>
      <c r="M17" s="4">
        <f>H17*$O$2</f>
        <v>1.538</v>
      </c>
      <c r="N17" s="4"/>
      <c r="O17" s="4"/>
      <c r="P17" s="4"/>
      <c r="Q17" s="4">
        <f t="shared" si="1"/>
        <v>2.8460000000000001</v>
      </c>
      <c r="R17" s="4">
        <f t="shared" si="2"/>
        <v>1.948</v>
      </c>
      <c r="S17" s="4">
        <f t="shared" si="3"/>
        <v>2.5380000000000003</v>
      </c>
    </row>
    <row r="18" spans="1:19" x14ac:dyDescent="0.2">
      <c r="A18">
        <v>17</v>
      </c>
      <c r="B18" s="17" t="s">
        <v>21</v>
      </c>
      <c r="C18" s="17"/>
      <c r="D18" s="18">
        <v>2853118</v>
      </c>
      <c r="E18" s="19">
        <v>28532</v>
      </c>
      <c r="F18" s="19">
        <v>1491</v>
      </c>
      <c r="G18" s="19">
        <v>1093</v>
      </c>
      <c r="H18" s="19">
        <v>1884</v>
      </c>
      <c r="I18" s="4"/>
      <c r="J18" s="4"/>
      <c r="K18" s="4">
        <f>F18*$O$2</f>
        <v>1.4910000000000001</v>
      </c>
      <c r="L18" s="4">
        <f>G18*$O$2</f>
        <v>1.093</v>
      </c>
      <c r="M18" s="4">
        <f>H18*$O$2</f>
        <v>1.8840000000000001</v>
      </c>
      <c r="N18" s="4"/>
      <c r="O18" s="4"/>
      <c r="P18" s="4"/>
      <c r="Q18" s="4">
        <f t="shared" si="1"/>
        <v>2.4910000000000001</v>
      </c>
      <c r="R18" s="4">
        <f t="shared" si="2"/>
        <v>2.093</v>
      </c>
      <c r="S18" s="4">
        <f t="shared" si="3"/>
        <v>2.8840000000000003</v>
      </c>
    </row>
    <row r="19" spans="1:19" x14ac:dyDescent="0.2">
      <c r="A19">
        <v>18</v>
      </c>
      <c r="B19" s="17" t="s">
        <v>22</v>
      </c>
      <c r="C19" s="17"/>
      <c r="D19" s="18">
        <v>4339367</v>
      </c>
      <c r="E19" s="19">
        <v>43394</v>
      </c>
      <c r="F19" s="19">
        <v>2382</v>
      </c>
      <c r="G19" s="19">
        <v>361</v>
      </c>
      <c r="H19" s="19">
        <v>1023</v>
      </c>
      <c r="I19" s="4"/>
      <c r="J19" s="4"/>
      <c r="K19" s="4">
        <f>F19*$O$2</f>
        <v>2.3820000000000001</v>
      </c>
      <c r="L19" s="4">
        <f>G19*$O$2</f>
        <v>0.36099999999999999</v>
      </c>
      <c r="M19" s="4">
        <f>H19*$O$2</f>
        <v>1.0230000000000001</v>
      </c>
      <c r="N19" s="4"/>
      <c r="O19" s="4"/>
      <c r="P19" s="4"/>
      <c r="Q19" s="4">
        <f t="shared" si="1"/>
        <v>3.3820000000000001</v>
      </c>
      <c r="R19" s="4">
        <f t="shared" si="2"/>
        <v>1.361</v>
      </c>
      <c r="S19" s="4">
        <f t="shared" si="3"/>
        <v>2.0230000000000001</v>
      </c>
    </row>
    <row r="20" spans="1:19" x14ac:dyDescent="0.2">
      <c r="A20">
        <v>19</v>
      </c>
      <c r="B20" s="17" t="s">
        <v>23</v>
      </c>
      <c r="C20" s="17"/>
      <c r="D20" s="18">
        <v>4533372</v>
      </c>
      <c r="E20" s="19">
        <v>45334</v>
      </c>
      <c r="F20" s="19">
        <v>1963</v>
      </c>
      <c r="G20" s="19">
        <v>602</v>
      </c>
      <c r="H20" s="19">
        <v>1629</v>
      </c>
      <c r="I20" s="4"/>
      <c r="J20" s="4"/>
      <c r="K20" s="4">
        <f>F20*$O$2</f>
        <v>1.9630000000000001</v>
      </c>
      <c r="L20" s="4">
        <f>G20*$O$2</f>
        <v>0.60199999999999998</v>
      </c>
      <c r="M20" s="4">
        <f>H20*$O$2</f>
        <v>1.629</v>
      </c>
      <c r="N20" s="4"/>
      <c r="O20" s="4"/>
      <c r="P20" s="4"/>
      <c r="Q20" s="4">
        <f t="shared" si="1"/>
        <v>2.9630000000000001</v>
      </c>
      <c r="R20" s="4">
        <f t="shared" si="2"/>
        <v>1.6019999999999999</v>
      </c>
      <c r="S20" s="4">
        <f t="shared" si="3"/>
        <v>2.629</v>
      </c>
    </row>
    <row r="21" spans="1:19" x14ac:dyDescent="0.2">
      <c r="A21">
        <v>20</v>
      </c>
      <c r="B21" s="17" t="s">
        <v>24</v>
      </c>
      <c r="C21" s="17"/>
      <c r="D21" s="18">
        <v>1328361</v>
      </c>
      <c r="E21" s="19">
        <v>13284</v>
      </c>
      <c r="F21" s="19">
        <v>3535</v>
      </c>
      <c r="G21" s="19">
        <v>1334</v>
      </c>
      <c r="H21" s="19">
        <v>285</v>
      </c>
      <c r="I21" s="4"/>
      <c r="J21" s="4"/>
      <c r="K21" s="4">
        <f>F21*$O$2</f>
        <v>3.5350000000000001</v>
      </c>
      <c r="L21" s="4">
        <f>G21*$O$2</f>
        <v>1.3340000000000001</v>
      </c>
      <c r="M21" s="4">
        <f>H21*$O$2</f>
        <v>0.28500000000000003</v>
      </c>
      <c r="N21" s="4"/>
      <c r="O21" s="4"/>
      <c r="P21" s="4"/>
      <c r="Q21" s="4">
        <f t="shared" si="1"/>
        <v>4.5350000000000001</v>
      </c>
      <c r="R21" s="4">
        <f t="shared" si="2"/>
        <v>2.3340000000000001</v>
      </c>
      <c r="S21" s="4">
        <f t="shared" si="3"/>
        <v>1.2850000000000001</v>
      </c>
    </row>
    <row r="22" spans="1:19" x14ac:dyDescent="0.2">
      <c r="A22">
        <v>21</v>
      </c>
      <c r="B22" s="17" t="s">
        <v>25</v>
      </c>
      <c r="C22" s="17"/>
      <c r="D22" s="18">
        <v>5773552</v>
      </c>
      <c r="E22" s="19">
        <v>57736</v>
      </c>
      <c r="F22" s="19">
        <v>2985</v>
      </c>
      <c r="G22" s="19">
        <v>644</v>
      </c>
      <c r="H22" s="19">
        <v>432</v>
      </c>
      <c r="I22" s="4"/>
      <c r="J22" s="4"/>
      <c r="K22" s="4">
        <f>F22*$O$2</f>
        <v>2.9849999999999999</v>
      </c>
      <c r="L22" s="4">
        <f>G22*$O$2</f>
        <v>0.64400000000000002</v>
      </c>
      <c r="M22" s="4">
        <f>H22*$O$2</f>
        <v>0.432</v>
      </c>
      <c r="N22" s="4"/>
      <c r="O22" s="4"/>
      <c r="P22" s="4"/>
      <c r="Q22" s="4">
        <f t="shared" si="1"/>
        <v>3.9849999999999999</v>
      </c>
      <c r="R22" s="4">
        <f t="shared" si="2"/>
        <v>1.6440000000000001</v>
      </c>
      <c r="S22" s="4">
        <f t="shared" si="3"/>
        <v>1.4319999999999999</v>
      </c>
    </row>
    <row r="23" spans="1:19" ht="28" x14ac:dyDescent="0.2">
      <c r="A23">
        <v>22</v>
      </c>
      <c r="B23" s="17" t="s">
        <v>26</v>
      </c>
      <c r="C23" s="17"/>
      <c r="D23" s="18">
        <v>6547629</v>
      </c>
      <c r="E23" s="19">
        <v>65477</v>
      </c>
      <c r="F23" s="19">
        <v>3372</v>
      </c>
      <c r="G23" s="19">
        <v>1070</v>
      </c>
      <c r="H23" s="19">
        <v>0</v>
      </c>
      <c r="I23" s="4"/>
      <c r="J23" s="4"/>
      <c r="K23" s="4">
        <f>F23*$O$2</f>
        <v>3.3719999999999999</v>
      </c>
      <c r="L23" s="4">
        <f>G23*$O$2</f>
        <v>1.07</v>
      </c>
      <c r="M23" s="4">
        <f>H23*$O$2</f>
        <v>0</v>
      </c>
      <c r="N23" s="4"/>
      <c r="O23" s="4"/>
      <c r="P23" s="4"/>
      <c r="Q23" s="4">
        <f t="shared" si="1"/>
        <v>4.3719999999999999</v>
      </c>
      <c r="R23" s="4">
        <f t="shared" si="2"/>
        <v>2.0700000000000003</v>
      </c>
      <c r="S23" s="4">
        <f t="shared" si="3"/>
        <v>1</v>
      </c>
    </row>
    <row r="24" spans="1:19" x14ac:dyDescent="0.2">
      <c r="A24">
        <v>23</v>
      </c>
      <c r="B24" s="17" t="s">
        <v>27</v>
      </c>
      <c r="C24" s="17"/>
      <c r="D24" s="18">
        <v>9883640</v>
      </c>
      <c r="E24" s="19">
        <v>98837</v>
      </c>
      <c r="F24" s="19">
        <v>2419</v>
      </c>
      <c r="G24" s="19">
        <v>846</v>
      </c>
      <c r="H24" s="19">
        <v>1008</v>
      </c>
      <c r="I24" s="4"/>
      <c r="J24" s="4"/>
      <c r="K24" s="4">
        <f>F24*$O$2</f>
        <v>2.419</v>
      </c>
      <c r="L24" s="4">
        <f>G24*$O$2</f>
        <v>0.84599999999999997</v>
      </c>
      <c r="M24" s="4">
        <f>H24*$O$2</f>
        <v>1.008</v>
      </c>
      <c r="N24" s="4"/>
      <c r="O24" s="4"/>
      <c r="P24" s="4"/>
      <c r="Q24" s="4">
        <f t="shared" si="1"/>
        <v>3.419</v>
      </c>
      <c r="R24" s="4">
        <f t="shared" si="2"/>
        <v>1.8460000000000001</v>
      </c>
      <c r="S24" s="4">
        <f t="shared" si="3"/>
        <v>2.008</v>
      </c>
    </row>
    <row r="25" spans="1:19" x14ac:dyDescent="0.2">
      <c r="A25">
        <v>24</v>
      </c>
      <c r="B25" s="17" t="s">
        <v>28</v>
      </c>
      <c r="C25" s="17"/>
      <c r="D25" s="18">
        <v>5303925</v>
      </c>
      <c r="E25" s="19">
        <v>53040</v>
      </c>
      <c r="F25" s="19">
        <v>1886</v>
      </c>
      <c r="G25" s="19">
        <v>1205</v>
      </c>
      <c r="H25" s="19">
        <v>1608</v>
      </c>
      <c r="I25" s="4"/>
      <c r="J25" s="4"/>
      <c r="K25" s="4">
        <f>F25*$O$2</f>
        <v>1.8860000000000001</v>
      </c>
      <c r="L25" s="4">
        <f>G25*$O$2</f>
        <v>1.2050000000000001</v>
      </c>
      <c r="M25" s="4">
        <f>H25*$O$2</f>
        <v>1.6080000000000001</v>
      </c>
      <c r="N25" s="4"/>
      <c r="O25" s="4"/>
      <c r="P25" s="4"/>
      <c r="Q25" s="4">
        <f t="shared" si="1"/>
        <v>2.8860000000000001</v>
      </c>
      <c r="R25" s="4">
        <f t="shared" si="2"/>
        <v>2.2050000000000001</v>
      </c>
      <c r="S25" s="4">
        <f t="shared" si="3"/>
        <v>2.6080000000000001</v>
      </c>
    </row>
    <row r="26" spans="1:19" x14ac:dyDescent="0.2">
      <c r="A26">
        <v>25</v>
      </c>
      <c r="B26" s="17" t="s">
        <v>29</v>
      </c>
      <c r="C26" s="17"/>
      <c r="D26" s="18">
        <v>2967297</v>
      </c>
      <c r="E26" s="19">
        <v>29673</v>
      </c>
      <c r="F26" s="19">
        <v>2111</v>
      </c>
      <c r="G26" s="19">
        <v>421</v>
      </c>
      <c r="H26" s="19">
        <v>1423</v>
      </c>
      <c r="I26" s="4"/>
      <c r="J26" s="4"/>
      <c r="K26" s="4">
        <f>F26*$O$2</f>
        <v>2.1110000000000002</v>
      </c>
      <c r="L26" s="4">
        <f>G26*$O$2</f>
        <v>0.42099999999999999</v>
      </c>
      <c r="M26" s="4">
        <f>H26*$O$2</f>
        <v>1.423</v>
      </c>
      <c r="N26" s="4"/>
      <c r="O26" s="4"/>
      <c r="P26" s="4"/>
      <c r="Q26" s="4">
        <f t="shared" si="1"/>
        <v>3.1110000000000002</v>
      </c>
      <c r="R26" s="4">
        <f t="shared" si="2"/>
        <v>1.421</v>
      </c>
      <c r="S26" s="4">
        <f t="shared" si="3"/>
        <v>2.423</v>
      </c>
    </row>
    <row r="27" spans="1:19" x14ac:dyDescent="0.2">
      <c r="A27">
        <v>26</v>
      </c>
      <c r="B27" s="17" t="s">
        <v>30</v>
      </c>
      <c r="C27" s="17"/>
      <c r="D27" s="18">
        <v>5988927</v>
      </c>
      <c r="E27" s="19">
        <v>59890</v>
      </c>
      <c r="F27" s="19">
        <v>1888</v>
      </c>
      <c r="G27" s="19">
        <v>730</v>
      </c>
      <c r="H27" s="19">
        <v>1492</v>
      </c>
      <c r="I27" s="4"/>
      <c r="J27" s="4"/>
      <c r="K27" s="4">
        <f>F27*$O$2</f>
        <v>1.8880000000000001</v>
      </c>
      <c r="L27" s="4">
        <f>G27*$O$2</f>
        <v>0.73</v>
      </c>
      <c r="M27" s="4">
        <f>H27*$O$2</f>
        <v>1.492</v>
      </c>
      <c r="N27" s="4"/>
      <c r="O27" s="4"/>
      <c r="P27" s="4"/>
      <c r="Q27" s="4">
        <f t="shared" si="1"/>
        <v>2.8879999999999999</v>
      </c>
      <c r="R27" s="4">
        <f t="shared" si="2"/>
        <v>1.73</v>
      </c>
      <c r="S27" s="4">
        <f t="shared" si="3"/>
        <v>2.492</v>
      </c>
    </row>
    <row r="28" spans="1:19" x14ac:dyDescent="0.2">
      <c r="A28">
        <v>27</v>
      </c>
      <c r="B28" s="17" t="s">
        <v>31</v>
      </c>
      <c r="C28" s="17"/>
      <c r="D28" s="18">
        <v>989415</v>
      </c>
      <c r="E28" s="19">
        <v>9895</v>
      </c>
      <c r="F28" s="19">
        <v>1005</v>
      </c>
      <c r="G28" s="19">
        <v>2046</v>
      </c>
      <c r="H28" s="19">
        <v>2650</v>
      </c>
      <c r="I28" s="4"/>
      <c r="J28" s="4"/>
      <c r="K28" s="4">
        <f>F28*$O$2</f>
        <v>1.0050000000000001</v>
      </c>
      <c r="L28" s="4">
        <f>G28*$O$2</f>
        <v>2.0460000000000003</v>
      </c>
      <c r="M28" s="4">
        <f>H28*$O$2</f>
        <v>2.65</v>
      </c>
      <c r="N28" s="4"/>
      <c r="O28" s="4"/>
      <c r="P28" s="4"/>
      <c r="Q28" s="4">
        <f t="shared" si="1"/>
        <v>2.0049999999999999</v>
      </c>
      <c r="R28" s="4">
        <f t="shared" si="2"/>
        <v>3.0460000000000003</v>
      </c>
      <c r="S28" s="4">
        <f t="shared" si="3"/>
        <v>3.65</v>
      </c>
    </row>
    <row r="29" spans="1:19" x14ac:dyDescent="0.2">
      <c r="A29">
        <v>28</v>
      </c>
      <c r="B29" s="17" t="s">
        <v>32</v>
      </c>
      <c r="C29" s="17"/>
      <c r="D29" s="18">
        <v>1826341</v>
      </c>
      <c r="E29" s="19">
        <v>18264</v>
      </c>
      <c r="F29" s="19">
        <v>1413</v>
      </c>
      <c r="G29" s="19">
        <v>1277</v>
      </c>
      <c r="H29" s="19">
        <v>1971</v>
      </c>
      <c r="I29" s="4"/>
      <c r="J29" s="4"/>
      <c r="K29" s="4">
        <f>F29*$O$2</f>
        <v>1.413</v>
      </c>
      <c r="L29" s="4">
        <f>G29*$O$2</f>
        <v>1.2770000000000001</v>
      </c>
      <c r="M29" s="4">
        <f>H29*$O$2</f>
        <v>1.9710000000000001</v>
      </c>
      <c r="N29" s="4"/>
      <c r="O29" s="4"/>
      <c r="P29" s="4"/>
      <c r="Q29" s="4">
        <f t="shared" si="1"/>
        <v>2.4130000000000003</v>
      </c>
      <c r="R29" s="4">
        <f t="shared" si="2"/>
        <v>2.2770000000000001</v>
      </c>
      <c r="S29" s="4">
        <f t="shared" si="3"/>
        <v>2.9710000000000001</v>
      </c>
    </row>
    <row r="30" spans="1:19" x14ac:dyDescent="0.2">
      <c r="A30">
        <v>29</v>
      </c>
      <c r="B30" s="17" t="s">
        <v>33</v>
      </c>
      <c r="C30" s="17"/>
      <c r="D30" s="18">
        <v>2700551</v>
      </c>
      <c r="E30" s="19">
        <v>27006</v>
      </c>
      <c r="F30" s="19">
        <v>267</v>
      </c>
      <c r="G30" s="19">
        <v>2374</v>
      </c>
      <c r="H30" s="19">
        <v>3169</v>
      </c>
      <c r="I30" s="4"/>
      <c r="J30" s="4"/>
      <c r="K30" s="4">
        <f>F30*$O$2</f>
        <v>0.26700000000000002</v>
      </c>
      <c r="L30" s="4">
        <f>G30*$O$2</f>
        <v>2.3740000000000001</v>
      </c>
      <c r="M30" s="4">
        <f>H30*$O$2</f>
        <v>3.169</v>
      </c>
      <c r="N30" s="4"/>
      <c r="O30" s="4"/>
      <c r="P30" s="4"/>
      <c r="Q30" s="4">
        <f t="shared" si="1"/>
        <v>1.2669999999999999</v>
      </c>
      <c r="R30" s="4">
        <f t="shared" si="2"/>
        <v>3.3740000000000001</v>
      </c>
      <c r="S30" s="4">
        <f t="shared" si="3"/>
        <v>4.1690000000000005</v>
      </c>
    </row>
    <row r="31" spans="1:19" ht="28" x14ac:dyDescent="0.2">
      <c r="A31">
        <v>30</v>
      </c>
      <c r="B31" s="17" t="s">
        <v>34</v>
      </c>
      <c r="C31" s="17"/>
      <c r="D31" s="18">
        <v>1316470</v>
      </c>
      <c r="E31" s="19">
        <v>13165</v>
      </c>
      <c r="F31" s="19">
        <v>3366</v>
      </c>
      <c r="G31" s="19">
        <v>1117</v>
      </c>
      <c r="H31" s="19">
        <v>94</v>
      </c>
      <c r="I31" s="4"/>
      <c r="J31" s="4"/>
      <c r="K31" s="4">
        <f>F31*$O$2</f>
        <v>3.3660000000000001</v>
      </c>
      <c r="L31" s="4">
        <f>G31*$O$2</f>
        <v>1.117</v>
      </c>
      <c r="M31" s="4">
        <f>H31*$O$2</f>
        <v>9.4E-2</v>
      </c>
      <c r="N31" s="4"/>
      <c r="O31" s="4"/>
      <c r="P31" s="4"/>
      <c r="Q31" s="4">
        <f t="shared" si="1"/>
        <v>4.3659999999999997</v>
      </c>
      <c r="R31" s="4">
        <f t="shared" si="2"/>
        <v>2.117</v>
      </c>
      <c r="S31" s="4">
        <f t="shared" si="3"/>
        <v>1.0940000000000001</v>
      </c>
    </row>
    <row r="32" spans="1:19" x14ac:dyDescent="0.2">
      <c r="A32">
        <v>31</v>
      </c>
      <c r="B32" s="17" t="s">
        <v>35</v>
      </c>
      <c r="C32" s="17"/>
      <c r="D32" s="18">
        <v>8791894</v>
      </c>
      <c r="E32" s="19">
        <v>87919</v>
      </c>
      <c r="F32" s="19">
        <v>3119</v>
      </c>
      <c r="G32" s="19">
        <v>800</v>
      </c>
      <c r="H32" s="19">
        <v>276</v>
      </c>
      <c r="I32" s="4"/>
      <c r="J32" s="4"/>
      <c r="K32" s="4">
        <f>F32*$O$2</f>
        <v>3.1190000000000002</v>
      </c>
      <c r="L32" s="4">
        <f>G32*$O$2</f>
        <v>0.8</v>
      </c>
      <c r="M32" s="4">
        <f>H32*$O$2</f>
        <v>0.27600000000000002</v>
      </c>
      <c r="N32" s="4"/>
      <c r="O32" s="4"/>
      <c r="P32" s="4"/>
      <c r="Q32" s="4">
        <f t="shared" si="1"/>
        <v>4.1189999999999998</v>
      </c>
      <c r="R32" s="4">
        <f t="shared" si="2"/>
        <v>1.8</v>
      </c>
      <c r="S32" s="4">
        <f t="shared" si="3"/>
        <v>1.276</v>
      </c>
    </row>
    <row r="33" spans="1:19" x14ac:dyDescent="0.2">
      <c r="A33">
        <v>32</v>
      </c>
      <c r="B33" s="17" t="s">
        <v>36</v>
      </c>
      <c r="C33" s="17"/>
      <c r="D33" s="18">
        <v>2059179</v>
      </c>
      <c r="E33" s="19">
        <v>20592</v>
      </c>
      <c r="F33" s="19">
        <v>977</v>
      </c>
      <c r="G33" s="19">
        <v>1555</v>
      </c>
      <c r="H33" s="19">
        <v>2450</v>
      </c>
      <c r="I33" s="4"/>
      <c r="J33" s="4"/>
      <c r="K33" s="4">
        <f>F33*$O$2</f>
        <v>0.97699999999999998</v>
      </c>
      <c r="L33" s="4">
        <f>G33*$O$2</f>
        <v>1.5549999999999999</v>
      </c>
      <c r="M33" s="4">
        <f>H33*$O$2</f>
        <v>2.4500000000000002</v>
      </c>
      <c r="N33" s="4"/>
      <c r="O33" s="4"/>
      <c r="P33" s="4"/>
      <c r="Q33" s="4">
        <f t="shared" si="1"/>
        <v>1.9769999999999999</v>
      </c>
      <c r="R33" s="4">
        <f t="shared" si="2"/>
        <v>2.5549999999999997</v>
      </c>
      <c r="S33" s="4">
        <f t="shared" si="3"/>
        <v>3.45</v>
      </c>
    </row>
    <row r="34" spans="1:19" x14ac:dyDescent="0.2">
      <c r="A34">
        <v>33</v>
      </c>
      <c r="B34" s="17" t="s">
        <v>37</v>
      </c>
      <c r="C34" s="17"/>
      <c r="D34" s="18">
        <v>19378102</v>
      </c>
      <c r="E34" s="19">
        <v>193782</v>
      </c>
      <c r="F34" s="19">
        <v>3070</v>
      </c>
      <c r="G34" s="19">
        <v>887</v>
      </c>
      <c r="H34" s="19">
        <v>314</v>
      </c>
      <c r="I34" s="4"/>
      <c r="J34" s="4"/>
      <c r="K34" s="4">
        <f>F34*$O$2</f>
        <v>3.0700000000000003</v>
      </c>
      <c r="L34" s="4">
        <f>G34*$O$2</f>
        <v>0.88700000000000001</v>
      </c>
      <c r="M34" s="4">
        <f>H34*$O$2</f>
        <v>0.314</v>
      </c>
      <c r="N34" s="4"/>
      <c r="O34" s="4"/>
      <c r="P34" s="4"/>
      <c r="Q34" s="4">
        <f t="shared" si="1"/>
        <v>4.07</v>
      </c>
      <c r="R34" s="4">
        <f t="shared" si="2"/>
        <v>1.887</v>
      </c>
      <c r="S34" s="4">
        <f t="shared" si="3"/>
        <v>1.3140000000000001</v>
      </c>
    </row>
    <row r="35" spans="1:19" ht="28" x14ac:dyDescent="0.2">
      <c r="A35">
        <v>34</v>
      </c>
      <c r="B35" s="17" t="s">
        <v>38</v>
      </c>
      <c r="C35" s="17"/>
      <c r="D35" s="18">
        <v>9535483</v>
      </c>
      <c r="E35" s="19">
        <v>95355</v>
      </c>
      <c r="F35" s="19">
        <v>2805</v>
      </c>
      <c r="G35" s="19">
        <v>352</v>
      </c>
      <c r="H35" s="19">
        <v>720</v>
      </c>
      <c r="I35" s="4"/>
      <c r="J35" s="4"/>
      <c r="K35" s="4">
        <f>F35*$O$2</f>
        <v>2.8050000000000002</v>
      </c>
      <c r="L35" s="4">
        <f>G35*$O$2</f>
        <v>0.35199999999999998</v>
      </c>
      <c r="M35" s="4">
        <f>H35*$O$2</f>
        <v>0.72</v>
      </c>
      <c r="N35" s="4"/>
      <c r="O35" s="4"/>
      <c r="P35" s="4"/>
      <c r="Q35" s="4">
        <f t="shared" si="1"/>
        <v>3.8050000000000002</v>
      </c>
      <c r="R35" s="4">
        <f t="shared" si="2"/>
        <v>1.3519999999999999</v>
      </c>
      <c r="S35" s="4">
        <f t="shared" si="3"/>
        <v>1.72</v>
      </c>
    </row>
    <row r="36" spans="1:19" ht="28" x14ac:dyDescent="0.2">
      <c r="A36">
        <v>35</v>
      </c>
      <c r="B36" s="17" t="s">
        <v>39</v>
      </c>
      <c r="C36" s="17"/>
      <c r="D36" s="18">
        <v>672591</v>
      </c>
      <c r="E36" s="19">
        <v>6726</v>
      </c>
      <c r="F36" s="19">
        <v>1520</v>
      </c>
      <c r="G36" s="19">
        <v>1557</v>
      </c>
      <c r="H36" s="19">
        <v>2047</v>
      </c>
      <c r="I36" s="4"/>
      <c r="J36" s="4"/>
      <c r="K36" s="4">
        <f>F36*$O$2</f>
        <v>1.52</v>
      </c>
      <c r="L36" s="4">
        <f>G36*$O$2</f>
        <v>1.5569999999999999</v>
      </c>
      <c r="M36" s="4">
        <f>H36*$O$2</f>
        <v>2.0470000000000002</v>
      </c>
      <c r="N36" s="4"/>
      <c r="O36" s="4"/>
      <c r="P36" s="4"/>
      <c r="Q36" s="4">
        <f t="shared" si="1"/>
        <v>2.52</v>
      </c>
      <c r="R36" s="4">
        <f t="shared" si="2"/>
        <v>2.5569999999999999</v>
      </c>
      <c r="S36" s="4">
        <f t="shared" si="3"/>
        <v>3.0470000000000002</v>
      </c>
    </row>
    <row r="37" spans="1:19" x14ac:dyDescent="0.2">
      <c r="A37">
        <v>36</v>
      </c>
      <c r="B37" s="17" t="s">
        <v>40</v>
      </c>
      <c r="C37" s="17"/>
      <c r="D37" s="18">
        <v>11536504</v>
      </c>
      <c r="E37" s="19">
        <v>115366</v>
      </c>
      <c r="F37" s="19">
        <v>2563</v>
      </c>
      <c r="G37" s="19">
        <v>544</v>
      </c>
      <c r="H37" s="19">
        <v>810</v>
      </c>
      <c r="I37" s="4"/>
      <c r="J37" s="4"/>
      <c r="K37" s="4">
        <f>F37*$O$2</f>
        <v>2.5630000000000002</v>
      </c>
      <c r="L37" s="4">
        <f>G37*$O$2</f>
        <v>0.54400000000000004</v>
      </c>
      <c r="M37" s="4">
        <f>H37*$O$2</f>
        <v>0.81</v>
      </c>
      <c r="N37" s="4"/>
      <c r="O37" s="4"/>
      <c r="P37" s="4"/>
      <c r="Q37" s="4">
        <f t="shared" si="1"/>
        <v>3.5630000000000002</v>
      </c>
      <c r="R37" s="4">
        <f t="shared" si="2"/>
        <v>1.544</v>
      </c>
      <c r="S37" s="4">
        <f t="shared" si="3"/>
        <v>1.81</v>
      </c>
    </row>
    <row r="38" spans="1:19" x14ac:dyDescent="0.2">
      <c r="A38">
        <v>37</v>
      </c>
      <c r="B38" s="17" t="s">
        <v>41</v>
      </c>
      <c r="C38" s="17"/>
      <c r="D38" s="18">
        <v>3751351</v>
      </c>
      <c r="E38" s="19">
        <v>37514</v>
      </c>
      <c r="F38" s="19">
        <v>1547</v>
      </c>
      <c r="G38" s="19">
        <v>986</v>
      </c>
      <c r="H38" s="19">
        <v>1868</v>
      </c>
      <c r="I38" s="4"/>
      <c r="J38" s="4"/>
      <c r="K38" s="4">
        <f>F38*$O$2</f>
        <v>1.5469999999999999</v>
      </c>
      <c r="L38" s="4">
        <f>G38*$O$2</f>
        <v>0.98599999999999999</v>
      </c>
      <c r="M38" s="4">
        <f>H38*$O$2</f>
        <v>1.8680000000000001</v>
      </c>
      <c r="N38" s="4"/>
      <c r="O38" s="4"/>
      <c r="P38" s="4"/>
      <c r="Q38" s="4">
        <f t="shared" si="1"/>
        <v>2.5469999999999997</v>
      </c>
      <c r="R38" s="4">
        <f t="shared" si="2"/>
        <v>1.986</v>
      </c>
      <c r="S38" s="4">
        <f t="shared" si="3"/>
        <v>2.8680000000000003</v>
      </c>
    </row>
    <row r="39" spans="1:19" x14ac:dyDescent="0.2">
      <c r="A39">
        <v>38</v>
      </c>
      <c r="B39" s="17" t="s">
        <v>42</v>
      </c>
      <c r="C39" s="17"/>
      <c r="D39" s="18">
        <v>3831074</v>
      </c>
      <c r="E39" s="19">
        <v>38311</v>
      </c>
      <c r="F39" s="19">
        <v>479</v>
      </c>
      <c r="G39" s="19">
        <v>2670</v>
      </c>
      <c r="H39" s="19">
        <v>3398</v>
      </c>
      <c r="I39" s="4"/>
      <c r="J39" s="4"/>
      <c r="K39" s="4">
        <f>F39*$O$2</f>
        <v>0.47900000000000004</v>
      </c>
      <c r="L39" s="4">
        <f>G39*$O$2</f>
        <v>2.67</v>
      </c>
      <c r="M39" s="4">
        <f>H39*$O$2</f>
        <v>3.3980000000000001</v>
      </c>
      <c r="N39" s="4"/>
      <c r="O39" s="4"/>
      <c r="P39" s="4"/>
      <c r="Q39" s="4">
        <f t="shared" si="1"/>
        <v>1.4790000000000001</v>
      </c>
      <c r="R39" s="4">
        <f t="shared" si="2"/>
        <v>3.67</v>
      </c>
      <c r="S39" s="4">
        <f t="shared" si="3"/>
        <v>4.3979999999999997</v>
      </c>
    </row>
    <row r="40" spans="1:19" ht="28" x14ac:dyDescent="0.2">
      <c r="A40">
        <v>39</v>
      </c>
      <c r="B40" s="17" t="s">
        <v>43</v>
      </c>
      <c r="C40" s="17"/>
      <c r="D40" s="18">
        <v>12702379</v>
      </c>
      <c r="E40" s="19">
        <v>127024</v>
      </c>
      <c r="F40" s="19">
        <v>2907</v>
      </c>
      <c r="G40" s="19">
        <v>689</v>
      </c>
      <c r="H40" s="19">
        <v>466</v>
      </c>
      <c r="I40" s="4"/>
      <c r="J40" s="4"/>
      <c r="K40" s="4">
        <f>F40*$O$2</f>
        <v>2.907</v>
      </c>
      <c r="L40" s="4">
        <f>G40*$O$2</f>
        <v>0.68900000000000006</v>
      </c>
      <c r="M40" s="4">
        <f>H40*$O$2</f>
        <v>0.46600000000000003</v>
      </c>
      <c r="N40" s="4"/>
      <c r="O40" s="4"/>
      <c r="P40" s="4"/>
      <c r="Q40" s="4">
        <f t="shared" si="1"/>
        <v>3.907</v>
      </c>
      <c r="R40" s="4">
        <f t="shared" si="2"/>
        <v>1.6890000000000001</v>
      </c>
      <c r="S40" s="4">
        <f t="shared" si="3"/>
        <v>1.466</v>
      </c>
    </row>
    <row r="41" spans="1:19" ht="28" x14ac:dyDescent="0.2">
      <c r="A41">
        <v>40</v>
      </c>
      <c r="B41" s="17" t="s">
        <v>44</v>
      </c>
      <c r="C41" s="17"/>
      <c r="D41" s="18">
        <v>1052567</v>
      </c>
      <c r="E41" s="19">
        <v>10526</v>
      </c>
      <c r="F41" s="19">
        <v>3341</v>
      </c>
      <c r="G41" s="19">
        <v>1028</v>
      </c>
      <c r="H41" s="19">
        <v>44</v>
      </c>
      <c r="I41" s="4"/>
      <c r="J41" s="4"/>
      <c r="K41" s="4">
        <f>F41*$O$2</f>
        <v>3.3410000000000002</v>
      </c>
      <c r="L41" s="4">
        <f>G41*$O$2</f>
        <v>1.028</v>
      </c>
      <c r="M41" s="4">
        <f>H41*$O$2</f>
        <v>4.3999999999999997E-2</v>
      </c>
      <c r="N41" s="4"/>
      <c r="O41" s="4"/>
      <c r="P41" s="4"/>
      <c r="Q41" s="4">
        <f t="shared" si="1"/>
        <v>4.3410000000000002</v>
      </c>
      <c r="R41" s="4">
        <f t="shared" si="2"/>
        <v>2.028</v>
      </c>
      <c r="S41" s="4">
        <f t="shared" si="3"/>
        <v>1.044</v>
      </c>
    </row>
    <row r="42" spans="1:19" ht="28" x14ac:dyDescent="0.2">
      <c r="A42">
        <v>41</v>
      </c>
      <c r="B42" s="17" t="s">
        <v>45</v>
      </c>
      <c r="C42" s="17"/>
      <c r="D42" s="18">
        <v>4625364</v>
      </c>
      <c r="E42" s="19">
        <v>46254</v>
      </c>
      <c r="F42" s="19">
        <v>2692</v>
      </c>
      <c r="G42" s="19">
        <v>198</v>
      </c>
      <c r="H42" s="19">
        <v>876</v>
      </c>
      <c r="I42" s="4"/>
      <c r="J42" s="4"/>
      <c r="K42" s="4">
        <f>F42*$O$2</f>
        <v>2.6920000000000002</v>
      </c>
      <c r="L42" s="4">
        <f>G42*$O$2</f>
        <v>0.19800000000000001</v>
      </c>
      <c r="M42" s="4">
        <f>H42*$O$2</f>
        <v>0.876</v>
      </c>
      <c r="N42" s="4"/>
      <c r="O42" s="4"/>
      <c r="P42" s="4"/>
      <c r="Q42" s="4">
        <f t="shared" si="1"/>
        <v>3.6920000000000002</v>
      </c>
      <c r="R42" s="4">
        <f t="shared" si="2"/>
        <v>1.198</v>
      </c>
      <c r="S42" s="4">
        <f t="shared" si="3"/>
        <v>1.8759999999999999</v>
      </c>
    </row>
    <row r="43" spans="1:19" ht="28" x14ac:dyDescent="0.2">
      <c r="A43">
        <v>42</v>
      </c>
      <c r="B43" s="17" t="s">
        <v>46</v>
      </c>
      <c r="C43" s="17"/>
      <c r="D43" s="18">
        <v>814180</v>
      </c>
      <c r="E43" s="19">
        <v>8142</v>
      </c>
      <c r="F43" s="19">
        <v>1453</v>
      </c>
      <c r="G43" s="19">
        <v>1401</v>
      </c>
      <c r="H43" s="19">
        <v>1994</v>
      </c>
      <c r="I43" s="4"/>
      <c r="J43" s="4"/>
      <c r="K43" s="4">
        <f>F43*$O$2</f>
        <v>1.4530000000000001</v>
      </c>
      <c r="L43" s="4">
        <f>G43*$O$2</f>
        <v>1.401</v>
      </c>
      <c r="M43" s="4">
        <f>H43*$O$2</f>
        <v>1.994</v>
      </c>
      <c r="N43" s="4"/>
      <c r="O43" s="4"/>
      <c r="P43" s="4"/>
      <c r="Q43" s="4">
        <f t="shared" si="1"/>
        <v>2.4530000000000003</v>
      </c>
      <c r="R43" s="4">
        <f t="shared" si="2"/>
        <v>2.4009999999999998</v>
      </c>
      <c r="S43" s="4">
        <f t="shared" si="3"/>
        <v>2.9939999999999998</v>
      </c>
    </row>
    <row r="44" spans="1:19" x14ac:dyDescent="0.2">
      <c r="A44">
        <v>43</v>
      </c>
      <c r="B44" s="17" t="s">
        <v>47</v>
      </c>
      <c r="C44" s="17"/>
      <c r="D44" s="18">
        <v>6346105</v>
      </c>
      <c r="E44" s="19">
        <v>63462</v>
      </c>
      <c r="F44" s="19">
        <v>2305</v>
      </c>
      <c r="G44" s="19">
        <v>301</v>
      </c>
      <c r="H44" s="19">
        <v>1139</v>
      </c>
      <c r="I44" s="4"/>
      <c r="J44" s="4"/>
      <c r="K44" s="4">
        <f>F44*$O$2</f>
        <v>2.3050000000000002</v>
      </c>
      <c r="L44" s="4">
        <f>G44*$O$2</f>
        <v>0.30099999999999999</v>
      </c>
      <c r="M44" s="4">
        <f>H44*$O$2</f>
        <v>1.139</v>
      </c>
      <c r="N44" s="4"/>
      <c r="O44" s="4"/>
      <c r="P44" s="4"/>
      <c r="Q44" s="4">
        <f t="shared" si="1"/>
        <v>3.3050000000000002</v>
      </c>
      <c r="R44" s="4">
        <f t="shared" si="2"/>
        <v>1.3009999999999999</v>
      </c>
      <c r="S44" s="4">
        <f t="shared" si="3"/>
        <v>2.1390000000000002</v>
      </c>
    </row>
    <row r="45" spans="1:19" x14ac:dyDescent="0.2">
      <c r="A45">
        <v>44</v>
      </c>
      <c r="B45" s="17" t="s">
        <v>48</v>
      </c>
      <c r="C45" s="17"/>
      <c r="D45" s="18">
        <v>25145561</v>
      </c>
      <c r="E45" s="19">
        <v>251456</v>
      </c>
      <c r="F45" s="19">
        <v>1470</v>
      </c>
      <c r="G45" s="19">
        <v>1104</v>
      </c>
      <c r="H45" s="19">
        <v>2087</v>
      </c>
      <c r="I45" s="4"/>
      <c r="J45" s="4"/>
      <c r="K45" s="4">
        <f>F45*$O$2</f>
        <v>1.47</v>
      </c>
      <c r="L45" s="4">
        <f>G45*$O$2</f>
        <v>1.1040000000000001</v>
      </c>
      <c r="M45" s="4">
        <f>H45*$O$2</f>
        <v>2.0870000000000002</v>
      </c>
      <c r="N45" s="4"/>
      <c r="O45" s="4"/>
      <c r="P45" s="4"/>
      <c r="Q45" s="4">
        <f t="shared" si="1"/>
        <v>2.4699999999999998</v>
      </c>
      <c r="R45" s="4">
        <f t="shared" si="2"/>
        <v>2.1040000000000001</v>
      </c>
      <c r="S45" s="4">
        <f t="shared" si="3"/>
        <v>3.0870000000000002</v>
      </c>
    </row>
    <row r="46" spans="1:19" x14ac:dyDescent="0.2">
      <c r="A46">
        <v>45</v>
      </c>
      <c r="B46" s="17" t="s">
        <v>49</v>
      </c>
      <c r="C46" s="17"/>
      <c r="D46" s="18">
        <v>2763885</v>
      </c>
      <c r="E46" s="19">
        <v>27639</v>
      </c>
      <c r="F46" s="19">
        <v>585</v>
      </c>
      <c r="G46" s="19">
        <v>1998</v>
      </c>
      <c r="H46" s="19">
        <v>2795</v>
      </c>
      <c r="I46" s="4"/>
      <c r="J46" s="4"/>
      <c r="K46" s="4">
        <f>F46*$O$2</f>
        <v>0.58499999999999996</v>
      </c>
      <c r="L46" s="4">
        <f>G46*$O$2</f>
        <v>1.998</v>
      </c>
      <c r="M46" s="4">
        <f>H46*$O$2</f>
        <v>2.7949999999999999</v>
      </c>
      <c r="N46" s="4"/>
      <c r="O46" s="4"/>
      <c r="P46" s="4"/>
      <c r="Q46" s="4">
        <f t="shared" si="1"/>
        <v>1.585</v>
      </c>
      <c r="R46" s="4">
        <f t="shared" si="2"/>
        <v>2.9980000000000002</v>
      </c>
      <c r="S46" s="4">
        <f t="shared" si="3"/>
        <v>3.7949999999999999</v>
      </c>
    </row>
    <row r="47" spans="1:19" x14ac:dyDescent="0.2">
      <c r="A47">
        <v>46</v>
      </c>
      <c r="B47" s="17" t="s">
        <v>50</v>
      </c>
      <c r="C47" s="17"/>
      <c r="D47" s="18">
        <v>625741</v>
      </c>
      <c r="E47" s="19">
        <v>6258</v>
      </c>
      <c r="F47" s="19">
        <v>3291</v>
      </c>
      <c r="G47" s="19">
        <v>1095</v>
      </c>
      <c r="H47" s="19">
        <v>175</v>
      </c>
      <c r="I47" s="4"/>
      <c r="J47" s="4"/>
      <c r="K47" s="4">
        <f>F47*$O$2</f>
        <v>3.2909999999999999</v>
      </c>
      <c r="L47" s="4">
        <f>G47*$O$2</f>
        <v>1.095</v>
      </c>
      <c r="M47" s="4">
        <f>H47*$O$2</f>
        <v>0.17500000000000002</v>
      </c>
      <c r="N47" s="4"/>
      <c r="O47" s="4"/>
      <c r="P47" s="4"/>
      <c r="Q47" s="4">
        <f t="shared" si="1"/>
        <v>4.2910000000000004</v>
      </c>
      <c r="R47" s="4">
        <f t="shared" si="2"/>
        <v>2.0949999999999998</v>
      </c>
      <c r="S47" s="4">
        <f t="shared" si="3"/>
        <v>1.175</v>
      </c>
    </row>
    <row r="48" spans="1:19" x14ac:dyDescent="0.2">
      <c r="A48">
        <v>47</v>
      </c>
      <c r="B48" s="17" t="s">
        <v>51</v>
      </c>
      <c r="C48" s="17"/>
      <c r="D48" s="18">
        <v>8001024</v>
      </c>
      <c r="E48" s="19">
        <v>80011</v>
      </c>
      <c r="F48" s="19">
        <v>2848</v>
      </c>
      <c r="G48" s="19">
        <v>479</v>
      </c>
      <c r="H48" s="19">
        <v>598</v>
      </c>
      <c r="I48" s="4"/>
      <c r="J48" s="4"/>
      <c r="K48" s="4">
        <f>F48*$O$2</f>
        <v>2.8479999999999999</v>
      </c>
      <c r="L48" s="4">
        <f>G48*$O$2</f>
        <v>0.47900000000000004</v>
      </c>
      <c r="M48" s="4">
        <f>H48*$O$2</f>
        <v>0.59799999999999998</v>
      </c>
      <c r="N48" s="4"/>
      <c r="O48" s="4"/>
      <c r="P48" s="4"/>
      <c r="Q48" s="4">
        <f t="shared" si="1"/>
        <v>3.8479999999999999</v>
      </c>
      <c r="R48" s="4">
        <f t="shared" si="2"/>
        <v>1.4790000000000001</v>
      </c>
      <c r="S48" s="4">
        <f t="shared" si="3"/>
        <v>1.5979999999999999</v>
      </c>
    </row>
    <row r="49" spans="1:19" x14ac:dyDescent="0.2">
      <c r="A49">
        <v>48</v>
      </c>
      <c r="B49" s="17" t="s">
        <v>52</v>
      </c>
      <c r="C49" s="17"/>
      <c r="D49" s="18">
        <v>6724540</v>
      </c>
      <c r="E49" s="19">
        <v>67246</v>
      </c>
      <c r="F49" s="19">
        <v>687</v>
      </c>
      <c r="G49" s="19">
        <v>2759</v>
      </c>
      <c r="H49" s="19">
        <v>3434</v>
      </c>
      <c r="I49" s="4"/>
      <c r="J49" s="4"/>
      <c r="K49" s="4">
        <f>F49*$O$2</f>
        <v>0.68700000000000006</v>
      </c>
      <c r="L49" s="4">
        <f>G49*$O$2</f>
        <v>2.7589999999999999</v>
      </c>
      <c r="M49" s="4">
        <f>H49*$O$2</f>
        <v>3.4340000000000002</v>
      </c>
      <c r="N49" s="4"/>
      <c r="O49" s="4"/>
      <c r="P49" s="4"/>
      <c r="Q49" s="4">
        <f t="shared" si="1"/>
        <v>1.6870000000000001</v>
      </c>
      <c r="R49" s="4">
        <f t="shared" si="2"/>
        <v>3.7589999999999999</v>
      </c>
      <c r="S49" s="4">
        <f t="shared" si="3"/>
        <v>4.4340000000000002</v>
      </c>
    </row>
    <row r="50" spans="1:19" ht="28" x14ac:dyDescent="0.2">
      <c r="A50">
        <v>49</v>
      </c>
      <c r="B50" s="17" t="s">
        <v>53</v>
      </c>
      <c r="C50" s="17"/>
      <c r="D50" s="18">
        <v>1852994</v>
      </c>
      <c r="E50" s="19">
        <v>18530</v>
      </c>
      <c r="F50" s="19">
        <v>2697</v>
      </c>
      <c r="G50" s="19">
        <v>456</v>
      </c>
      <c r="H50" s="19">
        <v>701</v>
      </c>
      <c r="I50" s="4"/>
      <c r="J50" s="4"/>
      <c r="K50" s="4">
        <f>F50*$O$2</f>
        <v>2.6970000000000001</v>
      </c>
      <c r="L50" s="4">
        <f>G50*$O$2</f>
        <v>0.45600000000000002</v>
      </c>
      <c r="M50" s="4">
        <f>H50*$O$2</f>
        <v>0.70100000000000007</v>
      </c>
      <c r="N50" s="4"/>
      <c r="O50" s="4"/>
      <c r="P50" s="4"/>
      <c r="Q50" s="4">
        <f t="shared" si="1"/>
        <v>3.6970000000000001</v>
      </c>
      <c r="R50" s="4">
        <f t="shared" si="2"/>
        <v>1.456</v>
      </c>
      <c r="S50" s="4">
        <f t="shared" si="3"/>
        <v>1.7010000000000001</v>
      </c>
    </row>
    <row r="51" spans="1:19" x14ac:dyDescent="0.2">
      <c r="A51">
        <v>50</v>
      </c>
      <c r="B51" s="17" t="s">
        <v>54</v>
      </c>
      <c r="C51" s="17"/>
      <c r="D51" s="18">
        <v>5686986</v>
      </c>
      <c r="E51" s="19">
        <v>56870</v>
      </c>
      <c r="F51" s="19">
        <v>2149</v>
      </c>
      <c r="G51" s="19">
        <v>917</v>
      </c>
      <c r="H51" s="19">
        <v>1274</v>
      </c>
      <c r="I51" s="4"/>
      <c r="J51" s="4"/>
      <c r="K51" s="4">
        <f>F51*$O$2</f>
        <v>2.149</v>
      </c>
      <c r="L51" s="4">
        <f>G51*$O$2</f>
        <v>0.91700000000000004</v>
      </c>
      <c r="M51" s="4">
        <f>H51*$O$2</f>
        <v>1.274</v>
      </c>
      <c r="N51" s="4"/>
      <c r="O51" s="4"/>
      <c r="P51" s="4"/>
      <c r="Q51" s="4">
        <f t="shared" si="1"/>
        <v>3.149</v>
      </c>
      <c r="R51" s="4">
        <f t="shared" si="2"/>
        <v>1.917</v>
      </c>
      <c r="S51" s="4">
        <f t="shared" si="3"/>
        <v>2.274</v>
      </c>
    </row>
    <row r="52" spans="1:19" x14ac:dyDescent="0.2">
      <c r="A52">
        <v>51</v>
      </c>
      <c r="B52" s="17" t="s">
        <v>55</v>
      </c>
      <c r="C52" s="17"/>
      <c r="D52" s="18">
        <v>563626</v>
      </c>
      <c r="E52" s="19">
        <v>5637</v>
      </c>
      <c r="F52" s="19">
        <v>979</v>
      </c>
      <c r="G52" s="19">
        <v>1764</v>
      </c>
      <c r="H52" s="19">
        <v>2460</v>
      </c>
      <c r="I52" s="4"/>
      <c r="J52" s="4"/>
      <c r="K52" s="4">
        <f>F52*$O$2</f>
        <v>0.97899999999999998</v>
      </c>
      <c r="L52" s="4">
        <f>G52*$O$2</f>
        <v>1.764</v>
      </c>
      <c r="M52" s="4">
        <f>H52*$O$2</f>
        <v>2.46</v>
      </c>
      <c r="N52" s="4"/>
      <c r="O52" s="4"/>
      <c r="P52" s="4"/>
      <c r="Q52" s="4">
        <f t="shared" si="1"/>
        <v>1.9790000000000001</v>
      </c>
      <c r="R52" s="4">
        <f t="shared" si="2"/>
        <v>2.7640000000000002</v>
      </c>
      <c r="S52" s="4">
        <f t="shared" si="3"/>
        <v>3.46</v>
      </c>
    </row>
    <row r="56" spans="1:19" x14ac:dyDescent="0.2">
      <c r="E56">
        <f>SUM(E2:E52)</f>
        <v>3087481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7F27-1D41-1B43-A7C7-324576F9E38D}">
  <dimension ref="A1:HS161"/>
  <sheetViews>
    <sheetView tabSelected="1" zoomScale="164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V5" sqref="EV5"/>
    </sheetView>
  </sheetViews>
  <sheetFormatPr baseColWidth="10" defaultRowHeight="16" x14ac:dyDescent="0.2"/>
  <cols>
    <col min="1" max="1" width="13.83203125" style="24" customWidth="1"/>
    <col min="2" max="16384" width="10.83203125" style="21"/>
  </cols>
  <sheetData>
    <row r="1" spans="1:225" s="24" customFormat="1" x14ac:dyDescent="0.2">
      <c r="C1" s="24" t="s">
        <v>116</v>
      </c>
      <c r="D1" s="24" t="s">
        <v>117</v>
      </c>
      <c r="E1" s="24" t="s">
        <v>118</v>
      </c>
      <c r="F1" s="24" t="s">
        <v>119</v>
      </c>
      <c r="G1" s="24" t="s">
        <v>120</v>
      </c>
      <c r="H1" s="24" t="s">
        <v>121</v>
      </c>
      <c r="I1" s="24" t="s">
        <v>122</v>
      </c>
      <c r="J1" s="24" t="s">
        <v>123</v>
      </c>
      <c r="K1" s="24" t="s">
        <v>124</v>
      </c>
      <c r="L1" s="24" t="s">
        <v>125</v>
      </c>
      <c r="M1" s="24" t="s">
        <v>126</v>
      </c>
      <c r="N1" s="24" t="s">
        <v>127</v>
      </c>
      <c r="O1" s="24" t="s">
        <v>128</v>
      </c>
      <c r="P1" s="24" t="s">
        <v>129</v>
      </c>
      <c r="Q1" s="24" t="s">
        <v>130</v>
      </c>
      <c r="R1" s="24" t="s">
        <v>131</v>
      </c>
      <c r="S1" s="24" t="s">
        <v>132</v>
      </c>
      <c r="T1" s="24" t="s">
        <v>133</v>
      </c>
      <c r="U1" s="24" t="s">
        <v>134</v>
      </c>
      <c r="V1" s="24" t="s">
        <v>135</v>
      </c>
      <c r="W1" s="24" t="s">
        <v>136</v>
      </c>
      <c r="X1" s="24" t="s">
        <v>137</v>
      </c>
      <c r="Y1" s="24" t="s">
        <v>138</v>
      </c>
      <c r="Z1" s="24" t="s">
        <v>139</v>
      </c>
      <c r="AA1" s="24" t="s">
        <v>140</v>
      </c>
      <c r="AB1" s="24" t="s">
        <v>141</v>
      </c>
      <c r="AC1" s="24" t="s">
        <v>142</v>
      </c>
      <c r="AD1" s="24" t="s">
        <v>143</v>
      </c>
      <c r="AE1" s="24" t="s">
        <v>144</v>
      </c>
      <c r="AF1" s="24" t="s">
        <v>145</v>
      </c>
      <c r="AG1" s="24" t="s">
        <v>146</v>
      </c>
      <c r="AH1" s="24" t="s">
        <v>147</v>
      </c>
      <c r="AI1" s="24" t="s">
        <v>148</v>
      </c>
      <c r="AJ1" s="24" t="s">
        <v>149</v>
      </c>
      <c r="AK1" s="24" t="s">
        <v>150</v>
      </c>
      <c r="AL1" s="24" t="s">
        <v>151</v>
      </c>
      <c r="AM1" s="24" t="s">
        <v>152</v>
      </c>
      <c r="AN1" s="24" t="s">
        <v>153</v>
      </c>
      <c r="AO1" s="24" t="s">
        <v>154</v>
      </c>
      <c r="AP1" s="24" t="s">
        <v>155</v>
      </c>
      <c r="AQ1" s="24" t="s">
        <v>156</v>
      </c>
      <c r="AR1" s="24" t="s">
        <v>157</v>
      </c>
      <c r="AS1" s="24" t="s">
        <v>158</v>
      </c>
      <c r="AT1" s="24" t="s">
        <v>159</v>
      </c>
      <c r="AU1" s="24" t="s">
        <v>160</v>
      </c>
      <c r="AV1" s="24" t="s">
        <v>161</v>
      </c>
      <c r="AW1" s="24" t="s">
        <v>162</v>
      </c>
      <c r="AX1" s="24" t="s">
        <v>163</v>
      </c>
      <c r="AY1" s="24" t="s">
        <v>164</v>
      </c>
      <c r="AZ1" s="24" t="s">
        <v>165</v>
      </c>
      <c r="BA1" s="24" t="s">
        <v>166</v>
      </c>
      <c r="BB1" s="24" t="s">
        <v>116</v>
      </c>
      <c r="BC1" s="24" t="s">
        <v>117</v>
      </c>
      <c r="BD1" s="24" t="s">
        <v>118</v>
      </c>
      <c r="BE1" s="24" t="s">
        <v>119</v>
      </c>
      <c r="BF1" s="24" t="s">
        <v>120</v>
      </c>
      <c r="BG1" s="24" t="s">
        <v>121</v>
      </c>
      <c r="BH1" s="24" t="s">
        <v>122</v>
      </c>
      <c r="BI1" s="24" t="s">
        <v>123</v>
      </c>
      <c r="BJ1" s="24" t="s">
        <v>124</v>
      </c>
      <c r="BK1" s="24" t="s">
        <v>125</v>
      </c>
      <c r="BL1" s="24" t="s">
        <v>126</v>
      </c>
      <c r="BM1" s="24" t="s">
        <v>127</v>
      </c>
      <c r="BN1" s="24" t="s">
        <v>128</v>
      </c>
      <c r="BO1" s="24" t="s">
        <v>129</v>
      </c>
      <c r="BP1" s="24" t="s">
        <v>130</v>
      </c>
      <c r="BQ1" s="24" t="s">
        <v>131</v>
      </c>
      <c r="BR1" s="24" t="s">
        <v>132</v>
      </c>
      <c r="BS1" s="24" t="s">
        <v>133</v>
      </c>
      <c r="BT1" s="24" t="s">
        <v>134</v>
      </c>
      <c r="BU1" s="24" t="s">
        <v>135</v>
      </c>
      <c r="BV1" s="24" t="s">
        <v>136</v>
      </c>
      <c r="BW1" s="24" t="s">
        <v>137</v>
      </c>
      <c r="BX1" s="24" t="s">
        <v>138</v>
      </c>
      <c r="BY1" s="24" t="s">
        <v>139</v>
      </c>
      <c r="BZ1" s="24" t="s">
        <v>140</v>
      </c>
      <c r="CA1" s="24" t="s">
        <v>141</v>
      </c>
      <c r="CB1" s="24" t="s">
        <v>142</v>
      </c>
      <c r="CC1" s="24" t="s">
        <v>143</v>
      </c>
      <c r="CD1" s="24" t="s">
        <v>144</v>
      </c>
      <c r="CE1" s="24" t="s">
        <v>145</v>
      </c>
      <c r="CF1" s="24" t="s">
        <v>146</v>
      </c>
      <c r="CG1" s="24" t="s">
        <v>147</v>
      </c>
      <c r="CH1" s="24" t="s">
        <v>148</v>
      </c>
      <c r="CI1" s="24" t="s">
        <v>149</v>
      </c>
      <c r="CJ1" s="24" t="s">
        <v>150</v>
      </c>
      <c r="CK1" s="24" t="s">
        <v>151</v>
      </c>
      <c r="CL1" s="24" t="s">
        <v>152</v>
      </c>
      <c r="CM1" s="24" t="s">
        <v>153</v>
      </c>
      <c r="CN1" s="24" t="s">
        <v>154</v>
      </c>
      <c r="CO1" s="24" t="s">
        <v>155</v>
      </c>
      <c r="CP1" s="24" t="s">
        <v>156</v>
      </c>
      <c r="CQ1" s="24" t="s">
        <v>157</v>
      </c>
      <c r="CR1" s="24" t="s">
        <v>158</v>
      </c>
      <c r="CS1" s="24" t="s">
        <v>159</v>
      </c>
      <c r="CT1" s="24" t="s">
        <v>160</v>
      </c>
      <c r="CU1" s="24" t="s">
        <v>161</v>
      </c>
      <c r="CV1" s="24" t="s">
        <v>162</v>
      </c>
      <c r="CW1" s="24" t="s">
        <v>163</v>
      </c>
      <c r="CX1" s="24" t="s">
        <v>164</v>
      </c>
      <c r="CY1" s="24" t="s">
        <v>165</v>
      </c>
      <c r="CZ1" s="24" t="s">
        <v>166</v>
      </c>
      <c r="DA1" s="25" t="s">
        <v>116</v>
      </c>
      <c r="DB1" s="25" t="s">
        <v>117</v>
      </c>
      <c r="DC1" s="25" t="s">
        <v>118</v>
      </c>
      <c r="DD1" s="25" t="s">
        <v>119</v>
      </c>
      <c r="DE1" s="25" t="s">
        <v>120</v>
      </c>
      <c r="DF1" s="25" t="s">
        <v>121</v>
      </c>
      <c r="DG1" s="25" t="s">
        <v>122</v>
      </c>
      <c r="DH1" s="25" t="s">
        <v>123</v>
      </c>
      <c r="DI1" s="25" t="s">
        <v>124</v>
      </c>
      <c r="DJ1" s="25" t="s">
        <v>125</v>
      </c>
      <c r="DK1" s="25" t="s">
        <v>126</v>
      </c>
      <c r="DL1" s="25" t="s">
        <v>127</v>
      </c>
      <c r="DM1" s="25" t="s">
        <v>128</v>
      </c>
      <c r="DN1" s="25" t="s">
        <v>129</v>
      </c>
      <c r="DO1" s="25" t="s">
        <v>130</v>
      </c>
      <c r="DP1" s="25" t="s">
        <v>131</v>
      </c>
      <c r="DQ1" s="25" t="s">
        <v>132</v>
      </c>
      <c r="DR1" s="25" t="s">
        <v>133</v>
      </c>
      <c r="DS1" s="25" t="s">
        <v>134</v>
      </c>
      <c r="DT1" s="25" t="s">
        <v>135</v>
      </c>
      <c r="DU1" s="25" t="s">
        <v>136</v>
      </c>
      <c r="DV1" s="25" t="s">
        <v>137</v>
      </c>
      <c r="DW1" s="25" t="s">
        <v>138</v>
      </c>
      <c r="DX1" s="25" t="s">
        <v>139</v>
      </c>
      <c r="DY1" s="25" t="s">
        <v>140</v>
      </c>
      <c r="DZ1" s="25" t="s">
        <v>141</v>
      </c>
      <c r="EA1" s="25" t="s">
        <v>142</v>
      </c>
      <c r="EB1" s="25" t="s">
        <v>143</v>
      </c>
      <c r="EC1" s="25" t="s">
        <v>144</v>
      </c>
      <c r="ED1" s="25" t="s">
        <v>145</v>
      </c>
      <c r="EE1" s="25" t="s">
        <v>146</v>
      </c>
      <c r="EF1" s="25" t="s">
        <v>147</v>
      </c>
      <c r="EG1" s="25" t="s">
        <v>148</v>
      </c>
      <c r="EH1" s="25" t="s">
        <v>149</v>
      </c>
      <c r="EI1" s="25" t="s">
        <v>150</v>
      </c>
      <c r="EJ1" s="25" t="s">
        <v>151</v>
      </c>
      <c r="EK1" s="25" t="s">
        <v>152</v>
      </c>
      <c r="EL1" s="25" t="s">
        <v>153</v>
      </c>
      <c r="EM1" s="25" t="s">
        <v>154</v>
      </c>
      <c r="EN1" s="25" t="s">
        <v>155</v>
      </c>
      <c r="EO1" s="25" t="s">
        <v>156</v>
      </c>
      <c r="EP1" s="25" t="s">
        <v>157</v>
      </c>
      <c r="EQ1" s="25" t="s">
        <v>158</v>
      </c>
      <c r="ER1" s="25" t="s">
        <v>159</v>
      </c>
      <c r="ES1" s="25" t="s">
        <v>160</v>
      </c>
      <c r="ET1" s="25" t="s">
        <v>161</v>
      </c>
      <c r="EU1" s="25" t="s">
        <v>162</v>
      </c>
      <c r="EV1" s="25" t="s">
        <v>163</v>
      </c>
      <c r="EW1" s="25" t="s">
        <v>164</v>
      </c>
      <c r="EX1" s="25" t="s">
        <v>165</v>
      </c>
      <c r="EY1" s="25" t="s">
        <v>166</v>
      </c>
    </row>
    <row r="2" spans="1:225" s="24" customFormat="1" x14ac:dyDescent="0.2">
      <c r="C2" s="24" t="s">
        <v>393</v>
      </c>
      <c r="D2" s="24" t="s">
        <v>393</v>
      </c>
      <c r="E2" s="24" t="s">
        <v>393</v>
      </c>
      <c r="F2" s="24" t="s">
        <v>393</v>
      </c>
      <c r="G2" s="24" t="s">
        <v>393</v>
      </c>
      <c r="H2" s="24" t="s">
        <v>393</v>
      </c>
      <c r="I2" s="24" t="s">
        <v>393</v>
      </c>
      <c r="J2" s="24" t="s">
        <v>393</v>
      </c>
      <c r="K2" s="24" t="s">
        <v>393</v>
      </c>
      <c r="L2" s="24" t="s">
        <v>393</v>
      </c>
      <c r="M2" s="24" t="s">
        <v>393</v>
      </c>
      <c r="N2" s="24" t="s">
        <v>393</v>
      </c>
      <c r="O2" s="24" t="s">
        <v>393</v>
      </c>
      <c r="P2" s="24" t="s">
        <v>393</v>
      </c>
      <c r="Q2" s="24" t="s">
        <v>393</v>
      </c>
      <c r="R2" s="24" t="s">
        <v>393</v>
      </c>
      <c r="S2" s="24" t="s">
        <v>393</v>
      </c>
      <c r="T2" s="24" t="s">
        <v>393</v>
      </c>
      <c r="U2" s="24" t="s">
        <v>393</v>
      </c>
      <c r="V2" s="24" t="s">
        <v>393</v>
      </c>
      <c r="W2" s="24" t="s">
        <v>393</v>
      </c>
      <c r="X2" s="24" t="s">
        <v>393</v>
      </c>
      <c r="Y2" s="24" t="s">
        <v>393</v>
      </c>
      <c r="Z2" s="24" t="s">
        <v>393</v>
      </c>
      <c r="AA2" s="24" t="s">
        <v>393</v>
      </c>
      <c r="AB2" s="24" t="s">
        <v>393</v>
      </c>
      <c r="AC2" s="24" t="s">
        <v>393</v>
      </c>
      <c r="AD2" s="24" t="s">
        <v>393</v>
      </c>
      <c r="AE2" s="24" t="s">
        <v>393</v>
      </c>
      <c r="AF2" s="24" t="s">
        <v>393</v>
      </c>
      <c r="AG2" s="24" t="s">
        <v>393</v>
      </c>
      <c r="AH2" s="24" t="s">
        <v>393</v>
      </c>
      <c r="AI2" s="24" t="s">
        <v>393</v>
      </c>
      <c r="AJ2" s="24" t="s">
        <v>393</v>
      </c>
      <c r="AK2" s="24" t="s">
        <v>393</v>
      </c>
      <c r="AL2" s="24" t="s">
        <v>393</v>
      </c>
      <c r="AM2" s="24" t="s">
        <v>393</v>
      </c>
      <c r="AN2" s="24" t="s">
        <v>393</v>
      </c>
      <c r="AO2" s="24" t="s">
        <v>393</v>
      </c>
      <c r="AP2" s="24" t="s">
        <v>393</v>
      </c>
      <c r="AQ2" s="24" t="s">
        <v>393</v>
      </c>
      <c r="AR2" s="24" t="s">
        <v>393</v>
      </c>
      <c r="AS2" s="24" t="s">
        <v>393</v>
      </c>
      <c r="AT2" s="24" t="s">
        <v>393</v>
      </c>
      <c r="AU2" s="24" t="s">
        <v>393</v>
      </c>
      <c r="AV2" s="24" t="s">
        <v>393</v>
      </c>
      <c r="AW2" s="24" t="s">
        <v>393</v>
      </c>
      <c r="AX2" s="24" t="s">
        <v>393</v>
      </c>
      <c r="AY2" s="24" t="s">
        <v>393</v>
      </c>
      <c r="AZ2" s="24" t="s">
        <v>393</v>
      </c>
      <c r="BA2" s="24" t="s">
        <v>393</v>
      </c>
      <c r="BB2" s="24" t="s">
        <v>394</v>
      </c>
      <c r="BC2" s="24" t="s">
        <v>394</v>
      </c>
      <c r="BD2" s="24" t="s">
        <v>394</v>
      </c>
      <c r="BE2" s="24" t="s">
        <v>394</v>
      </c>
      <c r="BF2" s="24" t="s">
        <v>394</v>
      </c>
      <c r="BG2" s="24" t="s">
        <v>394</v>
      </c>
      <c r="BH2" s="24" t="s">
        <v>394</v>
      </c>
      <c r="BI2" s="24" t="s">
        <v>394</v>
      </c>
      <c r="BJ2" s="24" t="s">
        <v>394</v>
      </c>
      <c r="BK2" s="24" t="s">
        <v>394</v>
      </c>
      <c r="BL2" s="24" t="s">
        <v>394</v>
      </c>
      <c r="BM2" s="24" t="s">
        <v>394</v>
      </c>
      <c r="BN2" s="24" t="s">
        <v>394</v>
      </c>
      <c r="BO2" s="24" t="s">
        <v>394</v>
      </c>
      <c r="BP2" s="24" t="s">
        <v>394</v>
      </c>
      <c r="BQ2" s="24" t="s">
        <v>394</v>
      </c>
      <c r="BR2" s="24" t="s">
        <v>394</v>
      </c>
      <c r="BS2" s="24" t="s">
        <v>394</v>
      </c>
      <c r="BT2" s="24" t="s">
        <v>394</v>
      </c>
      <c r="BU2" s="24" t="s">
        <v>394</v>
      </c>
      <c r="BV2" s="24" t="s">
        <v>394</v>
      </c>
      <c r="BW2" s="24" t="s">
        <v>394</v>
      </c>
      <c r="BX2" s="24" t="s">
        <v>394</v>
      </c>
      <c r="BY2" s="24" t="s">
        <v>394</v>
      </c>
      <c r="BZ2" s="24" t="s">
        <v>394</v>
      </c>
      <c r="CA2" s="24" t="s">
        <v>394</v>
      </c>
      <c r="CB2" s="24" t="s">
        <v>394</v>
      </c>
      <c r="CC2" s="24" t="s">
        <v>394</v>
      </c>
      <c r="CD2" s="24" t="s">
        <v>394</v>
      </c>
      <c r="CE2" s="24" t="s">
        <v>394</v>
      </c>
      <c r="CF2" s="24" t="s">
        <v>394</v>
      </c>
      <c r="CG2" s="24" t="s">
        <v>394</v>
      </c>
      <c r="CH2" s="24" t="s">
        <v>394</v>
      </c>
      <c r="CI2" s="24" t="s">
        <v>394</v>
      </c>
      <c r="CJ2" s="24" t="s">
        <v>394</v>
      </c>
      <c r="CK2" s="24" t="s">
        <v>394</v>
      </c>
      <c r="CL2" s="24" t="s">
        <v>394</v>
      </c>
      <c r="CM2" s="24" t="s">
        <v>394</v>
      </c>
      <c r="CN2" s="24" t="s">
        <v>394</v>
      </c>
      <c r="CO2" s="24" t="s">
        <v>394</v>
      </c>
      <c r="CP2" s="24" t="s">
        <v>394</v>
      </c>
      <c r="CQ2" s="24" t="s">
        <v>394</v>
      </c>
      <c r="CR2" s="24" t="s">
        <v>394</v>
      </c>
      <c r="CS2" s="24" t="s">
        <v>394</v>
      </c>
      <c r="CT2" s="24" t="s">
        <v>394</v>
      </c>
      <c r="CU2" s="24" t="s">
        <v>394</v>
      </c>
      <c r="CV2" s="24" t="s">
        <v>394</v>
      </c>
      <c r="CW2" s="24" t="s">
        <v>394</v>
      </c>
      <c r="CX2" s="24" t="s">
        <v>394</v>
      </c>
      <c r="CY2" s="24" t="s">
        <v>394</v>
      </c>
      <c r="CZ2" s="24" t="s">
        <v>394</v>
      </c>
      <c r="DA2" s="25" t="s">
        <v>395</v>
      </c>
      <c r="DB2" s="25" t="s">
        <v>395</v>
      </c>
      <c r="DC2" s="25" t="s">
        <v>395</v>
      </c>
      <c r="DD2" s="25" t="s">
        <v>395</v>
      </c>
      <c r="DE2" s="25" t="s">
        <v>395</v>
      </c>
      <c r="DF2" s="25" t="s">
        <v>395</v>
      </c>
      <c r="DG2" s="25" t="s">
        <v>395</v>
      </c>
      <c r="DH2" s="25" t="s">
        <v>395</v>
      </c>
      <c r="DI2" s="25" t="s">
        <v>395</v>
      </c>
      <c r="DJ2" s="25" t="s">
        <v>395</v>
      </c>
      <c r="DK2" s="25" t="s">
        <v>395</v>
      </c>
      <c r="DL2" s="25" t="s">
        <v>395</v>
      </c>
      <c r="DM2" s="25" t="s">
        <v>395</v>
      </c>
      <c r="DN2" s="25" t="s">
        <v>395</v>
      </c>
      <c r="DO2" s="25" t="s">
        <v>395</v>
      </c>
      <c r="DP2" s="25" t="s">
        <v>395</v>
      </c>
      <c r="DQ2" s="25" t="s">
        <v>395</v>
      </c>
      <c r="DR2" s="25" t="s">
        <v>395</v>
      </c>
      <c r="DS2" s="25" t="s">
        <v>395</v>
      </c>
      <c r="DT2" s="25" t="s">
        <v>395</v>
      </c>
      <c r="DU2" s="25" t="s">
        <v>395</v>
      </c>
      <c r="DV2" s="25" t="s">
        <v>395</v>
      </c>
      <c r="DW2" s="25" t="s">
        <v>395</v>
      </c>
      <c r="DX2" s="25" t="s">
        <v>395</v>
      </c>
      <c r="DY2" s="25" t="s">
        <v>395</v>
      </c>
      <c r="DZ2" s="25" t="s">
        <v>395</v>
      </c>
      <c r="EA2" s="25" t="s">
        <v>395</v>
      </c>
      <c r="EB2" s="25" t="s">
        <v>395</v>
      </c>
      <c r="EC2" s="25" t="s">
        <v>395</v>
      </c>
      <c r="ED2" s="25" t="s">
        <v>395</v>
      </c>
      <c r="EE2" s="25" t="s">
        <v>395</v>
      </c>
      <c r="EF2" s="25" t="s">
        <v>395</v>
      </c>
      <c r="EG2" s="25" t="s">
        <v>395</v>
      </c>
      <c r="EH2" s="25" t="s">
        <v>395</v>
      </c>
      <c r="EI2" s="25" t="s">
        <v>395</v>
      </c>
      <c r="EJ2" s="25" t="s">
        <v>395</v>
      </c>
      <c r="EK2" s="25" t="s">
        <v>395</v>
      </c>
      <c r="EL2" s="25" t="s">
        <v>395</v>
      </c>
      <c r="EM2" s="25" t="s">
        <v>395</v>
      </c>
      <c r="EN2" s="25" t="s">
        <v>395</v>
      </c>
      <c r="EO2" s="25" t="s">
        <v>395</v>
      </c>
      <c r="EP2" s="25" t="s">
        <v>395</v>
      </c>
      <c r="EQ2" s="25" t="s">
        <v>395</v>
      </c>
      <c r="ER2" s="25" t="s">
        <v>395</v>
      </c>
      <c r="ES2" s="25" t="s">
        <v>395</v>
      </c>
      <c r="ET2" s="25" t="s">
        <v>395</v>
      </c>
      <c r="EU2" s="25" t="s">
        <v>395</v>
      </c>
      <c r="EV2" s="25" t="s">
        <v>395</v>
      </c>
      <c r="EW2" s="25" t="s">
        <v>395</v>
      </c>
      <c r="EX2" s="25" t="s">
        <v>395</v>
      </c>
      <c r="EY2" s="25" t="s">
        <v>395</v>
      </c>
    </row>
    <row r="3" spans="1:225" s="24" customFormat="1" x14ac:dyDescent="0.2">
      <c r="C3" s="24">
        <v>0</v>
      </c>
      <c r="D3" s="24">
        <v>7103</v>
      </c>
      <c r="E3" s="24">
        <v>63921</v>
      </c>
      <c r="F3" s="24">
        <v>0</v>
      </c>
      <c r="G3" s="24">
        <v>372540</v>
      </c>
      <c r="H3" s="24">
        <v>50292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13604</v>
      </c>
      <c r="O3" s="24">
        <v>15676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</v>
      </c>
      <c r="X3" s="24">
        <v>0</v>
      </c>
      <c r="Y3" s="24">
        <v>0</v>
      </c>
      <c r="Z3" s="24">
        <v>0</v>
      </c>
      <c r="AA3" s="24">
        <v>0</v>
      </c>
      <c r="AB3" s="24">
        <v>0</v>
      </c>
      <c r="AC3" s="24">
        <v>9895</v>
      </c>
      <c r="AD3" s="24">
        <v>18264</v>
      </c>
      <c r="AE3" s="24">
        <v>27006</v>
      </c>
      <c r="AF3" s="24">
        <v>0</v>
      </c>
      <c r="AG3" s="24">
        <v>0</v>
      </c>
      <c r="AH3" s="24">
        <v>20592</v>
      </c>
      <c r="AI3" s="24">
        <v>0</v>
      </c>
      <c r="AJ3" s="24">
        <v>0</v>
      </c>
      <c r="AK3" s="24">
        <v>6726</v>
      </c>
      <c r="AL3" s="24">
        <v>0</v>
      </c>
      <c r="AM3" s="24">
        <v>0</v>
      </c>
      <c r="AN3" s="24">
        <v>38311</v>
      </c>
      <c r="AO3" s="24">
        <v>0</v>
      </c>
      <c r="AP3" s="24">
        <v>0</v>
      </c>
      <c r="AQ3" s="24">
        <v>0</v>
      </c>
      <c r="AR3" s="24">
        <v>8142</v>
      </c>
      <c r="AS3" s="24">
        <v>0</v>
      </c>
      <c r="AT3" s="24">
        <v>139363</v>
      </c>
      <c r="AU3" s="24">
        <v>27639</v>
      </c>
      <c r="AV3" s="24">
        <v>0</v>
      </c>
      <c r="AW3" s="24">
        <v>0</v>
      </c>
      <c r="AX3" s="24">
        <v>67246</v>
      </c>
      <c r="AY3" s="24">
        <v>0</v>
      </c>
      <c r="AZ3" s="24">
        <v>0</v>
      </c>
      <c r="BA3" s="24">
        <v>5637</v>
      </c>
      <c r="BB3" s="24">
        <v>47798</v>
      </c>
      <c r="BC3" s="24">
        <v>0</v>
      </c>
      <c r="BD3" s="24">
        <v>0</v>
      </c>
      <c r="BE3" s="24">
        <v>29160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188014</v>
      </c>
      <c r="BL3" s="24">
        <v>96877</v>
      </c>
      <c r="BM3" s="24">
        <v>0</v>
      </c>
      <c r="BN3" s="24">
        <v>0</v>
      </c>
      <c r="BO3" s="24">
        <v>128307</v>
      </c>
      <c r="BP3" s="24">
        <v>64839</v>
      </c>
      <c r="BQ3" s="24">
        <v>30464</v>
      </c>
      <c r="BR3" s="24">
        <v>28532</v>
      </c>
      <c r="BS3" s="24">
        <v>43394</v>
      </c>
      <c r="BT3" s="24">
        <v>45334</v>
      </c>
      <c r="BU3" s="24">
        <v>0</v>
      </c>
      <c r="BV3" s="24">
        <v>0</v>
      </c>
      <c r="BW3" s="24">
        <v>0</v>
      </c>
      <c r="BX3" s="24">
        <v>0</v>
      </c>
      <c r="BY3" s="24">
        <v>53040</v>
      </c>
      <c r="BZ3" s="24">
        <v>29673</v>
      </c>
      <c r="CA3" s="24">
        <v>59890</v>
      </c>
      <c r="CB3" s="24">
        <v>0</v>
      </c>
      <c r="CC3" s="24">
        <v>0</v>
      </c>
      <c r="CD3" s="24">
        <v>0</v>
      </c>
      <c r="CE3" s="24">
        <v>0</v>
      </c>
      <c r="CF3" s="24">
        <v>0</v>
      </c>
      <c r="CG3" s="24">
        <v>0</v>
      </c>
      <c r="CH3" s="24">
        <v>0</v>
      </c>
      <c r="CI3" s="24">
        <v>95355</v>
      </c>
      <c r="CJ3" s="24">
        <v>0</v>
      </c>
      <c r="CK3" s="24">
        <v>0</v>
      </c>
      <c r="CL3" s="24">
        <v>37514</v>
      </c>
      <c r="CM3" s="24">
        <v>0</v>
      </c>
      <c r="CN3" s="24">
        <v>0</v>
      </c>
      <c r="CO3" s="24">
        <v>0</v>
      </c>
      <c r="CP3" s="24">
        <v>46254</v>
      </c>
      <c r="CQ3" s="24">
        <v>0</v>
      </c>
      <c r="CR3" s="24">
        <v>63462</v>
      </c>
      <c r="CS3" s="24">
        <v>112093</v>
      </c>
      <c r="CT3" s="24">
        <v>0</v>
      </c>
      <c r="CU3" s="24">
        <v>0</v>
      </c>
      <c r="CV3" s="24">
        <v>0</v>
      </c>
      <c r="CW3" s="24">
        <v>0</v>
      </c>
      <c r="CX3" s="24">
        <v>0</v>
      </c>
      <c r="CY3" s="24">
        <v>0</v>
      </c>
      <c r="CZ3" s="24">
        <v>0</v>
      </c>
      <c r="DA3" s="25">
        <v>0</v>
      </c>
      <c r="DB3" s="25">
        <v>0</v>
      </c>
      <c r="DC3" s="25">
        <v>0</v>
      </c>
      <c r="DD3" s="25">
        <v>0</v>
      </c>
      <c r="DE3" s="25">
        <v>0</v>
      </c>
      <c r="DF3" s="25">
        <v>0</v>
      </c>
      <c r="DG3" s="25">
        <v>35741</v>
      </c>
      <c r="DH3" s="25">
        <v>8980</v>
      </c>
      <c r="DI3" s="25">
        <v>6018</v>
      </c>
      <c r="DJ3" s="25">
        <v>0</v>
      </c>
      <c r="DK3" s="25">
        <v>0</v>
      </c>
      <c r="DL3" s="25">
        <v>0</v>
      </c>
      <c r="DM3" s="25">
        <v>0</v>
      </c>
      <c r="DN3" s="25">
        <v>0</v>
      </c>
      <c r="DO3" s="25">
        <v>0</v>
      </c>
      <c r="DP3" s="25">
        <v>0</v>
      </c>
      <c r="DQ3" s="25">
        <v>0</v>
      </c>
      <c r="DR3" s="25">
        <v>0</v>
      </c>
      <c r="DS3" s="25">
        <v>0</v>
      </c>
      <c r="DT3" s="25">
        <v>13284</v>
      </c>
      <c r="DU3" s="25">
        <v>57736</v>
      </c>
      <c r="DV3" s="25">
        <v>65477</v>
      </c>
      <c r="DW3" s="25">
        <v>98837</v>
      </c>
      <c r="DX3" s="25">
        <v>0</v>
      </c>
      <c r="DY3" s="25">
        <v>0</v>
      </c>
      <c r="DZ3" s="25">
        <v>0</v>
      </c>
      <c r="EA3" s="25">
        <v>0</v>
      </c>
      <c r="EB3" s="25">
        <v>0</v>
      </c>
      <c r="EC3" s="25">
        <v>0</v>
      </c>
      <c r="ED3" s="25">
        <v>13165</v>
      </c>
      <c r="EE3" s="25">
        <v>87919</v>
      </c>
      <c r="EF3" s="25">
        <v>0</v>
      </c>
      <c r="EG3" s="25">
        <v>193782</v>
      </c>
      <c r="EH3" s="25">
        <v>0</v>
      </c>
      <c r="EI3" s="25">
        <v>0</v>
      </c>
      <c r="EJ3" s="25">
        <v>115366</v>
      </c>
      <c r="EK3" s="25">
        <v>0</v>
      </c>
      <c r="EL3" s="25">
        <v>0</v>
      </c>
      <c r="EM3" s="25">
        <v>127024</v>
      </c>
      <c r="EN3" s="25">
        <v>10526</v>
      </c>
      <c r="EO3" s="25">
        <v>0</v>
      </c>
      <c r="EP3" s="25">
        <v>0</v>
      </c>
      <c r="EQ3" s="25">
        <v>0</v>
      </c>
      <c r="ER3" s="25">
        <v>0</v>
      </c>
      <c r="ES3" s="25">
        <v>0</v>
      </c>
      <c r="ET3" s="25">
        <v>6258</v>
      </c>
      <c r="EU3" s="25">
        <v>80011</v>
      </c>
      <c r="EV3" s="25">
        <v>0</v>
      </c>
      <c r="EW3" s="25">
        <v>18530</v>
      </c>
      <c r="EX3" s="25">
        <v>56870</v>
      </c>
      <c r="EY3" s="25">
        <v>0</v>
      </c>
    </row>
    <row r="4" spans="1:225" x14ac:dyDescent="0.2">
      <c r="A4" s="26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</row>
    <row r="5" spans="1:225" x14ac:dyDescent="0.2">
      <c r="A5" s="24" t="s">
        <v>167</v>
      </c>
      <c r="C5" s="22">
        <v>3.302</v>
      </c>
      <c r="D5" s="22">
        <v>3.9330000000000003</v>
      </c>
      <c r="E5" s="22">
        <v>1.53</v>
      </c>
      <c r="F5" s="22">
        <v>2.903</v>
      </c>
      <c r="G5" s="22">
        <v>1</v>
      </c>
      <c r="H5" s="22">
        <v>1.9790000000000001</v>
      </c>
      <c r="I5" s="22">
        <v>4.2629999999999999</v>
      </c>
      <c r="J5" s="22">
        <v>4.0590000000000002</v>
      </c>
      <c r="K5" s="22">
        <v>3.9540000000000002</v>
      </c>
      <c r="L5" s="22">
        <v>3.6440000000000001</v>
      </c>
      <c r="M5" s="22">
        <v>3.5289999999999999</v>
      </c>
      <c r="N5" s="22">
        <v>3.7949999999999999</v>
      </c>
      <c r="O5" s="22">
        <v>1.6139999999999999</v>
      </c>
      <c r="P5" s="22">
        <v>3.109</v>
      </c>
      <c r="Q5" s="22">
        <v>3.3290000000000002</v>
      </c>
      <c r="R5" s="22">
        <v>2.8460000000000001</v>
      </c>
      <c r="S5" s="22">
        <v>2.4910000000000001</v>
      </c>
      <c r="T5" s="22">
        <v>3.3820000000000001</v>
      </c>
      <c r="U5" s="22">
        <v>2.9630000000000001</v>
      </c>
      <c r="V5" s="22">
        <v>4.5350000000000001</v>
      </c>
      <c r="W5" s="22">
        <v>3.9849999999999999</v>
      </c>
      <c r="X5" s="22">
        <v>4.3719999999999999</v>
      </c>
      <c r="Y5" s="22">
        <v>3.419</v>
      </c>
      <c r="Z5" s="22">
        <v>2.8860000000000001</v>
      </c>
      <c r="AA5" s="22">
        <v>3.1110000000000002</v>
      </c>
      <c r="AB5" s="22">
        <v>2.8879999999999999</v>
      </c>
      <c r="AC5" s="22">
        <v>2.0049999999999999</v>
      </c>
      <c r="AD5" s="22">
        <v>2.4130000000000003</v>
      </c>
      <c r="AE5" s="22">
        <v>1.2669999999999999</v>
      </c>
      <c r="AF5" s="22">
        <v>4.3659999999999997</v>
      </c>
      <c r="AG5" s="22">
        <v>4.1189999999999998</v>
      </c>
      <c r="AH5" s="22">
        <v>1.9769999999999999</v>
      </c>
      <c r="AI5" s="22">
        <v>4.07</v>
      </c>
      <c r="AJ5" s="22">
        <v>3.8050000000000002</v>
      </c>
      <c r="AK5" s="22">
        <v>2.52</v>
      </c>
      <c r="AL5" s="22">
        <v>3.5630000000000002</v>
      </c>
      <c r="AM5" s="22">
        <v>2.5469999999999997</v>
      </c>
      <c r="AN5" s="22">
        <v>1.4790000000000001</v>
      </c>
      <c r="AO5" s="22">
        <v>3.907</v>
      </c>
      <c r="AP5" s="22">
        <v>4.3410000000000002</v>
      </c>
      <c r="AQ5" s="22">
        <v>3.6920000000000002</v>
      </c>
      <c r="AR5" s="22">
        <v>2.4530000000000003</v>
      </c>
      <c r="AS5" s="22">
        <v>3.3050000000000002</v>
      </c>
      <c r="AT5" s="22">
        <v>2.4699999999999998</v>
      </c>
      <c r="AU5" s="22">
        <v>1.585</v>
      </c>
      <c r="AV5" s="22">
        <v>4.2910000000000004</v>
      </c>
      <c r="AW5" s="22">
        <v>3.8479999999999999</v>
      </c>
      <c r="AX5" s="22">
        <v>1.6870000000000001</v>
      </c>
      <c r="AY5" s="22">
        <v>3.6970000000000001</v>
      </c>
      <c r="AZ5" s="22">
        <v>3.149</v>
      </c>
      <c r="BA5" s="22">
        <v>1.9790000000000001</v>
      </c>
      <c r="BB5" s="22">
        <v>1.228</v>
      </c>
      <c r="BC5" s="22">
        <v>6.2210000000000001</v>
      </c>
      <c r="BD5" s="22">
        <v>3.016</v>
      </c>
      <c r="BE5" s="22">
        <v>1.63</v>
      </c>
      <c r="BF5" s="22">
        <v>3.5289999999999999</v>
      </c>
      <c r="BG5" s="22">
        <v>2.6020000000000003</v>
      </c>
      <c r="BH5" s="22">
        <v>1.9710000000000001</v>
      </c>
      <c r="BI5" s="22">
        <v>1.7050000000000001</v>
      </c>
      <c r="BJ5" s="22">
        <v>1.6179999999999999</v>
      </c>
      <c r="BK5" s="22">
        <v>1.292</v>
      </c>
      <c r="BL5" s="22">
        <v>1</v>
      </c>
      <c r="BM5" s="22">
        <v>6.1370000000000005</v>
      </c>
      <c r="BN5" s="22">
        <v>3.2760000000000002</v>
      </c>
      <c r="BO5" s="22">
        <v>1.6579999999999999</v>
      </c>
      <c r="BP5" s="22">
        <v>1.526</v>
      </c>
      <c r="BQ5" s="22">
        <v>1.948</v>
      </c>
      <c r="BR5" s="22">
        <v>2.093</v>
      </c>
      <c r="BS5" s="22">
        <v>1.361</v>
      </c>
      <c r="BT5" s="22">
        <v>1.6019999999999999</v>
      </c>
      <c r="BU5" s="22">
        <v>2.3340000000000001</v>
      </c>
      <c r="BV5" s="22">
        <v>1.6440000000000001</v>
      </c>
      <c r="BW5" s="22">
        <v>2.0700000000000003</v>
      </c>
      <c r="BX5" s="22">
        <v>1.8460000000000001</v>
      </c>
      <c r="BY5" s="22">
        <v>2.2050000000000001</v>
      </c>
      <c r="BZ5" s="22">
        <v>1.421</v>
      </c>
      <c r="CA5" s="22">
        <v>1.73</v>
      </c>
      <c r="CB5" s="22">
        <v>3.0460000000000003</v>
      </c>
      <c r="CC5" s="22">
        <v>2.2770000000000001</v>
      </c>
      <c r="CD5" s="22">
        <v>3.3740000000000001</v>
      </c>
      <c r="CE5" s="22">
        <v>2.117</v>
      </c>
      <c r="CF5" s="22">
        <v>1.8</v>
      </c>
      <c r="CG5" s="22">
        <v>2.5549999999999997</v>
      </c>
      <c r="CH5" s="22">
        <v>1.887</v>
      </c>
      <c r="CI5" s="22">
        <v>1.3519999999999999</v>
      </c>
      <c r="CJ5" s="22">
        <v>2.5569999999999999</v>
      </c>
      <c r="CK5" s="22">
        <v>1.544</v>
      </c>
      <c r="CL5" s="22">
        <v>1.986</v>
      </c>
      <c r="CM5" s="22">
        <v>3.67</v>
      </c>
      <c r="CN5" s="22">
        <v>1.6890000000000001</v>
      </c>
      <c r="CO5" s="22">
        <v>2.028</v>
      </c>
      <c r="CP5" s="22">
        <v>1.198</v>
      </c>
      <c r="CQ5" s="22">
        <v>2.4009999999999998</v>
      </c>
      <c r="CR5" s="22">
        <v>1.3009999999999999</v>
      </c>
      <c r="CS5" s="22">
        <v>2.1040000000000001</v>
      </c>
      <c r="CT5" s="22">
        <v>2.9980000000000002</v>
      </c>
      <c r="CU5" s="22">
        <v>2.0949999999999998</v>
      </c>
      <c r="CV5" s="22">
        <v>1.4790000000000001</v>
      </c>
      <c r="CW5" s="22">
        <v>3.7589999999999999</v>
      </c>
      <c r="CX5" s="22">
        <v>1.456</v>
      </c>
      <c r="CY5" s="22">
        <v>1.917</v>
      </c>
      <c r="CZ5" s="22">
        <v>2.7640000000000002</v>
      </c>
      <c r="DA5" s="22">
        <v>2.2510000000000003</v>
      </c>
      <c r="DB5" s="22">
        <v>6.78</v>
      </c>
      <c r="DC5" s="22">
        <v>3.9039999999999999</v>
      </c>
      <c r="DD5" s="22">
        <v>2.5460000000000003</v>
      </c>
      <c r="DE5" s="22">
        <v>4.3719999999999999</v>
      </c>
      <c r="DF5" s="22">
        <v>3.3930000000000002</v>
      </c>
      <c r="DG5" s="22">
        <v>1.1100000000000001</v>
      </c>
      <c r="DH5" s="22">
        <v>1.3660000000000001</v>
      </c>
      <c r="DI5" s="22">
        <v>1.462</v>
      </c>
      <c r="DJ5" s="22">
        <v>2.2210000000000001</v>
      </c>
      <c r="DK5" s="22">
        <v>2.0700000000000003</v>
      </c>
      <c r="DL5" s="22">
        <v>7.0960000000000001</v>
      </c>
      <c r="DM5" s="22">
        <v>3.98</v>
      </c>
      <c r="DN5" s="22">
        <v>2.2629999999999999</v>
      </c>
      <c r="DO5" s="22">
        <v>2.0460000000000003</v>
      </c>
      <c r="DP5" s="22">
        <v>2.5380000000000003</v>
      </c>
      <c r="DQ5" s="22">
        <v>2.8840000000000003</v>
      </c>
      <c r="DR5" s="22">
        <v>2.0230000000000001</v>
      </c>
      <c r="DS5" s="22">
        <v>2.629</v>
      </c>
      <c r="DT5" s="22">
        <v>1.2850000000000001</v>
      </c>
      <c r="DU5" s="22">
        <v>1.4319999999999999</v>
      </c>
      <c r="DV5" s="22">
        <v>1</v>
      </c>
      <c r="DW5" s="22">
        <v>2.008</v>
      </c>
      <c r="DX5" s="22">
        <v>2.6080000000000001</v>
      </c>
      <c r="DY5" s="22">
        <v>2.423</v>
      </c>
      <c r="DZ5" s="22">
        <v>2.492</v>
      </c>
      <c r="EA5" s="22">
        <v>3.65</v>
      </c>
      <c r="EB5" s="22">
        <v>2.9710000000000001</v>
      </c>
      <c r="EC5" s="22">
        <v>4.1690000000000005</v>
      </c>
      <c r="ED5" s="22">
        <v>1.0940000000000001</v>
      </c>
      <c r="EE5" s="22">
        <v>1.276</v>
      </c>
      <c r="EF5" s="22">
        <v>3.45</v>
      </c>
      <c r="EG5" s="22">
        <v>1.3140000000000001</v>
      </c>
      <c r="EH5" s="22">
        <v>1.72</v>
      </c>
      <c r="EI5" s="22">
        <v>3.0470000000000002</v>
      </c>
      <c r="EJ5" s="22">
        <v>1.81</v>
      </c>
      <c r="EK5" s="22">
        <v>2.8680000000000003</v>
      </c>
      <c r="EL5" s="22">
        <v>4.3979999999999997</v>
      </c>
      <c r="EM5" s="22">
        <v>1.466</v>
      </c>
      <c r="EN5" s="22">
        <v>1.044</v>
      </c>
      <c r="EO5" s="22">
        <v>1.8759999999999999</v>
      </c>
      <c r="EP5" s="22">
        <v>2.9939999999999998</v>
      </c>
      <c r="EQ5" s="22">
        <v>2.1390000000000002</v>
      </c>
      <c r="ER5" s="22">
        <v>3.0870000000000002</v>
      </c>
      <c r="ES5" s="22">
        <v>3.7949999999999999</v>
      </c>
      <c r="ET5" s="22">
        <v>1.175</v>
      </c>
      <c r="EU5" s="22">
        <v>1.5979999999999999</v>
      </c>
      <c r="EV5" s="22">
        <v>4.4340000000000002</v>
      </c>
      <c r="EW5" s="22">
        <v>1.7010000000000001</v>
      </c>
      <c r="EX5" s="22">
        <v>2.274</v>
      </c>
      <c r="EY5" s="22">
        <v>3.46</v>
      </c>
    </row>
    <row r="7" spans="1:225" x14ac:dyDescent="0.2">
      <c r="A7" s="24" t="s">
        <v>168</v>
      </c>
      <c r="C7" s="21">
        <f>SUMPRODUCT(C3:EY3,C5:EY5)</f>
        <v>4775913.7460000012</v>
      </c>
    </row>
    <row r="9" spans="1:225" ht="17" thickBot="1" x14ac:dyDescent="0.25">
      <c r="A9" s="24" t="s">
        <v>62</v>
      </c>
      <c r="C9" s="21">
        <v>1</v>
      </c>
      <c r="BB9" s="21">
        <v>1</v>
      </c>
      <c r="DA9" s="21">
        <v>1</v>
      </c>
      <c r="EZ9" s="21">
        <f>SUMPRODUCT($C$3:$EY$3,C9:EY9)</f>
        <v>47798</v>
      </c>
      <c r="FA9" s="21" t="s">
        <v>169</v>
      </c>
      <c r="FB9" s="23">
        <f>'Costs Data'!E2</f>
        <v>47798</v>
      </c>
      <c r="FD9" s="21" t="str">
        <f>IF(EZ9=FB9,"T","F")</f>
        <v>T</v>
      </c>
      <c r="FR9" s="21">
        <v>1</v>
      </c>
      <c r="HQ9" s="21">
        <v>1</v>
      </c>
    </row>
    <row r="10" spans="1:225" ht="17" thickBot="1" x14ac:dyDescent="0.25">
      <c r="A10" s="24" t="s">
        <v>64</v>
      </c>
      <c r="D10" s="21">
        <v>1</v>
      </c>
      <c r="BC10" s="21">
        <v>1</v>
      </c>
      <c r="DB10" s="21">
        <v>1</v>
      </c>
      <c r="EZ10" s="21">
        <f t="shared" ref="EZ10:EZ62" si="0">SUMPRODUCT($C$3:$EY$3,C10:EY10)</f>
        <v>7103</v>
      </c>
      <c r="FA10" s="21" t="s">
        <v>169</v>
      </c>
      <c r="FB10" s="23">
        <f>'Costs Data'!E3</f>
        <v>7103</v>
      </c>
      <c r="FD10" s="21" t="str">
        <f t="shared" ref="FD10:FD62" si="1">IF(EZ10=FB10,"T","F")</f>
        <v>T</v>
      </c>
      <c r="FS10" s="21">
        <v>1</v>
      </c>
      <c r="HQ10" s="21">
        <v>1</v>
      </c>
    </row>
    <row r="11" spans="1:225" ht="17" thickBot="1" x14ac:dyDescent="0.25">
      <c r="A11" s="24" t="s">
        <v>63</v>
      </c>
      <c r="E11" s="21">
        <v>1</v>
      </c>
      <c r="BD11" s="21">
        <v>1</v>
      </c>
      <c r="DC11" s="21">
        <v>1</v>
      </c>
      <c r="EZ11" s="21">
        <f t="shared" si="0"/>
        <v>63921</v>
      </c>
      <c r="FA11" s="21" t="s">
        <v>169</v>
      </c>
      <c r="FB11" s="23">
        <f>'Costs Data'!E4</f>
        <v>63921</v>
      </c>
      <c r="FD11" s="21" t="str">
        <f t="shared" si="1"/>
        <v>T</v>
      </c>
      <c r="FT11" s="21">
        <v>1</v>
      </c>
      <c r="HQ11" s="21">
        <v>1</v>
      </c>
    </row>
    <row r="12" spans="1:225" ht="17" thickBot="1" x14ac:dyDescent="0.25">
      <c r="A12" s="24" t="s">
        <v>65</v>
      </c>
      <c r="F12" s="21">
        <v>1</v>
      </c>
      <c r="BE12" s="21">
        <v>1</v>
      </c>
      <c r="DD12" s="21">
        <v>1</v>
      </c>
      <c r="EZ12" s="21">
        <f t="shared" si="0"/>
        <v>29160</v>
      </c>
      <c r="FA12" s="21" t="s">
        <v>169</v>
      </c>
      <c r="FB12" s="23">
        <f>'Costs Data'!E5</f>
        <v>29160</v>
      </c>
      <c r="FD12" s="21" t="str">
        <f t="shared" si="1"/>
        <v>T</v>
      </c>
      <c r="FU12" s="21">
        <v>1</v>
      </c>
      <c r="HQ12" s="21">
        <v>1</v>
      </c>
    </row>
    <row r="13" spans="1:225" ht="17" thickBot="1" x14ac:dyDescent="0.25">
      <c r="A13" s="24" t="s">
        <v>66</v>
      </c>
      <c r="G13" s="21">
        <v>1</v>
      </c>
      <c r="BF13" s="21">
        <v>1</v>
      </c>
      <c r="DE13" s="21">
        <v>1</v>
      </c>
      <c r="EZ13" s="21">
        <f t="shared" si="0"/>
        <v>372540</v>
      </c>
      <c r="FA13" s="21" t="s">
        <v>169</v>
      </c>
      <c r="FB13" s="23">
        <f>'Costs Data'!E6</f>
        <v>372540</v>
      </c>
      <c r="FD13" s="21" t="str">
        <f t="shared" si="1"/>
        <v>T</v>
      </c>
      <c r="FV13" s="21">
        <v>1</v>
      </c>
      <c r="HQ13" s="21">
        <v>1</v>
      </c>
    </row>
    <row r="14" spans="1:225" ht="17" thickBot="1" x14ac:dyDescent="0.25">
      <c r="A14" s="24" t="s">
        <v>67</v>
      </c>
      <c r="H14" s="21">
        <v>1</v>
      </c>
      <c r="BG14" s="21">
        <v>1</v>
      </c>
      <c r="DF14" s="21">
        <v>1</v>
      </c>
      <c r="EZ14" s="21">
        <f t="shared" si="0"/>
        <v>50292</v>
      </c>
      <c r="FA14" s="21" t="s">
        <v>169</v>
      </c>
      <c r="FB14" s="23">
        <f>'Costs Data'!E7</f>
        <v>50292</v>
      </c>
      <c r="FD14" s="21" t="str">
        <f t="shared" si="1"/>
        <v>T</v>
      </c>
      <c r="FW14" s="21">
        <v>1</v>
      </c>
      <c r="HQ14" s="21">
        <v>1</v>
      </c>
    </row>
    <row r="15" spans="1:225" ht="17" thickBot="1" x14ac:dyDescent="0.25">
      <c r="A15" s="24" t="s">
        <v>68</v>
      </c>
      <c r="I15" s="21">
        <v>1</v>
      </c>
      <c r="BH15" s="21">
        <v>1</v>
      </c>
      <c r="DG15" s="21">
        <v>1</v>
      </c>
      <c r="EZ15" s="21">
        <f t="shared" si="0"/>
        <v>35741</v>
      </c>
      <c r="FA15" s="21" t="s">
        <v>169</v>
      </c>
      <c r="FB15" s="23">
        <f>'Costs Data'!E8</f>
        <v>35741</v>
      </c>
      <c r="FD15" s="21" t="str">
        <f t="shared" si="1"/>
        <v>T</v>
      </c>
      <c r="FX15" s="21">
        <v>1</v>
      </c>
      <c r="HQ15" s="21">
        <v>1</v>
      </c>
    </row>
    <row r="16" spans="1:225" ht="17" thickBot="1" x14ac:dyDescent="0.25">
      <c r="A16" s="24" t="s">
        <v>69</v>
      </c>
      <c r="J16" s="21">
        <v>1</v>
      </c>
      <c r="BI16" s="21">
        <v>1</v>
      </c>
      <c r="DH16" s="21">
        <v>1</v>
      </c>
      <c r="EZ16" s="21">
        <f t="shared" si="0"/>
        <v>8980</v>
      </c>
      <c r="FA16" s="21" t="s">
        <v>169</v>
      </c>
      <c r="FB16" s="23">
        <f>'Costs Data'!E9</f>
        <v>8980</v>
      </c>
      <c r="FD16" s="21" t="str">
        <f t="shared" si="1"/>
        <v>T</v>
      </c>
      <c r="FY16" s="21">
        <v>1</v>
      </c>
      <c r="HQ16" s="21">
        <v>1</v>
      </c>
    </row>
    <row r="17" spans="1:225" ht="17" thickBot="1" x14ac:dyDescent="0.25">
      <c r="A17" s="24" t="s">
        <v>70</v>
      </c>
      <c r="K17" s="21">
        <v>1</v>
      </c>
      <c r="BJ17" s="21">
        <v>1</v>
      </c>
      <c r="DI17" s="21">
        <v>1</v>
      </c>
      <c r="EZ17" s="21">
        <f t="shared" si="0"/>
        <v>6018</v>
      </c>
      <c r="FA17" s="21" t="s">
        <v>169</v>
      </c>
      <c r="FB17" s="23">
        <f>'Costs Data'!E10</f>
        <v>6018</v>
      </c>
      <c r="FD17" s="21" t="str">
        <f t="shared" si="1"/>
        <v>T</v>
      </c>
      <c r="FZ17" s="21">
        <v>1</v>
      </c>
      <c r="HQ17" s="21">
        <v>1</v>
      </c>
    </row>
    <row r="18" spans="1:225" ht="17" thickBot="1" x14ac:dyDescent="0.25">
      <c r="A18" s="24" t="s">
        <v>71</v>
      </c>
      <c r="L18" s="21">
        <v>1</v>
      </c>
      <c r="BK18" s="21">
        <v>1</v>
      </c>
      <c r="DJ18" s="21">
        <v>1</v>
      </c>
      <c r="EZ18" s="21">
        <f t="shared" si="0"/>
        <v>188014</v>
      </c>
      <c r="FA18" s="21" t="s">
        <v>169</v>
      </c>
      <c r="FB18" s="23">
        <f>'Costs Data'!E11</f>
        <v>188014</v>
      </c>
      <c r="FD18" s="21" t="str">
        <f t="shared" si="1"/>
        <v>T</v>
      </c>
      <c r="GA18" s="21">
        <v>1</v>
      </c>
      <c r="HQ18" s="21">
        <v>1</v>
      </c>
    </row>
    <row r="19" spans="1:225" ht="17" thickBot="1" x14ac:dyDescent="0.25">
      <c r="A19" s="24" t="s">
        <v>72</v>
      </c>
      <c r="M19" s="21">
        <v>1</v>
      </c>
      <c r="BL19" s="21">
        <v>1</v>
      </c>
      <c r="DK19" s="21">
        <v>1</v>
      </c>
      <c r="EZ19" s="21">
        <f t="shared" si="0"/>
        <v>96877</v>
      </c>
      <c r="FA19" s="21" t="s">
        <v>169</v>
      </c>
      <c r="FB19" s="23">
        <f>'Costs Data'!E12</f>
        <v>96877</v>
      </c>
      <c r="FD19" s="21" t="str">
        <f t="shared" si="1"/>
        <v>T</v>
      </c>
      <c r="GB19" s="21">
        <v>1</v>
      </c>
      <c r="HQ19" s="21">
        <v>1</v>
      </c>
    </row>
    <row r="20" spans="1:225" ht="17" thickBot="1" x14ac:dyDescent="0.25">
      <c r="A20" s="24" t="s">
        <v>73</v>
      </c>
      <c r="N20" s="21">
        <v>1</v>
      </c>
      <c r="BM20" s="21">
        <v>1</v>
      </c>
      <c r="DL20" s="21">
        <v>1</v>
      </c>
      <c r="EZ20" s="21">
        <f t="shared" si="0"/>
        <v>13604</v>
      </c>
      <c r="FA20" s="21" t="s">
        <v>169</v>
      </c>
      <c r="FB20" s="23">
        <f>'Costs Data'!E13</f>
        <v>13604</v>
      </c>
      <c r="FD20" s="21" t="str">
        <f t="shared" si="1"/>
        <v>T</v>
      </c>
      <c r="GC20" s="21">
        <v>1</v>
      </c>
      <c r="HQ20" s="21">
        <v>1</v>
      </c>
    </row>
    <row r="21" spans="1:225" ht="17" thickBot="1" x14ac:dyDescent="0.25">
      <c r="A21" s="24" t="s">
        <v>74</v>
      </c>
      <c r="O21" s="21">
        <v>1</v>
      </c>
      <c r="BN21" s="21">
        <v>1</v>
      </c>
      <c r="DM21" s="21">
        <v>1</v>
      </c>
      <c r="EZ21" s="21">
        <f t="shared" si="0"/>
        <v>15676</v>
      </c>
      <c r="FA21" s="21" t="s">
        <v>169</v>
      </c>
      <c r="FB21" s="23">
        <f>'Costs Data'!E14</f>
        <v>15676</v>
      </c>
      <c r="FD21" s="21" t="str">
        <f t="shared" si="1"/>
        <v>T</v>
      </c>
      <c r="GD21" s="21">
        <v>1</v>
      </c>
      <c r="HQ21" s="21">
        <v>1</v>
      </c>
    </row>
    <row r="22" spans="1:225" ht="17" thickBot="1" x14ac:dyDescent="0.25">
      <c r="A22" s="24" t="s">
        <v>75</v>
      </c>
      <c r="P22" s="21">
        <v>1</v>
      </c>
      <c r="BO22" s="21">
        <v>1</v>
      </c>
      <c r="DN22" s="21">
        <v>1</v>
      </c>
      <c r="EZ22" s="21">
        <f t="shared" si="0"/>
        <v>128307</v>
      </c>
      <c r="FA22" s="21" t="s">
        <v>169</v>
      </c>
      <c r="FB22" s="23">
        <f>'Costs Data'!E15</f>
        <v>128307</v>
      </c>
      <c r="FD22" s="21" t="str">
        <f t="shared" si="1"/>
        <v>T</v>
      </c>
      <c r="GE22" s="21">
        <v>1</v>
      </c>
      <c r="HQ22" s="21">
        <v>1</v>
      </c>
    </row>
    <row r="23" spans="1:225" ht="17" thickBot="1" x14ac:dyDescent="0.25">
      <c r="A23" s="24" t="s">
        <v>76</v>
      </c>
      <c r="Q23" s="21">
        <v>1</v>
      </c>
      <c r="BP23" s="21">
        <v>1</v>
      </c>
      <c r="DO23" s="21">
        <v>1</v>
      </c>
      <c r="EZ23" s="21">
        <f t="shared" si="0"/>
        <v>64839</v>
      </c>
      <c r="FA23" s="21" t="s">
        <v>169</v>
      </c>
      <c r="FB23" s="23">
        <f>'Costs Data'!E16</f>
        <v>64839</v>
      </c>
      <c r="FD23" s="21" t="str">
        <f t="shared" si="1"/>
        <v>T</v>
      </c>
      <c r="GF23" s="21">
        <v>1</v>
      </c>
      <c r="HQ23" s="21">
        <v>1</v>
      </c>
    </row>
    <row r="24" spans="1:225" ht="17" thickBot="1" x14ac:dyDescent="0.25">
      <c r="A24" s="24" t="s">
        <v>77</v>
      </c>
      <c r="R24" s="21">
        <v>1</v>
      </c>
      <c r="BQ24" s="21">
        <v>1</v>
      </c>
      <c r="DP24" s="21">
        <v>1</v>
      </c>
      <c r="EZ24" s="21">
        <f t="shared" si="0"/>
        <v>30464</v>
      </c>
      <c r="FA24" s="21" t="s">
        <v>169</v>
      </c>
      <c r="FB24" s="23">
        <f>'Costs Data'!E17</f>
        <v>30464</v>
      </c>
      <c r="FD24" s="21" t="str">
        <f t="shared" si="1"/>
        <v>T</v>
      </c>
      <c r="GG24" s="21">
        <v>1</v>
      </c>
      <c r="HQ24" s="21">
        <v>1</v>
      </c>
    </row>
    <row r="25" spans="1:225" ht="17" thickBot="1" x14ac:dyDescent="0.25">
      <c r="A25" s="24" t="s">
        <v>78</v>
      </c>
      <c r="S25" s="21">
        <v>1</v>
      </c>
      <c r="BR25" s="21">
        <v>1</v>
      </c>
      <c r="DQ25" s="21">
        <v>1</v>
      </c>
      <c r="EZ25" s="21">
        <f t="shared" si="0"/>
        <v>28532</v>
      </c>
      <c r="FA25" s="21" t="s">
        <v>169</v>
      </c>
      <c r="FB25" s="23">
        <f>'Costs Data'!E18</f>
        <v>28532</v>
      </c>
      <c r="FD25" s="21" t="str">
        <f t="shared" si="1"/>
        <v>T</v>
      </c>
      <c r="GH25" s="21">
        <v>1</v>
      </c>
      <c r="HQ25" s="21">
        <v>1</v>
      </c>
    </row>
    <row r="26" spans="1:225" ht="17" thickBot="1" x14ac:dyDescent="0.25">
      <c r="A26" s="24" t="s">
        <v>79</v>
      </c>
      <c r="T26" s="21">
        <v>1</v>
      </c>
      <c r="BS26" s="21">
        <v>1</v>
      </c>
      <c r="DR26" s="21">
        <v>1</v>
      </c>
      <c r="EZ26" s="21">
        <f t="shared" si="0"/>
        <v>43394</v>
      </c>
      <c r="FA26" s="21" t="s">
        <v>169</v>
      </c>
      <c r="FB26" s="23">
        <f>'Costs Data'!E19</f>
        <v>43394</v>
      </c>
      <c r="FD26" s="21" t="str">
        <f t="shared" si="1"/>
        <v>T</v>
      </c>
      <c r="GI26" s="21">
        <v>1</v>
      </c>
      <c r="HQ26" s="21">
        <v>1</v>
      </c>
    </row>
    <row r="27" spans="1:225" ht="17" thickBot="1" x14ac:dyDescent="0.25">
      <c r="A27" s="24" t="s">
        <v>80</v>
      </c>
      <c r="U27" s="21">
        <v>1</v>
      </c>
      <c r="BT27" s="21">
        <v>1</v>
      </c>
      <c r="DS27" s="21">
        <v>1</v>
      </c>
      <c r="EZ27" s="21">
        <f t="shared" si="0"/>
        <v>45334</v>
      </c>
      <c r="FA27" s="21" t="s">
        <v>169</v>
      </c>
      <c r="FB27" s="23">
        <f>'Costs Data'!E20</f>
        <v>45334</v>
      </c>
      <c r="FD27" s="21" t="str">
        <f t="shared" si="1"/>
        <v>T</v>
      </c>
      <c r="GJ27" s="21">
        <v>1</v>
      </c>
      <c r="HQ27" s="21">
        <v>1</v>
      </c>
    </row>
    <row r="28" spans="1:225" ht="17" thickBot="1" x14ac:dyDescent="0.25">
      <c r="A28" s="24" t="s">
        <v>81</v>
      </c>
      <c r="V28" s="21">
        <v>1</v>
      </c>
      <c r="BU28" s="21">
        <v>1</v>
      </c>
      <c r="DT28" s="21">
        <v>1</v>
      </c>
      <c r="EZ28" s="21">
        <f t="shared" si="0"/>
        <v>13284</v>
      </c>
      <c r="FA28" s="21" t="s">
        <v>169</v>
      </c>
      <c r="FB28" s="23">
        <f>'Costs Data'!E21</f>
        <v>13284</v>
      </c>
      <c r="FD28" s="21" t="str">
        <f t="shared" si="1"/>
        <v>T</v>
      </c>
      <c r="GK28" s="21">
        <v>1</v>
      </c>
      <c r="HQ28" s="21">
        <v>1</v>
      </c>
    </row>
    <row r="29" spans="1:225" ht="17" thickBot="1" x14ac:dyDescent="0.25">
      <c r="A29" s="24" t="s">
        <v>82</v>
      </c>
      <c r="W29" s="21">
        <v>1</v>
      </c>
      <c r="BV29" s="21">
        <v>1</v>
      </c>
      <c r="DU29" s="21">
        <v>1</v>
      </c>
      <c r="EZ29" s="21">
        <f t="shared" si="0"/>
        <v>57736</v>
      </c>
      <c r="FA29" s="21" t="s">
        <v>169</v>
      </c>
      <c r="FB29" s="23">
        <f>'Costs Data'!E22</f>
        <v>57736</v>
      </c>
      <c r="FD29" s="21" t="str">
        <f t="shared" si="1"/>
        <v>T</v>
      </c>
      <c r="GL29" s="21">
        <v>1</v>
      </c>
      <c r="HQ29" s="21">
        <v>1</v>
      </c>
    </row>
    <row r="30" spans="1:225" ht="17" thickBot="1" x14ac:dyDescent="0.25">
      <c r="A30" s="24" t="s">
        <v>83</v>
      </c>
      <c r="X30" s="21">
        <v>1</v>
      </c>
      <c r="BW30" s="21">
        <v>1</v>
      </c>
      <c r="DV30" s="21">
        <v>1</v>
      </c>
      <c r="EZ30" s="21">
        <f t="shared" si="0"/>
        <v>65477</v>
      </c>
      <c r="FA30" s="21" t="s">
        <v>169</v>
      </c>
      <c r="FB30" s="23">
        <f>'Costs Data'!E23</f>
        <v>65477</v>
      </c>
      <c r="FD30" s="21" t="str">
        <f t="shared" si="1"/>
        <v>T</v>
      </c>
      <c r="GM30" s="21">
        <v>1</v>
      </c>
      <c r="HQ30" s="21">
        <v>1</v>
      </c>
    </row>
    <row r="31" spans="1:225" ht="17" thickBot="1" x14ac:dyDescent="0.25">
      <c r="A31" s="24" t="s">
        <v>84</v>
      </c>
      <c r="Y31" s="21">
        <v>1</v>
      </c>
      <c r="BX31" s="21">
        <v>1</v>
      </c>
      <c r="DW31" s="21">
        <v>1</v>
      </c>
      <c r="EZ31" s="21">
        <f t="shared" si="0"/>
        <v>98837</v>
      </c>
      <c r="FA31" s="21" t="s">
        <v>169</v>
      </c>
      <c r="FB31" s="23">
        <f>'Costs Data'!E24</f>
        <v>98837</v>
      </c>
      <c r="FD31" s="21" t="str">
        <f t="shared" si="1"/>
        <v>T</v>
      </c>
      <c r="GN31" s="21">
        <v>1</v>
      </c>
      <c r="HQ31" s="21">
        <v>1</v>
      </c>
    </row>
    <row r="32" spans="1:225" ht="17" thickBot="1" x14ac:dyDescent="0.25">
      <c r="A32" s="24" t="s">
        <v>85</v>
      </c>
      <c r="Z32" s="21">
        <v>1</v>
      </c>
      <c r="BY32" s="21">
        <v>1</v>
      </c>
      <c r="DX32" s="21">
        <v>1</v>
      </c>
      <c r="EZ32" s="21">
        <f t="shared" si="0"/>
        <v>53040</v>
      </c>
      <c r="FA32" s="21" t="s">
        <v>169</v>
      </c>
      <c r="FB32" s="23">
        <f>'Costs Data'!E25</f>
        <v>53040</v>
      </c>
      <c r="FD32" s="21" t="str">
        <f t="shared" si="1"/>
        <v>T</v>
      </c>
      <c r="GO32" s="21">
        <v>1</v>
      </c>
      <c r="HQ32" s="21">
        <v>1</v>
      </c>
    </row>
    <row r="33" spans="1:225" ht="17" thickBot="1" x14ac:dyDescent="0.25">
      <c r="A33" s="24" t="s">
        <v>86</v>
      </c>
      <c r="AA33" s="21">
        <v>1</v>
      </c>
      <c r="BZ33" s="21">
        <v>1</v>
      </c>
      <c r="DY33" s="21">
        <v>1</v>
      </c>
      <c r="EZ33" s="21">
        <f t="shared" si="0"/>
        <v>29673</v>
      </c>
      <c r="FA33" s="21" t="s">
        <v>169</v>
      </c>
      <c r="FB33" s="23">
        <f>'Costs Data'!E26</f>
        <v>29673</v>
      </c>
      <c r="FD33" s="21" t="str">
        <f t="shared" si="1"/>
        <v>T</v>
      </c>
      <c r="GP33" s="21">
        <v>1</v>
      </c>
      <c r="HQ33" s="21">
        <v>1</v>
      </c>
    </row>
    <row r="34" spans="1:225" ht="17" thickBot="1" x14ac:dyDescent="0.25">
      <c r="A34" s="24" t="s">
        <v>87</v>
      </c>
      <c r="AB34" s="21">
        <v>1</v>
      </c>
      <c r="CA34" s="21">
        <v>1</v>
      </c>
      <c r="DZ34" s="21">
        <v>1</v>
      </c>
      <c r="EZ34" s="21">
        <f t="shared" si="0"/>
        <v>59890</v>
      </c>
      <c r="FA34" s="21" t="s">
        <v>169</v>
      </c>
      <c r="FB34" s="23">
        <f>'Costs Data'!E27</f>
        <v>59890</v>
      </c>
      <c r="FD34" s="21" t="str">
        <f t="shared" si="1"/>
        <v>T</v>
      </c>
      <c r="GQ34" s="21">
        <v>1</v>
      </c>
      <c r="HQ34" s="21">
        <v>1</v>
      </c>
    </row>
    <row r="35" spans="1:225" ht="17" thickBot="1" x14ac:dyDescent="0.25">
      <c r="A35" s="24" t="s">
        <v>88</v>
      </c>
      <c r="AC35" s="21">
        <v>1</v>
      </c>
      <c r="CB35" s="21">
        <v>1</v>
      </c>
      <c r="EA35" s="21">
        <v>1</v>
      </c>
      <c r="EZ35" s="21">
        <f t="shared" si="0"/>
        <v>9895</v>
      </c>
      <c r="FA35" s="21" t="s">
        <v>169</v>
      </c>
      <c r="FB35" s="23">
        <f>'Costs Data'!E28</f>
        <v>9895</v>
      </c>
      <c r="FD35" s="21" t="str">
        <f t="shared" si="1"/>
        <v>T</v>
      </c>
      <c r="GR35" s="21">
        <v>1</v>
      </c>
      <c r="HQ35" s="21">
        <v>1</v>
      </c>
    </row>
    <row r="36" spans="1:225" ht="17" thickBot="1" x14ac:dyDescent="0.25">
      <c r="A36" s="24" t="s">
        <v>89</v>
      </c>
      <c r="AD36" s="21">
        <v>1</v>
      </c>
      <c r="CC36" s="21">
        <v>1</v>
      </c>
      <c r="EB36" s="21">
        <v>1</v>
      </c>
      <c r="EZ36" s="21">
        <f t="shared" si="0"/>
        <v>18264</v>
      </c>
      <c r="FA36" s="21" t="s">
        <v>169</v>
      </c>
      <c r="FB36" s="23">
        <f>'Costs Data'!E29</f>
        <v>18264</v>
      </c>
      <c r="FD36" s="21" t="str">
        <f t="shared" si="1"/>
        <v>T</v>
      </c>
      <c r="GS36" s="21">
        <v>1</v>
      </c>
      <c r="HQ36" s="21">
        <v>1</v>
      </c>
    </row>
    <row r="37" spans="1:225" ht="17" thickBot="1" x14ac:dyDescent="0.25">
      <c r="A37" s="24" t="s">
        <v>90</v>
      </c>
      <c r="AE37" s="21">
        <v>1</v>
      </c>
      <c r="CD37" s="21">
        <v>1</v>
      </c>
      <c r="EC37" s="21">
        <v>1</v>
      </c>
      <c r="EZ37" s="21">
        <f t="shared" si="0"/>
        <v>27006</v>
      </c>
      <c r="FA37" s="21" t="s">
        <v>169</v>
      </c>
      <c r="FB37" s="23">
        <f>'Costs Data'!E30</f>
        <v>27006</v>
      </c>
      <c r="FD37" s="21" t="str">
        <f t="shared" si="1"/>
        <v>T</v>
      </c>
      <c r="GT37" s="21">
        <v>1</v>
      </c>
      <c r="HQ37" s="21">
        <v>1</v>
      </c>
    </row>
    <row r="38" spans="1:225" ht="17" thickBot="1" x14ac:dyDescent="0.25">
      <c r="A38" s="24" t="s">
        <v>91</v>
      </c>
      <c r="AF38" s="21">
        <v>1</v>
      </c>
      <c r="CE38" s="21">
        <v>1</v>
      </c>
      <c r="ED38" s="21">
        <v>1</v>
      </c>
      <c r="EZ38" s="21">
        <f t="shared" si="0"/>
        <v>13165</v>
      </c>
      <c r="FA38" s="21" t="s">
        <v>169</v>
      </c>
      <c r="FB38" s="23">
        <f>'Costs Data'!E31</f>
        <v>13165</v>
      </c>
      <c r="FD38" s="21" t="str">
        <f t="shared" si="1"/>
        <v>T</v>
      </c>
      <c r="GU38" s="21">
        <v>1</v>
      </c>
      <c r="HQ38" s="21">
        <v>1</v>
      </c>
    </row>
    <row r="39" spans="1:225" ht="17" thickBot="1" x14ac:dyDescent="0.25">
      <c r="A39" s="24" t="s">
        <v>92</v>
      </c>
      <c r="AG39" s="21">
        <v>1</v>
      </c>
      <c r="CF39" s="21">
        <v>1</v>
      </c>
      <c r="EE39" s="21">
        <v>1</v>
      </c>
      <c r="EZ39" s="21">
        <f t="shared" si="0"/>
        <v>87919</v>
      </c>
      <c r="FA39" s="21" t="s">
        <v>169</v>
      </c>
      <c r="FB39" s="23">
        <f>'Costs Data'!E32</f>
        <v>87919</v>
      </c>
      <c r="FD39" s="21" t="str">
        <f t="shared" si="1"/>
        <v>T</v>
      </c>
      <c r="GV39" s="21">
        <v>1</v>
      </c>
      <c r="HQ39" s="21">
        <v>1</v>
      </c>
    </row>
    <row r="40" spans="1:225" ht="17" thickBot="1" x14ac:dyDescent="0.25">
      <c r="A40" s="24" t="s">
        <v>93</v>
      </c>
      <c r="AH40" s="21">
        <v>1</v>
      </c>
      <c r="CG40" s="21">
        <v>1</v>
      </c>
      <c r="EF40" s="21">
        <v>1</v>
      </c>
      <c r="EZ40" s="21">
        <f t="shared" si="0"/>
        <v>20592</v>
      </c>
      <c r="FA40" s="21" t="s">
        <v>169</v>
      </c>
      <c r="FB40" s="23">
        <f>'Costs Data'!E33</f>
        <v>20592</v>
      </c>
      <c r="FD40" s="21" t="str">
        <f t="shared" si="1"/>
        <v>T</v>
      </c>
      <c r="GW40" s="21">
        <v>1</v>
      </c>
      <c r="HQ40" s="21">
        <v>1</v>
      </c>
    </row>
    <row r="41" spans="1:225" ht="17" thickBot="1" x14ac:dyDescent="0.25">
      <c r="A41" s="24" t="s">
        <v>94</v>
      </c>
      <c r="AI41" s="21">
        <v>1</v>
      </c>
      <c r="CH41" s="21">
        <v>1</v>
      </c>
      <c r="EG41" s="21">
        <v>1</v>
      </c>
      <c r="EZ41" s="21">
        <f t="shared" si="0"/>
        <v>193782</v>
      </c>
      <c r="FA41" s="21" t="s">
        <v>169</v>
      </c>
      <c r="FB41" s="23">
        <f>'Costs Data'!E34</f>
        <v>193782</v>
      </c>
      <c r="FD41" s="21" t="str">
        <f t="shared" si="1"/>
        <v>T</v>
      </c>
      <c r="GX41" s="21">
        <v>1</v>
      </c>
      <c r="HQ41" s="21">
        <v>1</v>
      </c>
    </row>
    <row r="42" spans="1:225" ht="17" thickBot="1" x14ac:dyDescent="0.25">
      <c r="A42" s="24" t="s">
        <v>95</v>
      </c>
      <c r="AJ42" s="21">
        <v>1</v>
      </c>
      <c r="CI42" s="21">
        <v>1</v>
      </c>
      <c r="EH42" s="21">
        <v>1</v>
      </c>
      <c r="EZ42" s="21">
        <f t="shared" si="0"/>
        <v>95355</v>
      </c>
      <c r="FA42" s="21" t="s">
        <v>169</v>
      </c>
      <c r="FB42" s="23">
        <f>'Costs Data'!E35</f>
        <v>95355</v>
      </c>
      <c r="FD42" s="21" t="str">
        <f t="shared" si="1"/>
        <v>T</v>
      </c>
      <c r="GY42" s="21">
        <v>1</v>
      </c>
      <c r="HQ42" s="21">
        <v>1</v>
      </c>
    </row>
    <row r="43" spans="1:225" ht="17" thickBot="1" x14ac:dyDescent="0.25">
      <c r="A43" s="24" t="s">
        <v>96</v>
      </c>
      <c r="AK43" s="21">
        <v>1</v>
      </c>
      <c r="CJ43" s="21">
        <v>1</v>
      </c>
      <c r="EI43" s="21">
        <v>1</v>
      </c>
      <c r="EZ43" s="21">
        <f t="shared" si="0"/>
        <v>6726</v>
      </c>
      <c r="FA43" s="21" t="s">
        <v>169</v>
      </c>
      <c r="FB43" s="23">
        <f>'Costs Data'!E36</f>
        <v>6726</v>
      </c>
      <c r="FD43" s="21" t="str">
        <f t="shared" si="1"/>
        <v>T</v>
      </c>
      <c r="GZ43" s="21">
        <v>1</v>
      </c>
      <c r="HQ43" s="21">
        <v>1</v>
      </c>
    </row>
    <row r="44" spans="1:225" ht="17" thickBot="1" x14ac:dyDescent="0.25">
      <c r="A44" s="24" t="s">
        <v>97</v>
      </c>
      <c r="AL44" s="21">
        <v>1</v>
      </c>
      <c r="CK44" s="21">
        <v>1</v>
      </c>
      <c r="EJ44" s="21">
        <v>1</v>
      </c>
      <c r="EZ44" s="21">
        <f t="shared" si="0"/>
        <v>115366</v>
      </c>
      <c r="FA44" s="21" t="s">
        <v>169</v>
      </c>
      <c r="FB44" s="23">
        <f>'Costs Data'!E37</f>
        <v>115366</v>
      </c>
      <c r="FD44" s="21" t="str">
        <f t="shared" si="1"/>
        <v>T</v>
      </c>
      <c r="HA44" s="21">
        <v>1</v>
      </c>
      <c r="HQ44" s="21">
        <v>1</v>
      </c>
    </row>
    <row r="45" spans="1:225" ht="17" thickBot="1" x14ac:dyDescent="0.25">
      <c r="A45" s="24" t="s">
        <v>98</v>
      </c>
      <c r="AM45" s="21">
        <v>1</v>
      </c>
      <c r="CL45" s="21">
        <v>1</v>
      </c>
      <c r="EK45" s="21">
        <v>1</v>
      </c>
      <c r="EZ45" s="21">
        <f t="shared" si="0"/>
        <v>37514</v>
      </c>
      <c r="FA45" s="21" t="s">
        <v>169</v>
      </c>
      <c r="FB45" s="23">
        <f>'Costs Data'!E38</f>
        <v>37514</v>
      </c>
      <c r="FD45" s="21" t="str">
        <f t="shared" si="1"/>
        <v>T</v>
      </c>
      <c r="HB45" s="21">
        <v>1</v>
      </c>
      <c r="HQ45" s="21">
        <v>1</v>
      </c>
    </row>
    <row r="46" spans="1:225" ht="17" thickBot="1" x14ac:dyDescent="0.25">
      <c r="A46" s="24" t="s">
        <v>99</v>
      </c>
      <c r="AN46" s="21">
        <v>1</v>
      </c>
      <c r="CM46" s="21">
        <v>1</v>
      </c>
      <c r="EL46" s="21">
        <v>1</v>
      </c>
      <c r="EZ46" s="21">
        <f t="shared" si="0"/>
        <v>38311</v>
      </c>
      <c r="FA46" s="21" t="s">
        <v>169</v>
      </c>
      <c r="FB46" s="23">
        <f>'Costs Data'!E39</f>
        <v>38311</v>
      </c>
      <c r="FD46" s="21" t="str">
        <f t="shared" si="1"/>
        <v>T</v>
      </c>
      <c r="HC46" s="21">
        <v>1</v>
      </c>
      <c r="HQ46" s="21">
        <v>1</v>
      </c>
    </row>
    <row r="47" spans="1:225" ht="17" thickBot="1" x14ac:dyDescent="0.25">
      <c r="A47" s="24" t="s">
        <v>100</v>
      </c>
      <c r="AO47" s="21">
        <v>1</v>
      </c>
      <c r="CN47" s="21">
        <v>1</v>
      </c>
      <c r="EM47" s="21">
        <v>1</v>
      </c>
      <c r="EZ47" s="21">
        <f t="shared" si="0"/>
        <v>127024</v>
      </c>
      <c r="FA47" s="21" t="s">
        <v>169</v>
      </c>
      <c r="FB47" s="23">
        <f>'Costs Data'!E40</f>
        <v>127024</v>
      </c>
      <c r="FD47" s="21" t="str">
        <f t="shared" si="1"/>
        <v>T</v>
      </c>
      <c r="HD47" s="21">
        <v>1</v>
      </c>
      <c r="HQ47" s="21">
        <v>1</v>
      </c>
    </row>
    <row r="48" spans="1:225" ht="17" thickBot="1" x14ac:dyDescent="0.25">
      <c r="A48" s="24" t="s">
        <v>101</v>
      </c>
      <c r="AP48" s="21">
        <v>1</v>
      </c>
      <c r="CO48" s="21">
        <v>1</v>
      </c>
      <c r="EN48" s="21">
        <v>1</v>
      </c>
      <c r="EZ48" s="21">
        <f t="shared" si="0"/>
        <v>10526</v>
      </c>
      <c r="FA48" s="21" t="s">
        <v>169</v>
      </c>
      <c r="FB48" s="23">
        <f>'Costs Data'!E41</f>
        <v>10526</v>
      </c>
      <c r="FD48" s="21" t="str">
        <f t="shared" si="1"/>
        <v>T</v>
      </c>
      <c r="HE48" s="21">
        <v>1</v>
      </c>
      <c r="HQ48" s="21">
        <v>1</v>
      </c>
    </row>
    <row r="49" spans="1:226" ht="17" thickBot="1" x14ac:dyDescent="0.25">
      <c r="A49" s="24" t="s">
        <v>102</v>
      </c>
      <c r="AQ49" s="21">
        <v>1</v>
      </c>
      <c r="CP49" s="21">
        <v>1</v>
      </c>
      <c r="EO49" s="21">
        <v>1</v>
      </c>
      <c r="EZ49" s="21">
        <f t="shared" si="0"/>
        <v>46254</v>
      </c>
      <c r="FA49" s="21" t="s">
        <v>169</v>
      </c>
      <c r="FB49" s="23">
        <f>'Costs Data'!E42</f>
        <v>46254</v>
      </c>
      <c r="FD49" s="21" t="str">
        <f t="shared" si="1"/>
        <v>T</v>
      </c>
      <c r="HF49" s="21">
        <v>1</v>
      </c>
      <c r="HQ49" s="21">
        <v>1</v>
      </c>
    </row>
    <row r="50" spans="1:226" ht="17" thickBot="1" x14ac:dyDescent="0.25">
      <c r="A50" s="24" t="s">
        <v>103</v>
      </c>
      <c r="AR50" s="21">
        <v>1</v>
      </c>
      <c r="CQ50" s="21">
        <v>1</v>
      </c>
      <c r="EP50" s="21">
        <v>1</v>
      </c>
      <c r="EZ50" s="21">
        <f t="shared" si="0"/>
        <v>8142</v>
      </c>
      <c r="FA50" s="21" t="s">
        <v>169</v>
      </c>
      <c r="FB50" s="23">
        <f>'Costs Data'!E43</f>
        <v>8142</v>
      </c>
      <c r="FD50" s="21" t="str">
        <f t="shared" si="1"/>
        <v>T</v>
      </c>
      <c r="HG50" s="21">
        <v>1</v>
      </c>
      <c r="HQ50" s="21">
        <v>1</v>
      </c>
    </row>
    <row r="51" spans="1:226" ht="17" thickBot="1" x14ac:dyDescent="0.25">
      <c r="A51" s="24" t="s">
        <v>104</v>
      </c>
      <c r="AS51" s="21">
        <v>1</v>
      </c>
      <c r="CR51" s="21">
        <v>1</v>
      </c>
      <c r="EQ51" s="21">
        <v>1</v>
      </c>
      <c r="EZ51" s="21">
        <f t="shared" si="0"/>
        <v>63462</v>
      </c>
      <c r="FA51" s="21" t="s">
        <v>169</v>
      </c>
      <c r="FB51" s="23">
        <f>'Costs Data'!E44</f>
        <v>63462</v>
      </c>
      <c r="FD51" s="21" t="str">
        <f t="shared" si="1"/>
        <v>T</v>
      </c>
      <c r="HH51" s="21">
        <v>1</v>
      </c>
      <c r="HQ51" s="21">
        <v>1</v>
      </c>
    </row>
    <row r="52" spans="1:226" ht="17" thickBot="1" x14ac:dyDescent="0.25">
      <c r="A52" s="24" t="s">
        <v>105</v>
      </c>
      <c r="AT52" s="21">
        <v>1</v>
      </c>
      <c r="CS52" s="21">
        <v>1</v>
      </c>
      <c r="ER52" s="21">
        <v>1</v>
      </c>
      <c r="EZ52" s="21">
        <f t="shared" si="0"/>
        <v>251456</v>
      </c>
      <c r="FA52" s="21" t="s">
        <v>169</v>
      </c>
      <c r="FB52" s="23">
        <f>'Costs Data'!E45</f>
        <v>251456</v>
      </c>
      <c r="FD52" s="21" t="str">
        <f t="shared" si="1"/>
        <v>T</v>
      </c>
      <c r="HI52" s="21">
        <v>1</v>
      </c>
      <c r="HQ52" s="21">
        <v>1</v>
      </c>
    </row>
    <row r="53" spans="1:226" ht="17" thickBot="1" x14ac:dyDescent="0.25">
      <c r="A53" s="24" t="s">
        <v>106</v>
      </c>
      <c r="AU53" s="21">
        <v>1</v>
      </c>
      <c r="CT53" s="21">
        <v>1</v>
      </c>
      <c r="ES53" s="21">
        <v>1</v>
      </c>
      <c r="EZ53" s="21">
        <f t="shared" si="0"/>
        <v>27639</v>
      </c>
      <c r="FA53" s="21" t="s">
        <v>169</v>
      </c>
      <c r="FB53" s="23">
        <f>'Costs Data'!E46</f>
        <v>27639</v>
      </c>
      <c r="FD53" s="21" t="str">
        <f t="shared" si="1"/>
        <v>T</v>
      </c>
      <c r="HJ53" s="21">
        <v>1</v>
      </c>
      <c r="HQ53" s="21">
        <v>1</v>
      </c>
    </row>
    <row r="54" spans="1:226" ht="17" thickBot="1" x14ac:dyDescent="0.25">
      <c r="A54" s="24" t="s">
        <v>107</v>
      </c>
      <c r="AV54" s="21">
        <v>1</v>
      </c>
      <c r="CU54" s="21">
        <v>1</v>
      </c>
      <c r="ET54" s="21">
        <v>1</v>
      </c>
      <c r="EZ54" s="21">
        <f t="shared" si="0"/>
        <v>6258</v>
      </c>
      <c r="FA54" s="21" t="s">
        <v>169</v>
      </c>
      <c r="FB54" s="23">
        <f>'Costs Data'!E47</f>
        <v>6258</v>
      </c>
      <c r="FD54" s="21" t="str">
        <f t="shared" si="1"/>
        <v>T</v>
      </c>
      <c r="HK54" s="21">
        <v>1</v>
      </c>
      <c r="HQ54" s="21">
        <v>1</v>
      </c>
    </row>
    <row r="55" spans="1:226" ht="17" thickBot="1" x14ac:dyDescent="0.25">
      <c r="A55" s="24" t="s">
        <v>108</v>
      </c>
      <c r="AW55" s="21">
        <v>1</v>
      </c>
      <c r="CV55" s="21">
        <v>1</v>
      </c>
      <c r="EU55" s="21">
        <v>1</v>
      </c>
      <c r="EZ55" s="21">
        <f t="shared" si="0"/>
        <v>80011</v>
      </c>
      <c r="FA55" s="21" t="s">
        <v>169</v>
      </c>
      <c r="FB55" s="23">
        <f>'Costs Data'!E48</f>
        <v>80011</v>
      </c>
      <c r="FD55" s="21" t="str">
        <f t="shared" si="1"/>
        <v>T</v>
      </c>
      <c r="HL55" s="21">
        <v>1</v>
      </c>
      <c r="HQ55" s="21">
        <v>1</v>
      </c>
    </row>
    <row r="56" spans="1:226" ht="17" thickBot="1" x14ac:dyDescent="0.25">
      <c r="A56" s="24" t="s">
        <v>109</v>
      </c>
      <c r="AX56" s="21">
        <v>1</v>
      </c>
      <c r="CW56" s="21">
        <v>1</v>
      </c>
      <c r="EV56" s="21">
        <v>1</v>
      </c>
      <c r="EZ56" s="21">
        <f t="shared" si="0"/>
        <v>67246</v>
      </c>
      <c r="FA56" s="21" t="s">
        <v>169</v>
      </c>
      <c r="FB56" s="23">
        <f>'Costs Data'!E49</f>
        <v>67246</v>
      </c>
      <c r="FD56" s="21" t="str">
        <f t="shared" si="1"/>
        <v>T</v>
      </c>
      <c r="HM56" s="21">
        <v>1</v>
      </c>
      <c r="HQ56" s="21">
        <v>1</v>
      </c>
    </row>
    <row r="57" spans="1:226" ht="17" thickBot="1" x14ac:dyDescent="0.25">
      <c r="A57" s="24" t="s">
        <v>110</v>
      </c>
      <c r="AY57" s="21">
        <v>1</v>
      </c>
      <c r="CX57" s="21">
        <v>1</v>
      </c>
      <c r="EW57" s="21">
        <v>1</v>
      </c>
      <c r="EZ57" s="21">
        <f t="shared" si="0"/>
        <v>18530</v>
      </c>
      <c r="FA57" s="21" t="s">
        <v>169</v>
      </c>
      <c r="FB57" s="23">
        <f>'Costs Data'!E50</f>
        <v>18530</v>
      </c>
      <c r="FD57" s="21" t="str">
        <f t="shared" si="1"/>
        <v>T</v>
      </c>
      <c r="HN57" s="21">
        <v>1</v>
      </c>
      <c r="HQ57" s="21">
        <v>1</v>
      </c>
    </row>
    <row r="58" spans="1:226" ht="17" thickBot="1" x14ac:dyDescent="0.25">
      <c r="A58" s="24" t="s">
        <v>111</v>
      </c>
      <c r="AZ58" s="21">
        <v>1</v>
      </c>
      <c r="CY58" s="21">
        <v>1</v>
      </c>
      <c r="EX58" s="21">
        <v>1</v>
      </c>
      <c r="EZ58" s="21">
        <f t="shared" si="0"/>
        <v>56870</v>
      </c>
      <c r="FA58" s="21" t="s">
        <v>169</v>
      </c>
      <c r="FB58" s="23">
        <f>'Costs Data'!E51</f>
        <v>56870</v>
      </c>
      <c r="FD58" s="21" t="str">
        <f t="shared" si="1"/>
        <v>T</v>
      </c>
      <c r="HO58" s="21">
        <v>1</v>
      </c>
      <c r="HQ58" s="21">
        <v>1</v>
      </c>
    </row>
    <row r="59" spans="1:226" ht="17" thickBot="1" x14ac:dyDescent="0.25">
      <c r="A59" s="24" t="s">
        <v>112</v>
      </c>
      <c r="BA59" s="21">
        <v>1</v>
      </c>
      <c r="CZ59" s="21">
        <v>1</v>
      </c>
      <c r="EY59" s="21">
        <v>1</v>
      </c>
      <c r="EZ59" s="21">
        <f t="shared" si="0"/>
        <v>5637</v>
      </c>
      <c r="FA59" s="21" t="s">
        <v>169</v>
      </c>
      <c r="FB59" s="23">
        <f>'Costs Data'!E52</f>
        <v>5637</v>
      </c>
      <c r="FD59" s="21" t="str">
        <f t="shared" si="1"/>
        <v>T</v>
      </c>
      <c r="HP59" s="21">
        <v>1</v>
      </c>
      <c r="HQ59" s="21">
        <v>1</v>
      </c>
    </row>
    <row r="60" spans="1:226" ht="17" thickBot="1" x14ac:dyDescent="0.25">
      <c r="A60" s="24" t="s">
        <v>113</v>
      </c>
      <c r="C60" s="21">
        <v>1</v>
      </c>
      <c r="D60" s="21">
        <v>1</v>
      </c>
      <c r="E60" s="21">
        <v>1</v>
      </c>
      <c r="F60" s="21">
        <v>1</v>
      </c>
      <c r="G60" s="21">
        <v>1</v>
      </c>
      <c r="H60" s="21">
        <v>1</v>
      </c>
      <c r="I60" s="21">
        <v>1</v>
      </c>
      <c r="J60" s="21">
        <v>1</v>
      </c>
      <c r="K60" s="21">
        <v>1</v>
      </c>
      <c r="L60" s="21">
        <v>1</v>
      </c>
      <c r="M60" s="21">
        <v>1</v>
      </c>
      <c r="N60" s="21">
        <v>1</v>
      </c>
      <c r="O60" s="21">
        <v>1</v>
      </c>
      <c r="P60" s="21">
        <v>1</v>
      </c>
      <c r="Q60" s="21">
        <v>1</v>
      </c>
      <c r="R60" s="21">
        <v>1</v>
      </c>
      <c r="S60" s="21">
        <v>1</v>
      </c>
      <c r="T60" s="21">
        <v>1</v>
      </c>
      <c r="U60" s="21">
        <v>1</v>
      </c>
      <c r="V60" s="21">
        <v>1</v>
      </c>
      <c r="W60" s="21">
        <v>1</v>
      </c>
      <c r="X60" s="21">
        <v>1</v>
      </c>
      <c r="Y60" s="21">
        <v>1</v>
      </c>
      <c r="Z60" s="21">
        <v>1</v>
      </c>
      <c r="AA60" s="21">
        <v>1</v>
      </c>
      <c r="AB60" s="21">
        <v>1</v>
      </c>
      <c r="AC60" s="21">
        <v>1</v>
      </c>
      <c r="AD60" s="21">
        <v>1</v>
      </c>
      <c r="AE60" s="21">
        <v>1</v>
      </c>
      <c r="AF60" s="21">
        <v>1</v>
      </c>
      <c r="AG60" s="21">
        <v>1</v>
      </c>
      <c r="AH60" s="21">
        <v>1</v>
      </c>
      <c r="AI60" s="21">
        <v>1</v>
      </c>
      <c r="AJ60" s="21">
        <v>1</v>
      </c>
      <c r="AK60" s="21">
        <v>1</v>
      </c>
      <c r="AL60" s="21">
        <v>1</v>
      </c>
      <c r="AM60" s="21">
        <v>1</v>
      </c>
      <c r="AN60" s="21">
        <v>1</v>
      </c>
      <c r="AO60" s="21">
        <v>1</v>
      </c>
      <c r="AP60" s="21">
        <v>1</v>
      </c>
      <c r="AQ60" s="21">
        <v>1</v>
      </c>
      <c r="AR60" s="21">
        <v>1</v>
      </c>
      <c r="AS60" s="21">
        <v>1</v>
      </c>
      <c r="AT60" s="21">
        <v>1</v>
      </c>
      <c r="AU60" s="21">
        <v>1</v>
      </c>
      <c r="AV60" s="21">
        <v>1</v>
      </c>
      <c r="AW60" s="21">
        <v>1</v>
      </c>
      <c r="AX60" s="21">
        <v>1</v>
      </c>
      <c r="AY60" s="21">
        <v>1</v>
      </c>
      <c r="AZ60" s="21">
        <v>1</v>
      </c>
      <c r="BA60" s="21">
        <v>1</v>
      </c>
      <c r="EZ60" s="21">
        <f t="shared" si="0"/>
        <v>891957</v>
      </c>
      <c r="FA60" s="21" t="s">
        <v>170</v>
      </c>
      <c r="FB60" s="28">
        <v>1500000</v>
      </c>
      <c r="FD60" s="21" t="str">
        <f t="shared" si="1"/>
        <v>F</v>
      </c>
      <c r="FR60" s="21">
        <v>1</v>
      </c>
      <c r="HR60" s="21">
        <v>1</v>
      </c>
    </row>
    <row r="61" spans="1:226" ht="17" thickBot="1" x14ac:dyDescent="0.25">
      <c r="A61" s="24" t="s">
        <v>114</v>
      </c>
      <c r="BB61" s="21">
        <v>1</v>
      </c>
      <c r="BC61" s="21">
        <v>1</v>
      </c>
      <c r="BD61" s="21">
        <v>1</v>
      </c>
      <c r="BE61" s="21">
        <v>1</v>
      </c>
      <c r="BF61" s="21">
        <v>1</v>
      </c>
      <c r="BG61" s="21">
        <v>1</v>
      </c>
      <c r="BH61" s="21">
        <v>1</v>
      </c>
      <c r="BI61" s="21">
        <v>1</v>
      </c>
      <c r="BJ61" s="21">
        <v>1</v>
      </c>
      <c r="BK61" s="21">
        <v>1</v>
      </c>
      <c r="BL61" s="21">
        <v>1</v>
      </c>
      <c r="BM61" s="21">
        <v>1</v>
      </c>
      <c r="BN61" s="21">
        <v>1</v>
      </c>
      <c r="BO61" s="21">
        <v>1</v>
      </c>
      <c r="BP61" s="21">
        <v>1</v>
      </c>
      <c r="BQ61" s="21">
        <v>1</v>
      </c>
      <c r="BR61" s="21">
        <v>1</v>
      </c>
      <c r="BS61" s="21">
        <v>1</v>
      </c>
      <c r="BT61" s="21">
        <v>1</v>
      </c>
      <c r="BU61" s="21">
        <v>1</v>
      </c>
      <c r="BV61" s="21">
        <v>1</v>
      </c>
      <c r="BW61" s="21">
        <v>1</v>
      </c>
      <c r="BX61" s="21">
        <v>1</v>
      </c>
      <c r="BY61" s="21">
        <v>1</v>
      </c>
      <c r="BZ61" s="21">
        <v>1</v>
      </c>
      <c r="CA61" s="21">
        <v>1</v>
      </c>
      <c r="CB61" s="21">
        <v>1</v>
      </c>
      <c r="CC61" s="21">
        <v>1</v>
      </c>
      <c r="CD61" s="21">
        <v>1</v>
      </c>
      <c r="CE61" s="21">
        <v>1</v>
      </c>
      <c r="CF61" s="21">
        <v>1</v>
      </c>
      <c r="CG61" s="21">
        <v>1</v>
      </c>
      <c r="CH61" s="21">
        <v>1</v>
      </c>
      <c r="CI61" s="21">
        <v>1</v>
      </c>
      <c r="CJ61" s="21">
        <v>1</v>
      </c>
      <c r="CK61" s="21">
        <v>1</v>
      </c>
      <c r="CL61" s="21">
        <v>1</v>
      </c>
      <c r="CM61" s="21">
        <v>1</v>
      </c>
      <c r="CN61" s="21">
        <v>1</v>
      </c>
      <c r="CO61" s="21">
        <v>1</v>
      </c>
      <c r="CP61" s="21">
        <v>1</v>
      </c>
      <c r="CQ61" s="21">
        <v>1</v>
      </c>
      <c r="CR61" s="21">
        <v>1</v>
      </c>
      <c r="CS61" s="21">
        <v>1</v>
      </c>
      <c r="CT61" s="21">
        <v>1</v>
      </c>
      <c r="CU61" s="21">
        <v>1</v>
      </c>
      <c r="CV61" s="21">
        <v>1</v>
      </c>
      <c r="CW61" s="21">
        <v>1</v>
      </c>
      <c r="CX61" s="21">
        <v>1</v>
      </c>
      <c r="CY61" s="21">
        <v>1</v>
      </c>
      <c r="CZ61" s="21">
        <v>1</v>
      </c>
      <c r="EZ61" s="21">
        <f t="shared" si="0"/>
        <v>1200000</v>
      </c>
      <c r="FA61" s="21" t="s">
        <v>170</v>
      </c>
      <c r="FB61" s="28">
        <v>1200000</v>
      </c>
      <c r="FD61" s="21" t="str">
        <f t="shared" si="1"/>
        <v>T</v>
      </c>
      <c r="FS61" s="21">
        <v>1</v>
      </c>
      <c r="HR61" s="21">
        <v>1</v>
      </c>
    </row>
    <row r="62" spans="1:226" ht="17" thickBot="1" x14ac:dyDescent="0.25">
      <c r="A62" s="24" t="s">
        <v>115</v>
      </c>
      <c r="DA62" s="21">
        <v>1</v>
      </c>
      <c r="DB62" s="21">
        <v>1</v>
      </c>
      <c r="DC62" s="21">
        <v>1</v>
      </c>
      <c r="DD62" s="21">
        <v>1</v>
      </c>
      <c r="DE62" s="21">
        <v>1</v>
      </c>
      <c r="DF62" s="21">
        <v>1</v>
      </c>
      <c r="DG62" s="21">
        <v>1</v>
      </c>
      <c r="DH62" s="21">
        <v>1</v>
      </c>
      <c r="DI62" s="21">
        <v>1</v>
      </c>
      <c r="DJ62" s="21">
        <v>1</v>
      </c>
      <c r="DK62" s="21">
        <v>1</v>
      </c>
      <c r="DL62" s="21">
        <v>1</v>
      </c>
      <c r="DM62" s="21">
        <v>1</v>
      </c>
      <c r="DN62" s="21">
        <v>1</v>
      </c>
      <c r="DO62" s="21">
        <v>1</v>
      </c>
      <c r="DP62" s="21">
        <v>1</v>
      </c>
      <c r="DQ62" s="21">
        <v>1</v>
      </c>
      <c r="DR62" s="21">
        <v>1</v>
      </c>
      <c r="DS62" s="21">
        <v>1</v>
      </c>
      <c r="DT62" s="21">
        <v>1</v>
      </c>
      <c r="DU62" s="21">
        <v>1</v>
      </c>
      <c r="DV62" s="21">
        <v>1</v>
      </c>
      <c r="DW62" s="21">
        <v>1</v>
      </c>
      <c r="DX62" s="21">
        <v>1</v>
      </c>
      <c r="DY62" s="21">
        <v>1</v>
      </c>
      <c r="DZ62" s="21">
        <v>1</v>
      </c>
      <c r="EA62" s="21">
        <v>1</v>
      </c>
      <c r="EB62" s="21">
        <v>1</v>
      </c>
      <c r="EC62" s="21">
        <v>1</v>
      </c>
      <c r="ED62" s="21">
        <v>1</v>
      </c>
      <c r="EE62" s="21">
        <v>1</v>
      </c>
      <c r="EF62" s="21">
        <v>1</v>
      </c>
      <c r="EG62" s="21">
        <v>1</v>
      </c>
      <c r="EH62" s="21">
        <v>1</v>
      </c>
      <c r="EI62" s="21">
        <v>1</v>
      </c>
      <c r="EJ62" s="21">
        <v>1</v>
      </c>
      <c r="EK62" s="21">
        <v>1</v>
      </c>
      <c r="EL62" s="21">
        <v>1</v>
      </c>
      <c r="EM62" s="21">
        <v>1</v>
      </c>
      <c r="EN62" s="21">
        <v>1</v>
      </c>
      <c r="EO62" s="21">
        <v>1</v>
      </c>
      <c r="EP62" s="21">
        <v>1</v>
      </c>
      <c r="EQ62" s="21">
        <v>1</v>
      </c>
      <c r="ER62" s="21">
        <v>1</v>
      </c>
      <c r="ES62" s="21">
        <v>1</v>
      </c>
      <c r="ET62" s="21">
        <v>1</v>
      </c>
      <c r="EU62" s="21">
        <v>1</v>
      </c>
      <c r="EV62" s="21">
        <v>1</v>
      </c>
      <c r="EW62" s="21">
        <v>1</v>
      </c>
      <c r="EX62" s="21">
        <v>1</v>
      </c>
      <c r="EY62" s="21">
        <v>1</v>
      </c>
      <c r="EZ62" s="21">
        <f t="shared" si="0"/>
        <v>995524</v>
      </c>
      <c r="FA62" s="21" t="s">
        <v>170</v>
      </c>
      <c r="FB62" s="28">
        <v>1350000</v>
      </c>
      <c r="FD62" s="21" t="str">
        <f t="shared" si="1"/>
        <v>F</v>
      </c>
      <c r="FT62" s="21">
        <v>1</v>
      </c>
      <c r="HR62" s="21">
        <v>1</v>
      </c>
    </row>
    <row r="63" spans="1:226" x14ac:dyDescent="0.2">
      <c r="FU63" s="21">
        <v>1</v>
      </c>
      <c r="HR63" s="21">
        <v>1</v>
      </c>
    </row>
    <row r="64" spans="1:226" x14ac:dyDescent="0.2">
      <c r="FV64" s="21">
        <v>1</v>
      </c>
      <c r="HR64" s="21">
        <v>1</v>
      </c>
    </row>
    <row r="65" spans="156:226" x14ac:dyDescent="0.2">
      <c r="EZ65" s="21">
        <f>SUM(EZ9:EZ59)</f>
        <v>3087481</v>
      </c>
      <c r="FW65" s="21">
        <v>1</v>
      </c>
      <c r="HR65" s="21">
        <v>1</v>
      </c>
    </row>
    <row r="66" spans="156:226" x14ac:dyDescent="0.2">
      <c r="FX66" s="21">
        <v>1</v>
      </c>
      <c r="HR66" s="21">
        <v>1</v>
      </c>
    </row>
    <row r="67" spans="156:226" x14ac:dyDescent="0.2">
      <c r="FY67" s="21">
        <v>1</v>
      </c>
      <c r="HR67" s="21">
        <v>1</v>
      </c>
    </row>
    <row r="68" spans="156:226" x14ac:dyDescent="0.2">
      <c r="FZ68" s="21">
        <v>1</v>
      </c>
      <c r="HR68" s="21">
        <v>1</v>
      </c>
    </row>
    <row r="69" spans="156:226" x14ac:dyDescent="0.2">
      <c r="GA69" s="21">
        <v>1</v>
      </c>
      <c r="HR69" s="21">
        <v>1</v>
      </c>
    </row>
    <row r="70" spans="156:226" x14ac:dyDescent="0.2">
      <c r="GB70" s="21">
        <v>1</v>
      </c>
      <c r="HR70" s="21">
        <v>1</v>
      </c>
    </row>
    <row r="71" spans="156:226" x14ac:dyDescent="0.2">
      <c r="GC71" s="21">
        <v>1</v>
      </c>
      <c r="HR71" s="21">
        <v>1</v>
      </c>
    </row>
    <row r="72" spans="156:226" x14ac:dyDescent="0.2">
      <c r="GD72" s="21">
        <v>1</v>
      </c>
      <c r="HR72" s="21">
        <v>1</v>
      </c>
    </row>
    <row r="73" spans="156:226" x14ac:dyDescent="0.2">
      <c r="GE73" s="21">
        <v>1</v>
      </c>
      <c r="HR73" s="21">
        <v>1</v>
      </c>
    </row>
    <row r="74" spans="156:226" x14ac:dyDescent="0.2">
      <c r="GF74" s="21">
        <v>1</v>
      </c>
      <c r="HR74" s="21">
        <v>1</v>
      </c>
    </row>
    <row r="75" spans="156:226" x14ac:dyDescent="0.2">
      <c r="GG75" s="21">
        <v>1</v>
      </c>
      <c r="HR75" s="21">
        <v>1</v>
      </c>
    </row>
    <row r="76" spans="156:226" x14ac:dyDescent="0.2">
      <c r="GH76" s="21">
        <v>1</v>
      </c>
      <c r="HR76" s="21">
        <v>1</v>
      </c>
    </row>
    <row r="77" spans="156:226" x14ac:dyDescent="0.2">
      <c r="GI77" s="21">
        <v>1</v>
      </c>
      <c r="HR77" s="21">
        <v>1</v>
      </c>
    </row>
    <row r="78" spans="156:226" x14ac:dyDescent="0.2">
      <c r="GJ78" s="21">
        <v>1</v>
      </c>
      <c r="HR78" s="21">
        <v>1</v>
      </c>
    </row>
    <row r="79" spans="156:226" x14ac:dyDescent="0.2">
      <c r="GK79" s="21">
        <v>1</v>
      </c>
      <c r="HR79" s="21">
        <v>1</v>
      </c>
    </row>
    <row r="80" spans="156:226" x14ac:dyDescent="0.2">
      <c r="GL80" s="21">
        <v>1</v>
      </c>
      <c r="HR80" s="21">
        <v>1</v>
      </c>
    </row>
    <row r="81" spans="195:226" x14ac:dyDescent="0.2">
      <c r="GM81" s="21">
        <v>1</v>
      </c>
      <c r="HR81" s="21">
        <v>1</v>
      </c>
    </row>
    <row r="82" spans="195:226" x14ac:dyDescent="0.2">
      <c r="GN82" s="21">
        <v>1</v>
      </c>
      <c r="HR82" s="21">
        <v>1</v>
      </c>
    </row>
    <row r="83" spans="195:226" x14ac:dyDescent="0.2">
      <c r="GO83" s="21">
        <v>1</v>
      </c>
      <c r="HR83" s="21">
        <v>1</v>
      </c>
    </row>
    <row r="84" spans="195:226" x14ac:dyDescent="0.2">
      <c r="GP84" s="21">
        <v>1</v>
      </c>
      <c r="HR84" s="21">
        <v>1</v>
      </c>
    </row>
    <row r="85" spans="195:226" x14ac:dyDescent="0.2">
      <c r="GQ85" s="21">
        <v>1</v>
      </c>
      <c r="HR85" s="21">
        <v>1</v>
      </c>
    </row>
    <row r="86" spans="195:226" x14ac:dyDescent="0.2">
      <c r="GR86" s="21">
        <v>1</v>
      </c>
      <c r="HR86" s="21">
        <v>1</v>
      </c>
    </row>
    <row r="87" spans="195:226" x14ac:dyDescent="0.2">
      <c r="GS87" s="21">
        <v>1</v>
      </c>
      <c r="HR87" s="21">
        <v>1</v>
      </c>
    </row>
    <row r="88" spans="195:226" x14ac:dyDescent="0.2">
      <c r="GT88" s="21">
        <v>1</v>
      </c>
      <c r="HR88" s="21">
        <v>1</v>
      </c>
    </row>
    <row r="89" spans="195:226" x14ac:dyDescent="0.2">
      <c r="GU89" s="21">
        <v>1</v>
      </c>
      <c r="HR89" s="21">
        <v>1</v>
      </c>
    </row>
    <row r="90" spans="195:226" x14ac:dyDescent="0.2">
      <c r="GV90" s="21">
        <v>1</v>
      </c>
      <c r="HR90" s="21">
        <v>1</v>
      </c>
    </row>
    <row r="91" spans="195:226" x14ac:dyDescent="0.2">
      <c r="GW91" s="21">
        <v>1</v>
      </c>
      <c r="HR91" s="21">
        <v>1</v>
      </c>
    </row>
    <row r="92" spans="195:226" x14ac:dyDescent="0.2">
      <c r="GX92" s="21">
        <v>1</v>
      </c>
      <c r="HR92" s="21">
        <v>1</v>
      </c>
    </row>
    <row r="93" spans="195:226" x14ac:dyDescent="0.2">
      <c r="GY93" s="21">
        <v>1</v>
      </c>
      <c r="HR93" s="21">
        <v>1</v>
      </c>
    </row>
    <row r="94" spans="195:226" x14ac:dyDescent="0.2">
      <c r="GZ94" s="21">
        <v>1</v>
      </c>
      <c r="HR94" s="21">
        <v>1</v>
      </c>
    </row>
    <row r="95" spans="195:226" x14ac:dyDescent="0.2">
      <c r="HA95" s="21">
        <v>1</v>
      </c>
      <c r="HR95" s="21">
        <v>1</v>
      </c>
    </row>
    <row r="96" spans="195:226" x14ac:dyDescent="0.2">
      <c r="HB96" s="21">
        <v>1</v>
      </c>
      <c r="HR96" s="21">
        <v>1</v>
      </c>
    </row>
    <row r="97" spans="174:227" x14ac:dyDescent="0.2">
      <c r="HC97" s="21">
        <v>1</v>
      </c>
      <c r="HR97" s="21">
        <v>1</v>
      </c>
    </row>
    <row r="98" spans="174:227" x14ac:dyDescent="0.2">
      <c r="HD98" s="21">
        <v>1</v>
      </c>
      <c r="HR98" s="21">
        <v>1</v>
      </c>
    </row>
    <row r="99" spans="174:227" x14ac:dyDescent="0.2">
      <c r="HE99" s="21">
        <v>1</v>
      </c>
      <c r="HR99" s="21">
        <v>1</v>
      </c>
    </row>
    <row r="100" spans="174:227" x14ac:dyDescent="0.2">
      <c r="HF100" s="21">
        <v>1</v>
      </c>
      <c r="HR100" s="21">
        <v>1</v>
      </c>
    </row>
    <row r="101" spans="174:227" x14ac:dyDescent="0.2">
      <c r="HG101" s="21">
        <v>1</v>
      </c>
      <c r="HR101" s="21">
        <v>1</v>
      </c>
    </row>
    <row r="102" spans="174:227" x14ac:dyDescent="0.2">
      <c r="HH102" s="21">
        <v>1</v>
      </c>
      <c r="HR102" s="21">
        <v>1</v>
      </c>
    </row>
    <row r="103" spans="174:227" x14ac:dyDescent="0.2">
      <c r="HI103" s="21">
        <v>1</v>
      </c>
      <c r="HR103" s="21">
        <v>1</v>
      </c>
    </row>
    <row r="104" spans="174:227" x14ac:dyDescent="0.2">
      <c r="HJ104" s="21">
        <v>1</v>
      </c>
      <c r="HR104" s="21">
        <v>1</v>
      </c>
    </row>
    <row r="105" spans="174:227" x14ac:dyDescent="0.2">
      <c r="HK105" s="21">
        <v>1</v>
      </c>
      <c r="HR105" s="21">
        <v>1</v>
      </c>
    </row>
    <row r="106" spans="174:227" x14ac:dyDescent="0.2">
      <c r="HL106" s="21">
        <v>1</v>
      </c>
      <c r="HR106" s="21">
        <v>1</v>
      </c>
    </row>
    <row r="107" spans="174:227" x14ac:dyDescent="0.2">
      <c r="HM107" s="21">
        <v>1</v>
      </c>
      <c r="HR107" s="21">
        <v>1</v>
      </c>
    </row>
    <row r="108" spans="174:227" x14ac:dyDescent="0.2">
      <c r="HN108" s="21">
        <v>1</v>
      </c>
      <c r="HR108" s="21">
        <v>1</v>
      </c>
    </row>
    <row r="109" spans="174:227" x14ac:dyDescent="0.2">
      <c r="HO109" s="21">
        <v>1</v>
      </c>
      <c r="HR109" s="21">
        <v>1</v>
      </c>
    </row>
    <row r="110" spans="174:227" x14ac:dyDescent="0.2">
      <c r="HP110" s="21">
        <v>1</v>
      </c>
      <c r="HR110" s="21">
        <v>1</v>
      </c>
    </row>
    <row r="111" spans="174:227" x14ac:dyDescent="0.2">
      <c r="FR111" s="21">
        <v>1</v>
      </c>
      <c r="HS111" s="21">
        <v>1</v>
      </c>
    </row>
    <row r="112" spans="174:227" x14ac:dyDescent="0.2">
      <c r="FS112" s="21">
        <v>1</v>
      </c>
      <c r="HS112" s="21">
        <v>1</v>
      </c>
    </row>
    <row r="113" spans="176:227" x14ac:dyDescent="0.2">
      <c r="FT113" s="21">
        <v>1</v>
      </c>
      <c r="HS113" s="21">
        <v>1</v>
      </c>
    </row>
    <row r="114" spans="176:227" x14ac:dyDescent="0.2">
      <c r="FU114" s="21">
        <v>1</v>
      </c>
      <c r="HS114" s="21">
        <v>1</v>
      </c>
    </row>
    <row r="115" spans="176:227" x14ac:dyDescent="0.2">
      <c r="FV115" s="21">
        <v>1</v>
      </c>
      <c r="HS115" s="21">
        <v>1</v>
      </c>
    </row>
    <row r="116" spans="176:227" x14ac:dyDescent="0.2">
      <c r="FW116" s="21">
        <v>1</v>
      </c>
      <c r="HS116" s="21">
        <v>1</v>
      </c>
    </row>
    <row r="117" spans="176:227" x14ac:dyDescent="0.2">
      <c r="FX117" s="21">
        <v>1</v>
      </c>
      <c r="HS117" s="21">
        <v>1</v>
      </c>
    </row>
    <row r="118" spans="176:227" x14ac:dyDescent="0.2">
      <c r="FY118" s="21">
        <v>1</v>
      </c>
      <c r="HS118" s="21">
        <v>1</v>
      </c>
    </row>
    <row r="119" spans="176:227" x14ac:dyDescent="0.2">
      <c r="FZ119" s="21">
        <v>1</v>
      </c>
      <c r="HS119" s="21">
        <v>1</v>
      </c>
    </row>
    <row r="120" spans="176:227" x14ac:dyDescent="0.2">
      <c r="GA120" s="21">
        <v>1</v>
      </c>
      <c r="HS120" s="21">
        <v>1</v>
      </c>
    </row>
    <row r="121" spans="176:227" x14ac:dyDescent="0.2">
      <c r="GB121" s="21">
        <v>1</v>
      </c>
      <c r="HS121" s="21">
        <v>1</v>
      </c>
    </row>
    <row r="122" spans="176:227" x14ac:dyDescent="0.2">
      <c r="GC122" s="21">
        <v>1</v>
      </c>
      <c r="HS122" s="21">
        <v>1</v>
      </c>
    </row>
    <row r="123" spans="176:227" x14ac:dyDescent="0.2">
      <c r="GD123" s="21">
        <v>1</v>
      </c>
      <c r="HS123" s="21">
        <v>1</v>
      </c>
    </row>
    <row r="124" spans="176:227" x14ac:dyDescent="0.2">
      <c r="GE124" s="21">
        <v>1</v>
      </c>
      <c r="HS124" s="21">
        <v>1</v>
      </c>
    </row>
    <row r="125" spans="176:227" x14ac:dyDescent="0.2">
      <c r="GF125" s="21">
        <v>1</v>
      </c>
      <c r="HS125" s="21">
        <v>1</v>
      </c>
    </row>
    <row r="126" spans="176:227" x14ac:dyDescent="0.2">
      <c r="GG126" s="21">
        <v>1</v>
      </c>
      <c r="HS126" s="21">
        <v>1</v>
      </c>
    </row>
    <row r="127" spans="176:227" x14ac:dyDescent="0.2">
      <c r="GH127" s="21">
        <v>1</v>
      </c>
      <c r="HS127" s="21">
        <v>1</v>
      </c>
    </row>
    <row r="128" spans="176:227" x14ac:dyDescent="0.2">
      <c r="GI128" s="21">
        <v>1</v>
      </c>
      <c r="HS128" s="21">
        <v>1</v>
      </c>
    </row>
    <row r="129" spans="192:227" x14ac:dyDescent="0.2">
      <c r="GJ129" s="21">
        <v>1</v>
      </c>
      <c r="HS129" s="21">
        <v>1</v>
      </c>
    </row>
    <row r="130" spans="192:227" x14ac:dyDescent="0.2">
      <c r="GK130" s="21">
        <v>1</v>
      </c>
      <c r="HS130" s="21">
        <v>1</v>
      </c>
    </row>
    <row r="131" spans="192:227" x14ac:dyDescent="0.2">
      <c r="GL131" s="21">
        <v>1</v>
      </c>
      <c r="HS131" s="21">
        <v>1</v>
      </c>
    </row>
    <row r="132" spans="192:227" x14ac:dyDescent="0.2">
      <c r="GM132" s="21">
        <v>1</v>
      </c>
      <c r="HS132" s="21">
        <v>1</v>
      </c>
    </row>
    <row r="133" spans="192:227" x14ac:dyDescent="0.2">
      <c r="GN133" s="21">
        <v>1</v>
      </c>
      <c r="HS133" s="21">
        <v>1</v>
      </c>
    </row>
    <row r="134" spans="192:227" x14ac:dyDescent="0.2">
      <c r="GO134" s="21">
        <v>1</v>
      </c>
      <c r="HS134" s="21">
        <v>1</v>
      </c>
    </row>
    <row r="135" spans="192:227" x14ac:dyDescent="0.2">
      <c r="GP135" s="21">
        <v>1</v>
      </c>
      <c r="HS135" s="21">
        <v>1</v>
      </c>
    </row>
    <row r="136" spans="192:227" x14ac:dyDescent="0.2">
      <c r="GQ136" s="21">
        <v>1</v>
      </c>
      <c r="HS136" s="21">
        <v>1</v>
      </c>
    </row>
    <row r="137" spans="192:227" x14ac:dyDescent="0.2">
      <c r="GR137" s="21">
        <v>1</v>
      </c>
      <c r="HS137" s="21">
        <v>1</v>
      </c>
    </row>
    <row r="138" spans="192:227" x14ac:dyDescent="0.2">
      <c r="GS138" s="21">
        <v>1</v>
      </c>
      <c r="HS138" s="21">
        <v>1</v>
      </c>
    </row>
    <row r="139" spans="192:227" x14ac:dyDescent="0.2">
      <c r="GT139" s="21">
        <v>1</v>
      </c>
      <c r="HS139" s="21">
        <v>1</v>
      </c>
    </row>
    <row r="140" spans="192:227" x14ac:dyDescent="0.2">
      <c r="GU140" s="21">
        <v>1</v>
      </c>
      <c r="HS140" s="21">
        <v>1</v>
      </c>
    </row>
    <row r="141" spans="192:227" x14ac:dyDescent="0.2">
      <c r="GV141" s="21">
        <v>1</v>
      </c>
      <c r="HS141" s="21">
        <v>1</v>
      </c>
    </row>
    <row r="142" spans="192:227" x14ac:dyDescent="0.2">
      <c r="GW142" s="21">
        <v>1</v>
      </c>
      <c r="HS142" s="21">
        <v>1</v>
      </c>
    </row>
    <row r="143" spans="192:227" x14ac:dyDescent="0.2">
      <c r="GX143" s="21">
        <v>1</v>
      </c>
      <c r="HS143" s="21">
        <v>1</v>
      </c>
    </row>
    <row r="144" spans="192:227" x14ac:dyDescent="0.2">
      <c r="GY144" s="21">
        <v>1</v>
      </c>
      <c r="HS144" s="21">
        <v>1</v>
      </c>
    </row>
    <row r="145" spans="208:227" x14ac:dyDescent="0.2">
      <c r="GZ145" s="21">
        <v>1</v>
      </c>
      <c r="HS145" s="21">
        <v>1</v>
      </c>
    </row>
    <row r="146" spans="208:227" x14ac:dyDescent="0.2">
      <c r="HA146" s="21">
        <v>1</v>
      </c>
      <c r="HS146" s="21">
        <v>1</v>
      </c>
    </row>
    <row r="147" spans="208:227" x14ac:dyDescent="0.2">
      <c r="HB147" s="21">
        <v>1</v>
      </c>
      <c r="HS147" s="21">
        <v>1</v>
      </c>
    </row>
    <row r="148" spans="208:227" x14ac:dyDescent="0.2">
      <c r="HC148" s="21">
        <v>1</v>
      </c>
      <c r="HS148" s="21">
        <v>1</v>
      </c>
    </row>
    <row r="149" spans="208:227" x14ac:dyDescent="0.2">
      <c r="HD149" s="21">
        <v>1</v>
      </c>
      <c r="HS149" s="21">
        <v>1</v>
      </c>
    </row>
    <row r="150" spans="208:227" x14ac:dyDescent="0.2">
      <c r="HE150" s="21">
        <v>1</v>
      </c>
      <c r="HS150" s="21">
        <v>1</v>
      </c>
    </row>
    <row r="151" spans="208:227" x14ac:dyDescent="0.2">
      <c r="HF151" s="21">
        <v>1</v>
      </c>
      <c r="HS151" s="21">
        <v>1</v>
      </c>
    </row>
    <row r="152" spans="208:227" x14ac:dyDescent="0.2">
      <c r="HG152" s="21">
        <v>1</v>
      </c>
      <c r="HS152" s="21">
        <v>1</v>
      </c>
    </row>
    <row r="153" spans="208:227" x14ac:dyDescent="0.2">
      <c r="HH153" s="21">
        <v>1</v>
      </c>
      <c r="HS153" s="21">
        <v>1</v>
      </c>
    </row>
    <row r="154" spans="208:227" x14ac:dyDescent="0.2">
      <c r="HI154" s="21">
        <v>1</v>
      </c>
      <c r="HS154" s="21">
        <v>1</v>
      </c>
    </row>
    <row r="155" spans="208:227" x14ac:dyDescent="0.2">
      <c r="HJ155" s="21">
        <v>1</v>
      </c>
      <c r="HS155" s="21">
        <v>1</v>
      </c>
    </row>
    <row r="156" spans="208:227" x14ac:dyDescent="0.2">
      <c r="HK156" s="21">
        <v>1</v>
      </c>
      <c r="HS156" s="21">
        <v>1</v>
      </c>
    </row>
    <row r="157" spans="208:227" x14ac:dyDescent="0.2">
      <c r="HL157" s="21">
        <v>1</v>
      </c>
      <c r="HS157" s="21">
        <v>1</v>
      </c>
    </row>
    <row r="158" spans="208:227" x14ac:dyDescent="0.2">
      <c r="HM158" s="21">
        <v>1</v>
      </c>
      <c r="HS158" s="21">
        <v>1</v>
      </c>
    </row>
    <row r="159" spans="208:227" x14ac:dyDescent="0.2">
      <c r="HN159" s="21">
        <v>1</v>
      </c>
      <c r="HS159" s="21">
        <v>1</v>
      </c>
    </row>
    <row r="160" spans="208:227" x14ac:dyDescent="0.2">
      <c r="HO160" s="21">
        <v>1</v>
      </c>
      <c r="HS160" s="21">
        <v>1</v>
      </c>
    </row>
    <row r="161" spans="224:227" x14ac:dyDescent="0.2">
      <c r="HP161" s="21">
        <v>1</v>
      </c>
      <c r="HS161" s="21">
        <v>1</v>
      </c>
    </row>
  </sheetData>
  <sheetProtection sheet="1" formatCells="0" formatColumns="0" formatRows="0" insertColumns="0" insertRows="0" insertHyperlinks="0" deleteColumns="0" deleteRows="0" selectLockedCells="1" sort="0" autoFilter="0" pivotTables="0"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D527-9FE7-AF4A-B08F-1729D9DBB36D}">
  <dimension ref="A1:I219"/>
  <sheetViews>
    <sheetView showGridLines="0" topLeftCell="A62" zoomScale="181" workbookViewId="0">
      <selection activeCell="F170" sqref="F170"/>
    </sheetView>
  </sheetViews>
  <sheetFormatPr baseColWidth="10" defaultRowHeight="16" x14ac:dyDescent="0.2"/>
  <cols>
    <col min="2" max="2" width="2.33203125" customWidth="1"/>
    <col min="3" max="3" width="7.1640625" bestFit="1" customWidth="1"/>
    <col min="4" max="4" width="12" bestFit="1" customWidth="1"/>
    <col min="5" max="5" width="8.1640625" bestFit="1" customWidth="1"/>
    <col min="6" max="6" width="8.6640625" bestFit="1" customWidth="1"/>
    <col min="7" max="7" width="12" bestFit="1" customWidth="1"/>
    <col min="8" max="9" width="9.83203125" bestFit="1" customWidth="1"/>
  </cols>
  <sheetData>
    <row r="1" spans="1:9" x14ac:dyDescent="0.2">
      <c r="B1" s="5" t="s">
        <v>171</v>
      </c>
    </row>
    <row r="2" spans="1:9" x14ac:dyDescent="0.2">
      <c r="B2" s="5" t="s">
        <v>172</v>
      </c>
    </row>
    <row r="3" spans="1:9" x14ac:dyDescent="0.2">
      <c r="B3" s="5" t="s">
        <v>396</v>
      </c>
    </row>
    <row r="6" spans="1:9" ht="17" thickBot="1" x14ac:dyDescent="0.25">
      <c r="B6" t="s">
        <v>173</v>
      </c>
    </row>
    <row r="7" spans="1:9" x14ac:dyDescent="0.2">
      <c r="C7" s="8"/>
      <c r="D7" s="8"/>
      <c r="E7" s="8" t="s">
        <v>176</v>
      </c>
      <c r="F7" s="8" t="s">
        <v>178</v>
      </c>
      <c r="G7" s="8" t="s">
        <v>180</v>
      </c>
      <c r="H7" s="8" t="s">
        <v>182</v>
      </c>
      <c r="I7" s="8" t="s">
        <v>182</v>
      </c>
    </row>
    <row r="8" spans="1:9" ht="17" thickBot="1" x14ac:dyDescent="0.25">
      <c r="C8" s="9" t="s">
        <v>174</v>
      </c>
      <c r="D8" s="9" t="s">
        <v>175</v>
      </c>
      <c r="E8" s="9" t="s">
        <v>177</v>
      </c>
      <c r="F8" s="9" t="s">
        <v>179</v>
      </c>
      <c r="G8" s="9" t="s">
        <v>181</v>
      </c>
      <c r="H8" s="9" t="s">
        <v>183</v>
      </c>
      <c r="I8" s="9" t="s">
        <v>184</v>
      </c>
    </row>
    <row r="9" spans="1:9" x14ac:dyDescent="0.2">
      <c r="A9">
        <v>1</v>
      </c>
      <c r="C9" s="6" t="s">
        <v>186</v>
      </c>
      <c r="D9" s="6" t="s">
        <v>393</v>
      </c>
      <c r="E9" s="6">
        <v>0</v>
      </c>
      <c r="F9" s="6">
        <v>1.7080000000000055</v>
      </c>
      <c r="G9" s="6">
        <v>3.302</v>
      </c>
      <c r="H9" s="6">
        <v>1E+30</v>
      </c>
      <c r="I9" s="6">
        <v>1.7080000000000055</v>
      </c>
    </row>
    <row r="10" spans="1:9" x14ac:dyDescent="0.2">
      <c r="A10">
        <v>2</v>
      </c>
      <c r="C10" s="6" t="s">
        <v>187</v>
      </c>
      <c r="D10" s="6" t="s">
        <v>393</v>
      </c>
      <c r="E10" s="6">
        <v>7103</v>
      </c>
      <c r="F10" s="6">
        <v>0</v>
      </c>
      <c r="G10" s="6">
        <v>3.9330000000000003</v>
      </c>
      <c r="H10" s="6">
        <v>2.6539999999999893</v>
      </c>
      <c r="I10" s="6">
        <v>3.9329999999999998</v>
      </c>
    </row>
    <row r="11" spans="1:9" x14ac:dyDescent="0.2">
      <c r="A11">
        <v>3</v>
      </c>
      <c r="C11" s="6" t="s">
        <v>188</v>
      </c>
      <c r="D11" s="6" t="s">
        <v>393</v>
      </c>
      <c r="E11" s="6">
        <v>63921</v>
      </c>
      <c r="F11" s="6">
        <v>0</v>
      </c>
      <c r="G11" s="6">
        <v>1.5300000000000002</v>
      </c>
      <c r="H11" s="6">
        <v>1.8519999999999763</v>
      </c>
      <c r="I11" s="6">
        <v>1.5300000000000002</v>
      </c>
    </row>
    <row r="12" spans="1:9" x14ac:dyDescent="0.2">
      <c r="A12">
        <v>4</v>
      </c>
      <c r="C12" s="6" t="s">
        <v>189</v>
      </c>
      <c r="D12" s="6" t="s">
        <v>393</v>
      </c>
      <c r="E12" s="6">
        <v>0</v>
      </c>
      <c r="F12" s="6">
        <v>0.90700000000001957</v>
      </c>
      <c r="G12" s="6">
        <v>2.9030000000000005</v>
      </c>
      <c r="H12" s="6">
        <v>1E+30</v>
      </c>
      <c r="I12" s="6">
        <v>0.90700000000001957</v>
      </c>
    </row>
    <row r="13" spans="1:9" x14ac:dyDescent="0.2">
      <c r="A13">
        <v>5</v>
      </c>
      <c r="C13" s="6" t="s">
        <v>190</v>
      </c>
      <c r="D13" s="6" t="s">
        <v>393</v>
      </c>
      <c r="E13" s="6">
        <v>372540</v>
      </c>
      <c r="F13" s="6">
        <v>0</v>
      </c>
      <c r="G13" s="6">
        <v>1</v>
      </c>
      <c r="H13" s="6">
        <v>2.8949999999999818</v>
      </c>
      <c r="I13" s="6">
        <v>1</v>
      </c>
    </row>
    <row r="14" spans="1:9" x14ac:dyDescent="0.2">
      <c r="A14">
        <v>6</v>
      </c>
      <c r="C14" s="6" t="s">
        <v>191</v>
      </c>
      <c r="D14" s="6" t="s">
        <v>393</v>
      </c>
      <c r="E14" s="6">
        <v>50292</v>
      </c>
      <c r="F14" s="6">
        <v>0</v>
      </c>
      <c r="G14" s="6">
        <v>1.979000000000001</v>
      </c>
      <c r="H14" s="6">
        <v>0.98899999999998833</v>
      </c>
      <c r="I14" s="6">
        <v>1.979000000000001</v>
      </c>
    </row>
    <row r="15" spans="1:9" x14ac:dyDescent="0.2">
      <c r="A15">
        <v>7</v>
      </c>
      <c r="C15" s="6" t="s">
        <v>192</v>
      </c>
      <c r="D15" s="6" t="s">
        <v>393</v>
      </c>
      <c r="E15" s="6">
        <v>0</v>
      </c>
      <c r="F15" s="6">
        <v>3.152999999999988</v>
      </c>
      <c r="G15" s="6">
        <v>4.2630000000000017</v>
      </c>
      <c r="H15" s="6">
        <v>1E+30</v>
      </c>
      <c r="I15" s="6">
        <v>3.152999999999988</v>
      </c>
    </row>
    <row r="16" spans="1:9" x14ac:dyDescent="0.2">
      <c r="A16">
        <v>8</v>
      </c>
      <c r="C16" s="6" t="s">
        <v>193</v>
      </c>
      <c r="D16" s="6" t="s">
        <v>393</v>
      </c>
      <c r="E16" s="6">
        <v>0</v>
      </c>
      <c r="F16" s="6">
        <v>2.6930000000000156</v>
      </c>
      <c r="G16" s="6">
        <v>4.0590000000000011</v>
      </c>
      <c r="H16" s="6">
        <v>1E+30</v>
      </c>
      <c r="I16" s="6">
        <v>2.6930000000000156</v>
      </c>
    </row>
    <row r="17" spans="1:9" x14ac:dyDescent="0.2">
      <c r="A17">
        <v>9</v>
      </c>
      <c r="C17" s="6" t="s">
        <v>194</v>
      </c>
      <c r="D17" s="6" t="s">
        <v>393</v>
      </c>
      <c r="E17" s="6">
        <v>0</v>
      </c>
      <c r="F17" s="6">
        <v>2.4920000000000115</v>
      </c>
      <c r="G17" s="6">
        <v>3.9540000000000006</v>
      </c>
      <c r="H17" s="6">
        <v>1E+30</v>
      </c>
      <c r="I17" s="6">
        <v>2.4920000000000115</v>
      </c>
    </row>
    <row r="18" spans="1:9" x14ac:dyDescent="0.2">
      <c r="A18">
        <v>10</v>
      </c>
      <c r="C18" s="6" t="s">
        <v>195</v>
      </c>
      <c r="D18" s="6" t="s">
        <v>393</v>
      </c>
      <c r="E18" s="6">
        <v>0</v>
      </c>
      <c r="F18" s="6">
        <v>1.9860000000000149</v>
      </c>
      <c r="G18" s="6">
        <v>3.6440000000000019</v>
      </c>
      <c r="H18" s="6">
        <v>1E+30</v>
      </c>
      <c r="I18" s="6">
        <v>1.9860000000000149</v>
      </c>
    </row>
    <row r="19" spans="1:9" x14ac:dyDescent="0.2">
      <c r="A19">
        <v>11</v>
      </c>
      <c r="C19" s="6" t="s">
        <v>196</v>
      </c>
      <c r="D19" s="6" t="s">
        <v>393</v>
      </c>
      <c r="E19" s="6">
        <v>0</v>
      </c>
      <c r="F19" s="6">
        <v>2.1630000000000109</v>
      </c>
      <c r="G19" s="6">
        <v>3.5289999999999964</v>
      </c>
      <c r="H19" s="6">
        <v>1E+30</v>
      </c>
      <c r="I19" s="6">
        <v>2.1630000000000109</v>
      </c>
    </row>
    <row r="20" spans="1:9" x14ac:dyDescent="0.2">
      <c r="A20">
        <v>12</v>
      </c>
      <c r="C20" s="6" t="s">
        <v>197</v>
      </c>
      <c r="D20" s="6" t="s">
        <v>393</v>
      </c>
      <c r="E20" s="6">
        <v>13604</v>
      </c>
      <c r="F20" s="6">
        <v>0</v>
      </c>
      <c r="G20" s="6">
        <v>3.7950000000000017</v>
      </c>
      <c r="H20" s="6">
        <v>2.7079999999999842</v>
      </c>
      <c r="I20" s="6">
        <v>3.7950000000000017</v>
      </c>
    </row>
    <row r="21" spans="1:9" x14ac:dyDescent="0.2">
      <c r="A21">
        <v>13</v>
      </c>
      <c r="C21" s="6" t="s">
        <v>198</v>
      </c>
      <c r="D21" s="6" t="s">
        <v>393</v>
      </c>
      <c r="E21" s="6">
        <v>15676</v>
      </c>
      <c r="F21" s="6">
        <v>0</v>
      </c>
      <c r="G21" s="6">
        <v>1.6139999999999972</v>
      </c>
      <c r="H21" s="6">
        <v>2.0279999999999987</v>
      </c>
      <c r="I21" s="6">
        <v>1.6139999999999972</v>
      </c>
    </row>
    <row r="22" spans="1:9" x14ac:dyDescent="0.2">
      <c r="A22">
        <v>14</v>
      </c>
      <c r="C22" s="6" t="s">
        <v>199</v>
      </c>
      <c r="D22" s="6" t="s">
        <v>393</v>
      </c>
      <c r="E22" s="6">
        <v>0</v>
      </c>
      <c r="F22" s="6">
        <v>1.0850000000000293</v>
      </c>
      <c r="G22" s="6">
        <v>3.1090000000000018</v>
      </c>
      <c r="H22" s="6">
        <v>1E+30</v>
      </c>
      <c r="I22" s="6">
        <v>1.0850000000000293</v>
      </c>
    </row>
    <row r="23" spans="1:9" x14ac:dyDescent="0.2">
      <c r="A23">
        <v>15</v>
      </c>
      <c r="C23" s="6" t="s">
        <v>200</v>
      </c>
      <c r="D23" s="6" t="s">
        <v>393</v>
      </c>
      <c r="E23" s="6">
        <v>0</v>
      </c>
      <c r="F23" s="6">
        <v>1.4370000000000047</v>
      </c>
      <c r="G23" s="6">
        <v>3.3290000000000006</v>
      </c>
      <c r="H23" s="6">
        <v>1E+30</v>
      </c>
      <c r="I23" s="6">
        <v>1.4370000000000047</v>
      </c>
    </row>
    <row r="24" spans="1:9" x14ac:dyDescent="0.2">
      <c r="A24">
        <v>16</v>
      </c>
      <c r="C24" s="6" t="s">
        <v>201</v>
      </c>
      <c r="D24" s="6" t="s">
        <v>393</v>
      </c>
      <c r="E24" s="6">
        <v>0</v>
      </c>
      <c r="F24" s="6">
        <v>0.53200000000000358</v>
      </c>
      <c r="G24" s="6">
        <v>2.8459999999999965</v>
      </c>
      <c r="H24" s="6">
        <v>1E+30</v>
      </c>
      <c r="I24" s="6">
        <v>0.53200000000000358</v>
      </c>
    </row>
    <row r="25" spans="1:9" x14ac:dyDescent="0.2">
      <c r="A25">
        <v>17</v>
      </c>
      <c r="C25" s="6" t="s">
        <v>202</v>
      </c>
      <c r="D25" s="6" t="s">
        <v>393</v>
      </c>
      <c r="E25" s="6">
        <v>0</v>
      </c>
      <c r="F25" s="6">
        <v>3.2000000000024897E-2</v>
      </c>
      <c r="G25" s="6">
        <v>2.4909999999999997</v>
      </c>
      <c r="H25" s="6">
        <v>1E+30</v>
      </c>
      <c r="I25" s="6">
        <v>3.2000000000024897E-2</v>
      </c>
    </row>
    <row r="26" spans="1:9" x14ac:dyDescent="0.2">
      <c r="A26">
        <v>18</v>
      </c>
      <c r="C26" s="6" t="s">
        <v>203</v>
      </c>
      <c r="D26" s="6" t="s">
        <v>393</v>
      </c>
      <c r="E26" s="6">
        <v>0</v>
      </c>
      <c r="F26" s="6">
        <v>1.6550000000000225</v>
      </c>
      <c r="G26" s="6">
        <v>3.3819999999999979</v>
      </c>
      <c r="H26" s="6">
        <v>1E+30</v>
      </c>
      <c r="I26" s="6">
        <v>1.6550000000000225</v>
      </c>
    </row>
    <row r="27" spans="1:9" x14ac:dyDescent="0.2">
      <c r="A27">
        <v>19</v>
      </c>
      <c r="C27" s="6" t="s">
        <v>204</v>
      </c>
      <c r="D27" s="6" t="s">
        <v>393</v>
      </c>
      <c r="E27" s="6">
        <v>0</v>
      </c>
      <c r="F27" s="6">
        <v>0.99500000000001165</v>
      </c>
      <c r="G27" s="6">
        <v>2.963000000000001</v>
      </c>
      <c r="H27" s="6">
        <v>1E+30</v>
      </c>
      <c r="I27" s="6">
        <v>0.99500000000001165</v>
      </c>
    </row>
    <row r="28" spans="1:9" x14ac:dyDescent="0.2">
      <c r="A28">
        <v>20</v>
      </c>
      <c r="C28" s="6" t="s">
        <v>205</v>
      </c>
      <c r="D28" s="6" t="s">
        <v>393</v>
      </c>
      <c r="E28" s="6">
        <v>0</v>
      </c>
      <c r="F28" s="6">
        <v>3.2499999999999716</v>
      </c>
      <c r="G28" s="6">
        <v>4.5349999999999966</v>
      </c>
      <c r="H28" s="6">
        <v>1E+30</v>
      </c>
      <c r="I28" s="6">
        <v>3.2499999999999716</v>
      </c>
    </row>
    <row r="29" spans="1:9" x14ac:dyDescent="0.2">
      <c r="A29">
        <v>21</v>
      </c>
      <c r="C29" s="6" t="s">
        <v>206</v>
      </c>
      <c r="D29" s="6" t="s">
        <v>393</v>
      </c>
      <c r="E29" s="6">
        <v>0</v>
      </c>
      <c r="F29" s="6">
        <v>2.5529999999999831</v>
      </c>
      <c r="G29" s="6">
        <v>3.9849999999999994</v>
      </c>
      <c r="H29" s="6">
        <v>1E+30</v>
      </c>
      <c r="I29" s="6">
        <v>2.5529999999999831</v>
      </c>
    </row>
    <row r="30" spans="1:9" x14ac:dyDescent="0.2">
      <c r="A30">
        <v>22</v>
      </c>
      <c r="C30" s="6" t="s">
        <v>207</v>
      </c>
      <c r="D30" s="6" t="s">
        <v>393</v>
      </c>
      <c r="E30" s="6">
        <v>0</v>
      </c>
      <c r="F30" s="6">
        <v>3.3719999999999999</v>
      </c>
      <c r="G30" s="6">
        <v>4.3719999999999999</v>
      </c>
      <c r="H30" s="6">
        <v>1E+30</v>
      </c>
      <c r="I30" s="6">
        <v>3.3719999999999999</v>
      </c>
    </row>
    <row r="31" spans="1:9" x14ac:dyDescent="0.2">
      <c r="A31">
        <v>23</v>
      </c>
      <c r="C31" s="6" t="s">
        <v>208</v>
      </c>
      <c r="D31" s="6" t="s">
        <v>393</v>
      </c>
      <c r="E31" s="6">
        <v>0</v>
      </c>
      <c r="F31" s="6">
        <v>1.4110000000000156</v>
      </c>
      <c r="G31" s="6">
        <v>3.4189999999999969</v>
      </c>
      <c r="H31" s="6">
        <v>1E+30</v>
      </c>
      <c r="I31" s="6">
        <v>1.4110000000000156</v>
      </c>
    </row>
    <row r="32" spans="1:9" x14ac:dyDescent="0.2">
      <c r="A32">
        <v>24</v>
      </c>
      <c r="C32" s="6" t="s">
        <v>209</v>
      </c>
      <c r="D32" s="6" t="s">
        <v>393</v>
      </c>
      <c r="E32" s="6">
        <v>0</v>
      </c>
      <c r="F32" s="6">
        <v>0.31499999999999773</v>
      </c>
      <c r="G32" s="6">
        <v>2.8859999999999957</v>
      </c>
      <c r="H32" s="6">
        <v>1E+30</v>
      </c>
      <c r="I32" s="6">
        <v>0.31499999999999773</v>
      </c>
    </row>
    <row r="33" spans="1:9" x14ac:dyDescent="0.2">
      <c r="A33">
        <v>25</v>
      </c>
      <c r="C33" s="6" t="s">
        <v>210</v>
      </c>
      <c r="D33" s="6" t="s">
        <v>393</v>
      </c>
      <c r="E33" s="6">
        <v>0</v>
      </c>
      <c r="F33" s="6">
        <v>1.3240000000000265</v>
      </c>
      <c r="G33" s="6">
        <v>3.1110000000000042</v>
      </c>
      <c r="H33" s="6">
        <v>1E+30</v>
      </c>
      <c r="I33" s="6">
        <v>1.3240000000000265</v>
      </c>
    </row>
    <row r="34" spans="1:9" x14ac:dyDescent="0.2">
      <c r="A34">
        <v>26</v>
      </c>
      <c r="C34" s="6" t="s">
        <v>211</v>
      </c>
      <c r="D34" s="6" t="s">
        <v>393</v>
      </c>
      <c r="E34" s="6">
        <v>0</v>
      </c>
      <c r="F34" s="6">
        <v>0.79200000000003001</v>
      </c>
      <c r="G34" s="6">
        <v>2.8880000000000052</v>
      </c>
      <c r="H34" s="6">
        <v>1E+30</v>
      </c>
      <c r="I34" s="6">
        <v>0.79200000000003001</v>
      </c>
    </row>
    <row r="35" spans="1:9" x14ac:dyDescent="0.2">
      <c r="A35">
        <v>27</v>
      </c>
      <c r="C35" s="6" t="s">
        <v>212</v>
      </c>
      <c r="D35" s="6" t="s">
        <v>393</v>
      </c>
      <c r="E35" s="6">
        <v>9895</v>
      </c>
      <c r="F35" s="6">
        <v>0</v>
      </c>
      <c r="G35" s="6">
        <v>2.0049999999999955</v>
      </c>
      <c r="H35" s="6">
        <v>1.4069999999999823</v>
      </c>
      <c r="I35" s="6">
        <v>2.0049999999999955</v>
      </c>
    </row>
    <row r="36" spans="1:9" x14ac:dyDescent="0.2">
      <c r="A36">
        <v>28</v>
      </c>
      <c r="C36" s="6" t="s">
        <v>213</v>
      </c>
      <c r="D36" s="6" t="s">
        <v>393</v>
      </c>
      <c r="E36" s="6">
        <v>18264</v>
      </c>
      <c r="F36" s="6">
        <v>0</v>
      </c>
      <c r="G36" s="6">
        <v>2.4129999999999967</v>
      </c>
      <c r="H36" s="6">
        <v>0.22999999999997556</v>
      </c>
      <c r="I36" s="6">
        <v>2.4129999999999967</v>
      </c>
    </row>
    <row r="37" spans="1:9" x14ac:dyDescent="0.2">
      <c r="A37">
        <v>29</v>
      </c>
      <c r="C37" s="6" t="s">
        <v>214</v>
      </c>
      <c r="D37" s="6" t="s">
        <v>393</v>
      </c>
      <c r="E37" s="6">
        <v>27006</v>
      </c>
      <c r="F37" s="6">
        <v>0</v>
      </c>
      <c r="G37" s="6">
        <v>1.2669999999999959</v>
      </c>
      <c r="H37" s="6">
        <v>2.4729999999999848</v>
      </c>
      <c r="I37" s="6">
        <v>1.2669999999999959</v>
      </c>
    </row>
    <row r="38" spans="1:9" x14ac:dyDescent="0.2">
      <c r="A38">
        <v>30</v>
      </c>
      <c r="C38" s="6" t="s">
        <v>215</v>
      </c>
      <c r="D38" s="6" t="s">
        <v>393</v>
      </c>
      <c r="E38" s="6">
        <v>0</v>
      </c>
      <c r="F38" s="6">
        <v>3.2720000000000056</v>
      </c>
      <c r="G38" s="6">
        <v>4.3659999999999997</v>
      </c>
      <c r="H38" s="6">
        <v>1E+30</v>
      </c>
      <c r="I38" s="6">
        <v>3.2720000000000056</v>
      </c>
    </row>
    <row r="39" spans="1:9" x14ac:dyDescent="0.2">
      <c r="A39">
        <v>31</v>
      </c>
      <c r="C39" s="6" t="s">
        <v>216</v>
      </c>
      <c r="D39" s="6" t="s">
        <v>393</v>
      </c>
      <c r="E39" s="6">
        <v>0</v>
      </c>
      <c r="F39" s="6">
        <v>2.8429999999999893</v>
      </c>
      <c r="G39" s="6">
        <v>4.1189999999999998</v>
      </c>
      <c r="H39" s="6">
        <v>1E+30</v>
      </c>
      <c r="I39" s="6">
        <v>2.8429999999999893</v>
      </c>
    </row>
    <row r="40" spans="1:9" x14ac:dyDescent="0.2">
      <c r="A40">
        <v>32</v>
      </c>
      <c r="C40" s="6" t="s">
        <v>217</v>
      </c>
      <c r="D40" s="6" t="s">
        <v>393</v>
      </c>
      <c r="E40" s="6">
        <v>20592</v>
      </c>
      <c r="F40" s="6">
        <v>0</v>
      </c>
      <c r="G40" s="6">
        <v>1.9770000000000039</v>
      </c>
      <c r="H40" s="6">
        <v>0.9439999999999884</v>
      </c>
      <c r="I40" s="6">
        <v>1.9770000000000039</v>
      </c>
    </row>
    <row r="41" spans="1:9" x14ac:dyDescent="0.2">
      <c r="A41">
        <v>33</v>
      </c>
      <c r="C41" s="6" t="s">
        <v>218</v>
      </c>
      <c r="D41" s="6" t="s">
        <v>393</v>
      </c>
      <c r="E41" s="6">
        <v>0</v>
      </c>
      <c r="F41" s="6">
        <v>2.7559999999999718</v>
      </c>
      <c r="G41" s="6">
        <v>4.0699999999999932</v>
      </c>
      <c r="H41" s="6">
        <v>1E+30</v>
      </c>
      <c r="I41" s="6">
        <v>2.7559999999999718</v>
      </c>
    </row>
    <row r="42" spans="1:9" x14ac:dyDescent="0.2">
      <c r="A42">
        <v>34</v>
      </c>
      <c r="C42" s="6" t="s">
        <v>219</v>
      </c>
      <c r="D42" s="6" t="s">
        <v>393</v>
      </c>
      <c r="E42" s="6">
        <v>0</v>
      </c>
      <c r="F42" s="6">
        <v>2.0870000000000175</v>
      </c>
      <c r="G42" s="6">
        <v>3.8050000000000068</v>
      </c>
      <c r="H42" s="6">
        <v>1E+30</v>
      </c>
      <c r="I42" s="6">
        <v>2.0870000000000175</v>
      </c>
    </row>
    <row r="43" spans="1:9" x14ac:dyDescent="0.2">
      <c r="A43">
        <v>35</v>
      </c>
      <c r="C43" s="6" t="s">
        <v>220</v>
      </c>
      <c r="D43" s="6" t="s">
        <v>393</v>
      </c>
      <c r="E43" s="6">
        <v>6726</v>
      </c>
      <c r="F43" s="6">
        <v>0</v>
      </c>
      <c r="G43" s="6">
        <v>2.519999999999996</v>
      </c>
      <c r="H43" s="6">
        <v>0.40299999999997738</v>
      </c>
      <c r="I43" s="6">
        <v>2.519999999999996</v>
      </c>
    </row>
    <row r="44" spans="1:9" x14ac:dyDescent="0.2">
      <c r="A44">
        <v>36</v>
      </c>
      <c r="C44" s="6" t="s">
        <v>221</v>
      </c>
      <c r="D44" s="6" t="s">
        <v>393</v>
      </c>
      <c r="E44" s="6">
        <v>0</v>
      </c>
      <c r="F44" s="6">
        <v>1.7530000000000001</v>
      </c>
      <c r="G44" s="6">
        <v>3.5630000000000024</v>
      </c>
      <c r="H44" s="6">
        <v>1E+30</v>
      </c>
      <c r="I44" s="6">
        <v>1.7530000000000001</v>
      </c>
    </row>
    <row r="45" spans="1:9" x14ac:dyDescent="0.2">
      <c r="A45">
        <v>37</v>
      </c>
      <c r="C45" s="6" t="s">
        <v>222</v>
      </c>
      <c r="D45" s="6" t="s">
        <v>393</v>
      </c>
      <c r="E45" s="6">
        <v>0</v>
      </c>
      <c r="F45" s="6">
        <v>0.1950000000000216</v>
      </c>
      <c r="G45" s="6">
        <v>2.546999999999997</v>
      </c>
      <c r="H45" s="6">
        <v>1E+30</v>
      </c>
      <c r="I45" s="6">
        <v>0.1950000000000216</v>
      </c>
    </row>
    <row r="46" spans="1:9" x14ac:dyDescent="0.2">
      <c r="A46">
        <v>38</v>
      </c>
      <c r="C46" s="6" t="s">
        <v>223</v>
      </c>
      <c r="D46" s="6" t="s">
        <v>393</v>
      </c>
      <c r="E46" s="6">
        <v>38311</v>
      </c>
      <c r="F46" s="6">
        <v>0</v>
      </c>
      <c r="G46" s="6">
        <v>1.4789999999999992</v>
      </c>
      <c r="H46" s="6">
        <v>2.5569999999999737</v>
      </c>
      <c r="I46" s="6">
        <v>1.4789999999999992</v>
      </c>
    </row>
    <row r="47" spans="1:9" x14ac:dyDescent="0.2">
      <c r="A47">
        <v>39</v>
      </c>
      <c r="C47" s="6" t="s">
        <v>224</v>
      </c>
      <c r="D47" s="6" t="s">
        <v>393</v>
      </c>
      <c r="E47" s="6">
        <v>0</v>
      </c>
      <c r="F47" s="6">
        <v>2.4409999999999883</v>
      </c>
      <c r="G47" s="6">
        <v>3.9069999999999965</v>
      </c>
      <c r="H47" s="6">
        <v>1E+30</v>
      </c>
      <c r="I47" s="6">
        <v>2.4409999999999883</v>
      </c>
    </row>
    <row r="48" spans="1:9" x14ac:dyDescent="0.2">
      <c r="A48">
        <v>40</v>
      </c>
      <c r="C48" s="6" t="s">
        <v>225</v>
      </c>
      <c r="D48" s="6" t="s">
        <v>393</v>
      </c>
      <c r="E48" s="6">
        <v>0</v>
      </c>
      <c r="F48" s="6">
        <v>3.2970000000000113</v>
      </c>
      <c r="G48" s="6">
        <v>4.340999999999994</v>
      </c>
      <c r="H48" s="6">
        <v>1E+30</v>
      </c>
      <c r="I48" s="6">
        <v>3.2970000000000113</v>
      </c>
    </row>
    <row r="49" spans="1:9" x14ac:dyDescent="0.2">
      <c r="A49">
        <v>41</v>
      </c>
      <c r="C49" s="6" t="s">
        <v>226</v>
      </c>
      <c r="D49" s="6" t="s">
        <v>393</v>
      </c>
      <c r="E49" s="6">
        <v>0</v>
      </c>
      <c r="F49" s="6">
        <v>2.1280000000000001</v>
      </c>
      <c r="G49" s="6">
        <v>3.6919999999999931</v>
      </c>
      <c r="H49" s="6">
        <v>1E+30</v>
      </c>
      <c r="I49" s="6">
        <v>2.1280000000000001</v>
      </c>
    </row>
    <row r="50" spans="1:9" x14ac:dyDescent="0.2">
      <c r="A50">
        <v>42</v>
      </c>
      <c r="C50" s="6" t="s">
        <v>227</v>
      </c>
      <c r="D50" s="6" t="s">
        <v>393</v>
      </c>
      <c r="E50" s="6">
        <v>8142</v>
      </c>
      <c r="F50" s="6">
        <v>0</v>
      </c>
      <c r="G50" s="6">
        <v>2.453000000000003</v>
      </c>
      <c r="H50" s="6">
        <v>0.31399999999999295</v>
      </c>
      <c r="I50" s="6">
        <v>2.453000000000003</v>
      </c>
    </row>
    <row r="51" spans="1:9" x14ac:dyDescent="0.2">
      <c r="A51">
        <v>43</v>
      </c>
      <c r="C51" s="6" t="s">
        <v>228</v>
      </c>
      <c r="D51" s="6" t="s">
        <v>393</v>
      </c>
      <c r="E51" s="6">
        <v>0</v>
      </c>
      <c r="F51" s="6">
        <v>1.6380000000000337</v>
      </c>
      <c r="G51" s="6">
        <v>3.3050000000000068</v>
      </c>
      <c r="H51" s="6">
        <v>1E+30</v>
      </c>
      <c r="I51" s="6">
        <v>1.6380000000000337</v>
      </c>
    </row>
    <row r="52" spans="1:9" x14ac:dyDescent="0.2">
      <c r="A52">
        <v>44</v>
      </c>
      <c r="C52" s="6" t="s">
        <v>229</v>
      </c>
      <c r="D52" s="6" t="s">
        <v>393</v>
      </c>
      <c r="E52" s="6">
        <v>139363</v>
      </c>
      <c r="F52" s="6">
        <v>0</v>
      </c>
      <c r="G52" s="6">
        <v>2.4699999999999989</v>
      </c>
      <c r="H52" s="6">
        <v>2.0000000000379714E-3</v>
      </c>
      <c r="I52" s="6">
        <v>8.9999999999577085E-3</v>
      </c>
    </row>
    <row r="53" spans="1:9" x14ac:dyDescent="0.2">
      <c r="A53">
        <v>45</v>
      </c>
      <c r="C53" s="6" t="s">
        <v>230</v>
      </c>
      <c r="D53" s="6" t="s">
        <v>393</v>
      </c>
      <c r="E53" s="6">
        <v>27639</v>
      </c>
      <c r="F53" s="6">
        <v>0</v>
      </c>
      <c r="G53" s="6">
        <v>1.585000000000008</v>
      </c>
      <c r="H53" s="6">
        <v>1.7789999999999964</v>
      </c>
      <c r="I53" s="6">
        <v>1.585000000000008</v>
      </c>
    </row>
    <row r="54" spans="1:9" x14ac:dyDescent="0.2">
      <c r="A54">
        <v>46</v>
      </c>
      <c r="C54" s="6" t="s">
        <v>231</v>
      </c>
      <c r="D54" s="6" t="s">
        <v>393</v>
      </c>
      <c r="E54" s="6">
        <v>0</v>
      </c>
      <c r="F54" s="6">
        <v>3.1159999999999854</v>
      </c>
      <c r="G54" s="6">
        <v>4.2909999999999968</v>
      </c>
      <c r="H54" s="6">
        <v>1E+30</v>
      </c>
      <c r="I54" s="6">
        <v>3.1159999999999854</v>
      </c>
    </row>
    <row r="55" spans="1:9" x14ac:dyDescent="0.2">
      <c r="A55">
        <v>47</v>
      </c>
      <c r="C55" s="6" t="s">
        <v>232</v>
      </c>
      <c r="D55" s="6" t="s">
        <v>393</v>
      </c>
      <c r="E55" s="6">
        <v>0</v>
      </c>
      <c r="F55" s="6">
        <v>2.25</v>
      </c>
      <c r="G55" s="6">
        <v>3.8480000000000132</v>
      </c>
      <c r="H55" s="6">
        <v>1E+30</v>
      </c>
      <c r="I55" s="6">
        <v>2.25</v>
      </c>
    </row>
    <row r="56" spans="1:9" x14ac:dyDescent="0.2">
      <c r="A56">
        <v>48</v>
      </c>
      <c r="C56" s="6" t="s">
        <v>233</v>
      </c>
      <c r="D56" s="6" t="s">
        <v>393</v>
      </c>
      <c r="E56" s="6">
        <v>67246</v>
      </c>
      <c r="F56" s="6">
        <v>0</v>
      </c>
      <c r="G56" s="6">
        <v>1.6870000000000118</v>
      </c>
      <c r="H56" s="6">
        <v>2.4379999999999882</v>
      </c>
      <c r="I56" s="6">
        <v>1.6870000000000118</v>
      </c>
    </row>
    <row r="57" spans="1:9" x14ac:dyDescent="0.2">
      <c r="A57">
        <v>49</v>
      </c>
      <c r="C57" s="6" t="s">
        <v>234</v>
      </c>
      <c r="D57" s="6" t="s">
        <v>393</v>
      </c>
      <c r="E57" s="6">
        <v>0</v>
      </c>
      <c r="F57" s="6">
        <v>1.9959999999999809</v>
      </c>
      <c r="G57" s="6">
        <v>3.6970000000000027</v>
      </c>
      <c r="H57" s="6">
        <v>1E+30</v>
      </c>
      <c r="I57" s="6">
        <v>1.9959999999999809</v>
      </c>
    </row>
    <row r="58" spans="1:9" x14ac:dyDescent="0.2">
      <c r="A58">
        <v>50</v>
      </c>
      <c r="C58" s="6" t="s">
        <v>235</v>
      </c>
      <c r="D58" s="6" t="s">
        <v>393</v>
      </c>
      <c r="E58" s="6">
        <v>0</v>
      </c>
      <c r="F58" s="6">
        <v>0.875</v>
      </c>
      <c r="G58" s="6">
        <v>3.1490000000000009</v>
      </c>
      <c r="H58" s="6">
        <v>1E+30</v>
      </c>
      <c r="I58" s="6">
        <v>0.875</v>
      </c>
    </row>
    <row r="59" spans="1:9" x14ac:dyDescent="0.2">
      <c r="A59">
        <v>51</v>
      </c>
      <c r="C59" s="6" t="s">
        <v>236</v>
      </c>
      <c r="D59" s="6" t="s">
        <v>393</v>
      </c>
      <c r="E59" s="6">
        <v>5637</v>
      </c>
      <c r="F59" s="6">
        <v>0</v>
      </c>
      <c r="G59" s="6">
        <v>1.9790000000000134</v>
      </c>
      <c r="H59" s="6">
        <v>1.150999999999982</v>
      </c>
      <c r="I59" s="6">
        <v>1.9790000000000134</v>
      </c>
    </row>
    <row r="60" spans="1:9" x14ac:dyDescent="0.2">
      <c r="A60">
        <v>1</v>
      </c>
      <c r="C60" s="6" t="s">
        <v>237</v>
      </c>
      <c r="D60" s="6" t="s">
        <v>394</v>
      </c>
      <c r="E60" s="6">
        <v>47798</v>
      </c>
      <c r="F60" s="6">
        <v>0</v>
      </c>
      <c r="G60" s="6">
        <v>1.2280000000000086</v>
      </c>
      <c r="H60" s="6">
        <v>0.65699999999998226</v>
      </c>
      <c r="I60" s="6">
        <v>1.5939999999999941</v>
      </c>
    </row>
    <row r="61" spans="1:9" x14ac:dyDescent="0.2">
      <c r="A61">
        <v>2</v>
      </c>
      <c r="C61" s="6" t="s">
        <v>238</v>
      </c>
      <c r="D61" s="6" t="s">
        <v>394</v>
      </c>
      <c r="E61" s="6">
        <v>0</v>
      </c>
      <c r="F61" s="6">
        <v>2.6539999999999893</v>
      </c>
      <c r="G61" s="6">
        <v>6.2210000000000036</v>
      </c>
      <c r="H61" s="6">
        <v>1E+30</v>
      </c>
      <c r="I61" s="6">
        <v>2.6539999999999893</v>
      </c>
    </row>
    <row r="62" spans="1:9" x14ac:dyDescent="0.2">
      <c r="A62">
        <v>3</v>
      </c>
      <c r="C62" s="6" t="s">
        <v>239</v>
      </c>
      <c r="D62" s="6" t="s">
        <v>394</v>
      </c>
      <c r="E62" s="6">
        <v>0</v>
      </c>
      <c r="F62" s="6">
        <v>1.8519999999999763</v>
      </c>
      <c r="G62" s="6">
        <v>3.0159999999999911</v>
      </c>
      <c r="H62" s="6">
        <v>1E+30</v>
      </c>
      <c r="I62" s="6">
        <v>1.8519999999999763</v>
      </c>
    </row>
    <row r="63" spans="1:9" x14ac:dyDescent="0.2">
      <c r="A63">
        <v>4</v>
      </c>
      <c r="C63" s="6" t="s">
        <v>240</v>
      </c>
      <c r="D63" s="6" t="s">
        <v>394</v>
      </c>
      <c r="E63" s="6">
        <v>29160</v>
      </c>
      <c r="F63" s="6">
        <v>0</v>
      </c>
      <c r="G63" s="6">
        <v>1.6299999999999955</v>
      </c>
      <c r="H63" s="6">
        <v>0.55000000000001137</v>
      </c>
      <c r="I63" s="6">
        <v>1.9959999999999809</v>
      </c>
    </row>
    <row r="64" spans="1:9" x14ac:dyDescent="0.2">
      <c r="A64">
        <v>5</v>
      </c>
      <c r="C64" s="6" t="s">
        <v>241</v>
      </c>
      <c r="D64" s="6" t="s">
        <v>394</v>
      </c>
      <c r="E64" s="6">
        <v>0</v>
      </c>
      <c r="F64" s="6">
        <v>2.8949999999999818</v>
      </c>
      <c r="G64" s="6">
        <v>3.5289999999999964</v>
      </c>
      <c r="H64" s="6">
        <v>1E+30</v>
      </c>
      <c r="I64" s="6">
        <v>2.8949999999999818</v>
      </c>
    </row>
    <row r="65" spans="1:9" x14ac:dyDescent="0.2">
      <c r="A65">
        <v>6</v>
      </c>
      <c r="C65" s="6" t="s">
        <v>242</v>
      </c>
      <c r="D65" s="6" t="s">
        <v>394</v>
      </c>
      <c r="E65" s="6">
        <v>0</v>
      </c>
      <c r="F65" s="6">
        <v>0.98899999999998833</v>
      </c>
      <c r="G65" s="6">
        <v>2.6020000000000039</v>
      </c>
      <c r="H65" s="6">
        <v>1E+30</v>
      </c>
      <c r="I65" s="6">
        <v>0.98899999999998833</v>
      </c>
    </row>
    <row r="66" spans="1:9" x14ac:dyDescent="0.2">
      <c r="A66">
        <v>7</v>
      </c>
      <c r="C66" s="6" t="s">
        <v>243</v>
      </c>
      <c r="D66" s="6" t="s">
        <v>394</v>
      </c>
      <c r="E66" s="6">
        <v>0</v>
      </c>
      <c r="F66" s="6">
        <v>1.2269999999999754</v>
      </c>
      <c r="G66" s="6">
        <v>1.9710000000000036</v>
      </c>
      <c r="H66" s="6">
        <v>1E+30</v>
      </c>
      <c r="I66" s="6">
        <v>1.2269999999999754</v>
      </c>
    </row>
    <row r="67" spans="1:9" x14ac:dyDescent="0.2">
      <c r="A67">
        <v>8</v>
      </c>
      <c r="C67" s="6" t="s">
        <v>244</v>
      </c>
      <c r="D67" s="6" t="s">
        <v>394</v>
      </c>
      <c r="E67" s="6">
        <v>0</v>
      </c>
      <c r="F67" s="6">
        <v>0.70500000000001251</v>
      </c>
      <c r="G67" s="6">
        <v>1.7050000000000125</v>
      </c>
      <c r="H67" s="6">
        <v>1E+30</v>
      </c>
      <c r="I67" s="6">
        <v>0.70500000000001251</v>
      </c>
    </row>
    <row r="68" spans="1:9" x14ac:dyDescent="0.2">
      <c r="A68">
        <v>9</v>
      </c>
      <c r="C68" s="6" t="s">
        <v>245</v>
      </c>
      <c r="D68" s="6" t="s">
        <v>394</v>
      </c>
      <c r="E68" s="6">
        <v>0</v>
      </c>
      <c r="F68" s="6">
        <v>0.52199999999999136</v>
      </c>
      <c r="G68" s="6">
        <v>1.617999999999995</v>
      </c>
      <c r="H68" s="6">
        <v>1E+30</v>
      </c>
      <c r="I68" s="6">
        <v>0.52199999999999136</v>
      </c>
    </row>
    <row r="69" spans="1:9" x14ac:dyDescent="0.2">
      <c r="A69">
        <v>10</v>
      </c>
      <c r="C69" s="6" t="s">
        <v>246</v>
      </c>
      <c r="D69" s="6" t="s">
        <v>394</v>
      </c>
      <c r="E69" s="6">
        <v>188014</v>
      </c>
      <c r="F69" s="6">
        <v>0</v>
      </c>
      <c r="G69" s="6">
        <v>1.2920000000000016</v>
      </c>
      <c r="H69" s="6">
        <v>0.5630000000000166</v>
      </c>
      <c r="I69" s="6">
        <v>1.657999999999987</v>
      </c>
    </row>
    <row r="70" spans="1:9" x14ac:dyDescent="0.2">
      <c r="A70">
        <v>11</v>
      </c>
      <c r="C70" s="6" t="s">
        <v>247</v>
      </c>
      <c r="D70" s="6" t="s">
        <v>394</v>
      </c>
      <c r="E70" s="6">
        <v>96877</v>
      </c>
      <c r="F70" s="6">
        <v>0</v>
      </c>
      <c r="G70" s="6">
        <v>1</v>
      </c>
      <c r="H70" s="6">
        <v>0.70400000000000773</v>
      </c>
      <c r="I70" s="6">
        <v>1.3659999999999854</v>
      </c>
    </row>
    <row r="71" spans="1:9" x14ac:dyDescent="0.2">
      <c r="A71">
        <v>12</v>
      </c>
      <c r="C71" s="6" t="s">
        <v>248</v>
      </c>
      <c r="D71" s="6" t="s">
        <v>394</v>
      </c>
      <c r="E71" s="6">
        <v>0</v>
      </c>
      <c r="F71" s="6">
        <v>2.7079999999999842</v>
      </c>
      <c r="G71" s="6">
        <v>6.1370000000000005</v>
      </c>
      <c r="H71" s="6">
        <v>1E+30</v>
      </c>
      <c r="I71" s="6">
        <v>2.7079999999999842</v>
      </c>
    </row>
    <row r="72" spans="1:9" x14ac:dyDescent="0.2">
      <c r="A72">
        <v>13</v>
      </c>
      <c r="C72" s="6" t="s">
        <v>249</v>
      </c>
      <c r="D72" s="6" t="s">
        <v>394</v>
      </c>
      <c r="E72" s="6">
        <v>0</v>
      </c>
      <c r="F72" s="6">
        <v>2.0279999999999987</v>
      </c>
      <c r="G72" s="6">
        <v>3.2760000000000105</v>
      </c>
      <c r="H72" s="6">
        <v>1E+30</v>
      </c>
      <c r="I72" s="6">
        <v>2.0279999999999987</v>
      </c>
    </row>
    <row r="73" spans="1:9" x14ac:dyDescent="0.2">
      <c r="A73">
        <v>14</v>
      </c>
      <c r="C73" s="6" t="s">
        <v>250</v>
      </c>
      <c r="D73" s="6" t="s">
        <v>394</v>
      </c>
      <c r="E73" s="6">
        <v>128307</v>
      </c>
      <c r="F73" s="6">
        <v>0</v>
      </c>
      <c r="G73" s="6">
        <v>1.657999999999987</v>
      </c>
      <c r="H73" s="6">
        <v>0.23900000000000432</v>
      </c>
      <c r="I73" s="6">
        <v>2.0239999999999725</v>
      </c>
    </row>
    <row r="74" spans="1:9" x14ac:dyDescent="0.2">
      <c r="A74">
        <v>15</v>
      </c>
      <c r="C74" s="6" t="s">
        <v>251</v>
      </c>
      <c r="D74" s="6" t="s">
        <v>394</v>
      </c>
      <c r="E74" s="6">
        <v>64839</v>
      </c>
      <c r="F74" s="6">
        <v>0</v>
      </c>
      <c r="G74" s="6">
        <v>1.5260000000000105</v>
      </c>
      <c r="H74" s="6">
        <v>0.15399999999999636</v>
      </c>
      <c r="I74" s="6">
        <v>1.8919999999999959</v>
      </c>
    </row>
    <row r="75" spans="1:9" x14ac:dyDescent="0.2">
      <c r="A75">
        <v>16</v>
      </c>
      <c r="C75" s="6" t="s">
        <v>252</v>
      </c>
      <c r="D75" s="6" t="s">
        <v>394</v>
      </c>
      <c r="E75" s="6">
        <v>30464</v>
      </c>
      <c r="F75" s="6">
        <v>0</v>
      </c>
      <c r="G75" s="6">
        <v>1.9480000000000075</v>
      </c>
      <c r="H75" s="6">
        <v>0.22400000000001796</v>
      </c>
      <c r="I75" s="6">
        <v>2.313999999999993</v>
      </c>
    </row>
    <row r="76" spans="1:9" x14ac:dyDescent="0.2">
      <c r="A76">
        <v>17</v>
      </c>
      <c r="C76" s="6" t="s">
        <v>253</v>
      </c>
      <c r="D76" s="6" t="s">
        <v>394</v>
      </c>
      <c r="E76" s="6">
        <v>28532</v>
      </c>
      <c r="F76" s="6">
        <v>0</v>
      </c>
      <c r="G76" s="6">
        <v>2.0929999999999893</v>
      </c>
      <c r="H76" s="6">
        <v>3.2000000000024897E-2</v>
      </c>
      <c r="I76" s="6">
        <v>2.4589999999999748</v>
      </c>
    </row>
    <row r="77" spans="1:9" x14ac:dyDescent="0.2">
      <c r="A77">
        <v>18</v>
      </c>
      <c r="C77" s="6" t="s">
        <v>254</v>
      </c>
      <c r="D77" s="6" t="s">
        <v>394</v>
      </c>
      <c r="E77" s="6">
        <v>43394</v>
      </c>
      <c r="F77" s="6">
        <v>0</v>
      </c>
      <c r="G77" s="6">
        <v>1.36099999999999</v>
      </c>
      <c r="H77" s="6">
        <v>0.29600000000004911</v>
      </c>
      <c r="I77" s="6">
        <v>1.7269999999999754</v>
      </c>
    </row>
    <row r="78" spans="1:9" x14ac:dyDescent="0.2">
      <c r="A78">
        <v>19</v>
      </c>
      <c r="C78" s="6" t="s">
        <v>255</v>
      </c>
      <c r="D78" s="6" t="s">
        <v>394</v>
      </c>
      <c r="E78" s="6">
        <v>45334</v>
      </c>
      <c r="F78" s="6">
        <v>0</v>
      </c>
      <c r="G78" s="6">
        <v>1.6020000000000039</v>
      </c>
      <c r="H78" s="6">
        <v>0.66100000000002979</v>
      </c>
      <c r="I78" s="6">
        <v>1.9679999999999893</v>
      </c>
    </row>
    <row r="79" spans="1:9" x14ac:dyDescent="0.2">
      <c r="A79">
        <v>20</v>
      </c>
      <c r="C79" s="6" t="s">
        <v>256</v>
      </c>
      <c r="D79" s="6" t="s">
        <v>394</v>
      </c>
      <c r="E79" s="6">
        <v>0</v>
      </c>
      <c r="F79" s="6">
        <v>1.4149999999999636</v>
      </c>
      <c r="G79" s="6">
        <v>2.3340000000000032</v>
      </c>
      <c r="H79" s="6">
        <v>1E+30</v>
      </c>
      <c r="I79" s="6">
        <v>1.4149999999999636</v>
      </c>
    </row>
    <row r="80" spans="1:9" x14ac:dyDescent="0.2">
      <c r="A80">
        <v>21</v>
      </c>
      <c r="C80" s="6" t="s">
        <v>257</v>
      </c>
      <c r="D80" s="6" t="s">
        <v>394</v>
      </c>
      <c r="E80" s="6">
        <v>0</v>
      </c>
      <c r="F80" s="6">
        <v>0.57799999999997453</v>
      </c>
      <c r="G80" s="6">
        <v>1.6440000000000055</v>
      </c>
      <c r="H80" s="6">
        <v>1E+30</v>
      </c>
      <c r="I80" s="6">
        <v>0.57799999999997453</v>
      </c>
    </row>
    <row r="81" spans="1:9" x14ac:dyDescent="0.2">
      <c r="A81">
        <v>22</v>
      </c>
      <c r="C81" s="6" t="s">
        <v>258</v>
      </c>
      <c r="D81" s="6" t="s">
        <v>394</v>
      </c>
      <c r="E81" s="6">
        <v>0</v>
      </c>
      <c r="F81" s="6">
        <v>1.4359999999999786</v>
      </c>
      <c r="G81" s="6">
        <v>2.0699999999999932</v>
      </c>
      <c r="H81" s="6">
        <v>1E+30</v>
      </c>
      <c r="I81" s="6">
        <v>1.4359999999999786</v>
      </c>
    </row>
    <row r="82" spans="1:9" x14ac:dyDescent="0.2">
      <c r="A82">
        <v>23</v>
      </c>
      <c r="C82" s="6" t="s">
        <v>259</v>
      </c>
      <c r="D82" s="6" t="s">
        <v>394</v>
      </c>
      <c r="E82" s="6">
        <v>0</v>
      </c>
      <c r="F82" s="6">
        <v>0.20400000000000773</v>
      </c>
      <c r="G82" s="6">
        <v>1.8460000000000036</v>
      </c>
      <c r="H82" s="6">
        <v>1E+30</v>
      </c>
      <c r="I82" s="6">
        <v>0.20400000000000773</v>
      </c>
    </row>
    <row r="83" spans="1:9" x14ac:dyDescent="0.2">
      <c r="A83">
        <v>24</v>
      </c>
      <c r="C83" s="6" t="s">
        <v>260</v>
      </c>
      <c r="D83" s="6" t="s">
        <v>394</v>
      </c>
      <c r="E83" s="6">
        <v>53040</v>
      </c>
      <c r="F83" s="6">
        <v>0</v>
      </c>
      <c r="G83" s="6">
        <v>2.2050000000000125</v>
      </c>
      <c r="H83" s="6">
        <v>3.7000000000006139E-2</v>
      </c>
      <c r="I83" s="6">
        <v>2.570999999999998</v>
      </c>
    </row>
    <row r="84" spans="1:9" x14ac:dyDescent="0.2">
      <c r="A84">
        <v>25</v>
      </c>
      <c r="C84" s="6" t="s">
        <v>261</v>
      </c>
      <c r="D84" s="6" t="s">
        <v>394</v>
      </c>
      <c r="E84" s="6">
        <v>29673</v>
      </c>
      <c r="F84" s="6">
        <v>0</v>
      </c>
      <c r="G84" s="6">
        <v>1.4209999999999923</v>
      </c>
      <c r="H84" s="6">
        <v>0.6360000000000241</v>
      </c>
      <c r="I84" s="6">
        <v>1.7869999999999777</v>
      </c>
    </row>
    <row r="85" spans="1:9" x14ac:dyDescent="0.2">
      <c r="A85">
        <v>26</v>
      </c>
      <c r="C85" s="6" t="s">
        <v>262</v>
      </c>
      <c r="D85" s="6" t="s">
        <v>394</v>
      </c>
      <c r="E85" s="6">
        <v>59890</v>
      </c>
      <c r="F85" s="6">
        <v>0</v>
      </c>
      <c r="G85" s="6">
        <v>1.7299999999999898</v>
      </c>
      <c r="H85" s="6">
        <v>0.39600000000004343</v>
      </c>
      <c r="I85" s="6">
        <v>2.0959999999999752</v>
      </c>
    </row>
    <row r="86" spans="1:9" x14ac:dyDescent="0.2">
      <c r="A86">
        <v>27</v>
      </c>
      <c r="C86" s="6" t="s">
        <v>263</v>
      </c>
      <c r="D86" s="6" t="s">
        <v>394</v>
      </c>
      <c r="E86" s="6">
        <v>0</v>
      </c>
      <c r="F86" s="6">
        <v>1.4069999999999823</v>
      </c>
      <c r="G86" s="6">
        <v>3.0459999999999923</v>
      </c>
      <c r="H86" s="6">
        <v>1E+30</v>
      </c>
      <c r="I86" s="6">
        <v>1.4069999999999823</v>
      </c>
    </row>
    <row r="87" spans="1:9" x14ac:dyDescent="0.2">
      <c r="A87">
        <v>28</v>
      </c>
      <c r="C87" s="6" t="s">
        <v>264</v>
      </c>
      <c r="D87" s="6" t="s">
        <v>394</v>
      </c>
      <c r="E87" s="6">
        <v>0</v>
      </c>
      <c r="F87" s="6">
        <v>0.22999999999997556</v>
      </c>
      <c r="G87" s="6">
        <v>2.2769999999999868</v>
      </c>
      <c r="H87" s="6">
        <v>1E+30</v>
      </c>
      <c r="I87" s="6">
        <v>0.22999999999997556</v>
      </c>
    </row>
    <row r="88" spans="1:9" x14ac:dyDescent="0.2">
      <c r="A88">
        <v>29</v>
      </c>
      <c r="C88" s="6" t="s">
        <v>265</v>
      </c>
      <c r="D88" s="6" t="s">
        <v>394</v>
      </c>
      <c r="E88" s="6">
        <v>0</v>
      </c>
      <c r="F88" s="6">
        <v>2.4729999999999848</v>
      </c>
      <c r="G88" s="6">
        <v>3.3739999999999952</v>
      </c>
      <c r="H88" s="6">
        <v>1E+30</v>
      </c>
      <c r="I88" s="6">
        <v>2.4729999999999848</v>
      </c>
    </row>
    <row r="89" spans="1:9" x14ac:dyDescent="0.2">
      <c r="A89">
        <v>30</v>
      </c>
      <c r="C89" s="6" t="s">
        <v>266</v>
      </c>
      <c r="D89" s="6" t="s">
        <v>394</v>
      </c>
      <c r="E89" s="6">
        <v>0</v>
      </c>
      <c r="F89" s="6">
        <v>1.3889999999999816</v>
      </c>
      <c r="G89" s="6">
        <v>2.1169999999999902</v>
      </c>
      <c r="H89" s="6">
        <v>1E+30</v>
      </c>
      <c r="I89" s="6">
        <v>1.3889999999999816</v>
      </c>
    </row>
    <row r="90" spans="1:9" x14ac:dyDescent="0.2">
      <c r="A90">
        <v>31</v>
      </c>
      <c r="C90" s="6" t="s">
        <v>267</v>
      </c>
      <c r="D90" s="6" t="s">
        <v>394</v>
      </c>
      <c r="E90" s="6">
        <v>0</v>
      </c>
      <c r="F90" s="6">
        <v>0.88999999999998636</v>
      </c>
      <c r="G90" s="6">
        <v>1.8000000000000114</v>
      </c>
      <c r="H90" s="6">
        <v>1E+30</v>
      </c>
      <c r="I90" s="6">
        <v>0.88999999999998636</v>
      </c>
    </row>
    <row r="91" spans="1:9" x14ac:dyDescent="0.2">
      <c r="A91">
        <v>32</v>
      </c>
      <c r="C91" s="6" t="s">
        <v>268</v>
      </c>
      <c r="D91" s="6" t="s">
        <v>394</v>
      </c>
      <c r="E91" s="6">
        <v>0</v>
      </c>
      <c r="F91" s="6">
        <v>0.9439999999999884</v>
      </c>
      <c r="G91" s="6">
        <v>2.5550000000000068</v>
      </c>
      <c r="H91" s="6">
        <v>1E+30</v>
      </c>
      <c r="I91" s="6">
        <v>0.9439999999999884</v>
      </c>
    </row>
    <row r="92" spans="1:9" x14ac:dyDescent="0.2">
      <c r="A92">
        <v>33</v>
      </c>
      <c r="C92" s="6" t="s">
        <v>269</v>
      </c>
      <c r="D92" s="6" t="s">
        <v>394</v>
      </c>
      <c r="E92" s="6">
        <v>0</v>
      </c>
      <c r="F92" s="6">
        <v>0.93899999999996453</v>
      </c>
      <c r="G92" s="6">
        <v>1.8870000000000005</v>
      </c>
      <c r="H92" s="6">
        <v>1E+30</v>
      </c>
      <c r="I92" s="6">
        <v>0.93899999999996453</v>
      </c>
    </row>
    <row r="93" spans="1:9" x14ac:dyDescent="0.2">
      <c r="A93">
        <v>34</v>
      </c>
      <c r="C93" s="6" t="s">
        <v>270</v>
      </c>
      <c r="D93" s="6" t="s">
        <v>394</v>
      </c>
      <c r="E93" s="6">
        <v>95355</v>
      </c>
      <c r="F93" s="6">
        <v>0</v>
      </c>
      <c r="G93" s="6">
        <v>1.3520000000000039</v>
      </c>
      <c r="H93" s="6">
        <v>2.0000000000379714E-3</v>
      </c>
      <c r="I93" s="6">
        <v>1.7179999999999893</v>
      </c>
    </row>
    <row r="94" spans="1:9" x14ac:dyDescent="0.2">
      <c r="A94">
        <v>35</v>
      </c>
      <c r="C94" s="6" t="s">
        <v>271</v>
      </c>
      <c r="D94" s="6" t="s">
        <v>394</v>
      </c>
      <c r="E94" s="6">
        <v>0</v>
      </c>
      <c r="F94" s="6">
        <v>0.40299999999997738</v>
      </c>
      <c r="G94" s="6">
        <v>2.5569999999999879</v>
      </c>
      <c r="H94" s="6">
        <v>1E+30</v>
      </c>
      <c r="I94" s="6">
        <v>0.40299999999997738</v>
      </c>
    </row>
    <row r="95" spans="1:9" x14ac:dyDescent="0.2">
      <c r="A95">
        <v>36</v>
      </c>
      <c r="C95" s="6" t="s">
        <v>272</v>
      </c>
      <c r="D95" s="6" t="s">
        <v>394</v>
      </c>
      <c r="E95" s="6">
        <v>0</v>
      </c>
      <c r="F95" s="6">
        <v>9.9999999999994316E-2</v>
      </c>
      <c r="G95" s="6">
        <v>1.5440000000000111</v>
      </c>
      <c r="H95" s="6">
        <v>1E+30</v>
      </c>
      <c r="I95" s="6">
        <v>9.9999999999994316E-2</v>
      </c>
    </row>
    <row r="96" spans="1:9" x14ac:dyDescent="0.2">
      <c r="A96">
        <v>37</v>
      </c>
      <c r="C96" s="6" t="s">
        <v>273</v>
      </c>
      <c r="D96" s="6" t="s">
        <v>394</v>
      </c>
      <c r="E96" s="6">
        <v>37514</v>
      </c>
      <c r="F96" s="6">
        <v>0</v>
      </c>
      <c r="G96" s="6">
        <v>1.98599999999999</v>
      </c>
      <c r="H96" s="6">
        <v>0.1950000000000216</v>
      </c>
      <c r="I96" s="6">
        <v>2.3519999999999754</v>
      </c>
    </row>
    <row r="97" spans="1:9" x14ac:dyDescent="0.2">
      <c r="A97">
        <v>38</v>
      </c>
      <c r="C97" s="6" t="s">
        <v>274</v>
      </c>
      <c r="D97" s="6" t="s">
        <v>394</v>
      </c>
      <c r="E97" s="6">
        <v>0</v>
      </c>
      <c r="F97" s="6">
        <v>2.5569999999999737</v>
      </c>
      <c r="G97" s="6">
        <v>3.6699999999999875</v>
      </c>
      <c r="H97" s="6">
        <v>1E+30</v>
      </c>
      <c r="I97" s="6">
        <v>2.5569999999999737</v>
      </c>
    </row>
    <row r="98" spans="1:9" x14ac:dyDescent="0.2">
      <c r="A98">
        <v>39</v>
      </c>
      <c r="C98" s="6" t="s">
        <v>275</v>
      </c>
      <c r="D98" s="6" t="s">
        <v>394</v>
      </c>
      <c r="E98" s="6">
        <v>0</v>
      </c>
      <c r="F98" s="6">
        <v>0.58899999999997021</v>
      </c>
      <c r="G98" s="6">
        <v>1.688999999999993</v>
      </c>
      <c r="H98" s="6">
        <v>1E+30</v>
      </c>
      <c r="I98" s="6">
        <v>0.58899999999997021</v>
      </c>
    </row>
    <row r="99" spans="1:9" x14ac:dyDescent="0.2">
      <c r="A99">
        <v>40</v>
      </c>
      <c r="C99" s="6" t="s">
        <v>276</v>
      </c>
      <c r="D99" s="6" t="s">
        <v>394</v>
      </c>
      <c r="E99" s="6">
        <v>0</v>
      </c>
      <c r="F99" s="6">
        <v>1.3499999999999943</v>
      </c>
      <c r="G99" s="6">
        <v>2.0279999999999916</v>
      </c>
      <c r="H99" s="6">
        <v>1E+30</v>
      </c>
      <c r="I99" s="6">
        <v>1.3499999999999943</v>
      </c>
    </row>
    <row r="100" spans="1:9" x14ac:dyDescent="0.2">
      <c r="A100">
        <v>41</v>
      </c>
      <c r="C100" s="6" t="s">
        <v>277</v>
      </c>
      <c r="D100" s="6" t="s">
        <v>394</v>
      </c>
      <c r="E100" s="6">
        <v>46254</v>
      </c>
      <c r="F100" s="6">
        <v>0</v>
      </c>
      <c r="G100" s="6">
        <v>1.1980000000000075</v>
      </c>
      <c r="H100" s="6">
        <v>0.3119999999999834</v>
      </c>
      <c r="I100" s="6">
        <v>1.563999999999993</v>
      </c>
    </row>
    <row r="101" spans="1:9" x14ac:dyDescent="0.2">
      <c r="A101">
        <v>42</v>
      </c>
      <c r="C101" s="6" t="s">
        <v>278</v>
      </c>
      <c r="D101" s="6" t="s">
        <v>394</v>
      </c>
      <c r="E101" s="6">
        <v>0</v>
      </c>
      <c r="F101" s="6">
        <v>0.31399999999999295</v>
      </c>
      <c r="G101" s="6">
        <v>2.4010000000000105</v>
      </c>
      <c r="H101" s="6">
        <v>1E+30</v>
      </c>
      <c r="I101" s="6">
        <v>0.31399999999999295</v>
      </c>
    </row>
    <row r="102" spans="1:9" x14ac:dyDescent="0.2">
      <c r="A102">
        <v>43</v>
      </c>
      <c r="C102" s="6" t="s">
        <v>279</v>
      </c>
      <c r="D102" s="6" t="s">
        <v>394</v>
      </c>
      <c r="E102" s="6">
        <v>63462</v>
      </c>
      <c r="F102" s="6">
        <v>0</v>
      </c>
      <c r="G102" s="6">
        <v>1.3009999999999877</v>
      </c>
      <c r="H102" s="6">
        <v>0.47200000000003683</v>
      </c>
      <c r="I102" s="6">
        <v>1.6669999999999732</v>
      </c>
    </row>
    <row r="103" spans="1:9" x14ac:dyDescent="0.2">
      <c r="A103">
        <v>44</v>
      </c>
      <c r="C103" s="6" t="s">
        <v>280</v>
      </c>
      <c r="D103" s="6" t="s">
        <v>394</v>
      </c>
      <c r="E103" s="6">
        <v>112093</v>
      </c>
      <c r="F103" s="6">
        <v>0</v>
      </c>
      <c r="G103" s="6">
        <v>2.1040000000000134</v>
      </c>
      <c r="H103" s="6">
        <v>8.9999999999577085E-3</v>
      </c>
      <c r="I103" s="6">
        <v>2.0000000000379714E-3</v>
      </c>
    </row>
    <row r="104" spans="1:9" x14ac:dyDescent="0.2">
      <c r="A104">
        <v>45</v>
      </c>
      <c r="C104" s="6" t="s">
        <v>281</v>
      </c>
      <c r="D104" s="6" t="s">
        <v>394</v>
      </c>
      <c r="E104" s="6">
        <v>0</v>
      </c>
      <c r="F104" s="6">
        <v>1.7789999999999964</v>
      </c>
      <c r="G104" s="6">
        <v>2.9980000000000189</v>
      </c>
      <c r="H104" s="6">
        <v>1E+30</v>
      </c>
      <c r="I104" s="6">
        <v>1.7789999999999964</v>
      </c>
    </row>
    <row r="105" spans="1:9" x14ac:dyDescent="0.2">
      <c r="A105">
        <v>46</v>
      </c>
      <c r="C105" s="6" t="s">
        <v>282</v>
      </c>
      <c r="D105" s="6" t="s">
        <v>394</v>
      </c>
      <c r="E105" s="6">
        <v>0</v>
      </c>
      <c r="F105" s="6">
        <v>1.2860000000000014</v>
      </c>
      <c r="G105" s="6">
        <v>2.0950000000000273</v>
      </c>
      <c r="H105" s="6">
        <v>1E+30</v>
      </c>
      <c r="I105" s="6">
        <v>1.2860000000000014</v>
      </c>
    </row>
    <row r="106" spans="1:9" x14ac:dyDescent="0.2">
      <c r="A106">
        <v>47</v>
      </c>
      <c r="C106" s="6" t="s">
        <v>283</v>
      </c>
      <c r="D106" s="6" t="s">
        <v>394</v>
      </c>
      <c r="E106" s="6">
        <v>0</v>
      </c>
      <c r="F106" s="6">
        <v>0.24699999999995725</v>
      </c>
      <c r="G106" s="6">
        <v>1.478999999999985</v>
      </c>
      <c r="H106" s="6">
        <v>1E+30</v>
      </c>
      <c r="I106" s="6">
        <v>0.24699999999995725</v>
      </c>
    </row>
    <row r="107" spans="1:9" x14ac:dyDescent="0.2">
      <c r="A107">
        <v>48</v>
      </c>
      <c r="C107" s="6" t="s">
        <v>284</v>
      </c>
      <c r="D107" s="6" t="s">
        <v>394</v>
      </c>
      <c r="E107" s="6">
        <v>0</v>
      </c>
      <c r="F107" s="6">
        <v>2.4379999999999882</v>
      </c>
      <c r="G107" s="6">
        <v>3.7590000000000146</v>
      </c>
      <c r="H107" s="6">
        <v>1E+30</v>
      </c>
      <c r="I107" s="6">
        <v>2.4379999999999882</v>
      </c>
    </row>
    <row r="108" spans="1:9" x14ac:dyDescent="0.2">
      <c r="A108">
        <v>49</v>
      </c>
      <c r="C108" s="6" t="s">
        <v>285</v>
      </c>
      <c r="D108" s="6" t="s">
        <v>394</v>
      </c>
      <c r="E108" s="6">
        <v>0</v>
      </c>
      <c r="F108" s="6">
        <v>0.1209999999999809</v>
      </c>
      <c r="G108" s="6">
        <v>1.4560000000000173</v>
      </c>
      <c r="H108" s="6">
        <v>1E+30</v>
      </c>
      <c r="I108" s="6">
        <v>0.1209999999999809</v>
      </c>
    </row>
    <row r="109" spans="1:9" x14ac:dyDescent="0.2">
      <c r="A109">
        <v>50</v>
      </c>
      <c r="C109" s="6" t="s">
        <v>286</v>
      </c>
      <c r="D109" s="6" t="s">
        <v>394</v>
      </c>
      <c r="E109" s="6">
        <v>0</v>
      </c>
      <c r="F109" s="6">
        <v>8.9999999999577085E-3</v>
      </c>
      <c r="G109" s="6">
        <v>1.9169999999999732</v>
      </c>
      <c r="H109" s="6">
        <v>1E+30</v>
      </c>
      <c r="I109" s="6">
        <v>8.9999999999577085E-3</v>
      </c>
    </row>
    <row r="110" spans="1:9" x14ac:dyDescent="0.2">
      <c r="A110">
        <v>51</v>
      </c>
      <c r="C110" s="6" t="s">
        <v>287</v>
      </c>
      <c r="D110" s="6" t="s">
        <v>394</v>
      </c>
      <c r="E110" s="6">
        <v>0</v>
      </c>
      <c r="F110" s="6">
        <v>1.150999999999982</v>
      </c>
      <c r="G110" s="6">
        <v>2.76400000000001</v>
      </c>
      <c r="H110" s="6">
        <v>1E+30</v>
      </c>
      <c r="I110" s="6">
        <v>1.150999999999982</v>
      </c>
    </row>
    <row r="111" spans="1:9" x14ac:dyDescent="0.2">
      <c r="A111">
        <v>1</v>
      </c>
      <c r="C111" s="6" t="s">
        <v>288</v>
      </c>
      <c r="D111" s="6" t="s">
        <v>395</v>
      </c>
      <c r="E111" s="6">
        <v>0</v>
      </c>
      <c r="F111" s="6">
        <v>0.65699999999998226</v>
      </c>
      <c r="G111" s="6">
        <v>2.2509999999999764</v>
      </c>
      <c r="H111" s="6">
        <v>1E+30</v>
      </c>
      <c r="I111" s="6">
        <v>0.65699999999998226</v>
      </c>
    </row>
    <row r="112" spans="1:9" x14ac:dyDescent="0.2">
      <c r="A112">
        <v>2</v>
      </c>
      <c r="C112" s="6" t="s">
        <v>289</v>
      </c>
      <c r="D112" s="6" t="s">
        <v>395</v>
      </c>
      <c r="E112" s="6">
        <v>0</v>
      </c>
      <c r="F112" s="6">
        <v>2.8469999999999729</v>
      </c>
      <c r="G112" s="6">
        <v>6.7799999999999727</v>
      </c>
      <c r="H112" s="6">
        <v>1E+30</v>
      </c>
      <c r="I112" s="6">
        <v>2.8469999999999729</v>
      </c>
    </row>
    <row r="113" spans="1:9" x14ac:dyDescent="0.2">
      <c r="A113">
        <v>3</v>
      </c>
      <c r="C113" s="6" t="s">
        <v>290</v>
      </c>
      <c r="D113" s="6" t="s">
        <v>395</v>
      </c>
      <c r="E113" s="6">
        <v>0</v>
      </c>
      <c r="F113" s="6">
        <v>2.373999999999997</v>
      </c>
      <c r="G113" s="6">
        <v>3.9039999999999964</v>
      </c>
      <c r="H113" s="6">
        <v>1E+30</v>
      </c>
      <c r="I113" s="6">
        <v>2.373999999999997</v>
      </c>
    </row>
    <row r="114" spans="1:9" x14ac:dyDescent="0.2">
      <c r="A114">
        <v>4</v>
      </c>
      <c r="C114" s="6" t="s">
        <v>291</v>
      </c>
      <c r="D114" s="6" t="s">
        <v>395</v>
      </c>
      <c r="E114" s="6">
        <v>0</v>
      </c>
      <c r="F114" s="6">
        <v>0.55000000000001137</v>
      </c>
      <c r="G114" s="6">
        <v>2.5459999999999923</v>
      </c>
      <c r="H114" s="6">
        <v>1E+30</v>
      </c>
      <c r="I114" s="6">
        <v>0.55000000000001137</v>
      </c>
    </row>
    <row r="115" spans="1:9" x14ac:dyDescent="0.2">
      <c r="A115">
        <v>5</v>
      </c>
      <c r="C115" s="6" t="s">
        <v>292</v>
      </c>
      <c r="D115" s="6" t="s">
        <v>395</v>
      </c>
      <c r="E115" s="6">
        <v>0</v>
      </c>
      <c r="F115" s="6">
        <v>3.3720000000000141</v>
      </c>
      <c r="G115" s="6">
        <v>4.3720000000000141</v>
      </c>
      <c r="H115" s="6">
        <v>1E+30</v>
      </c>
      <c r="I115" s="6">
        <v>3.3720000000000141</v>
      </c>
    </row>
    <row r="116" spans="1:9" x14ac:dyDescent="0.2">
      <c r="A116">
        <v>6</v>
      </c>
      <c r="C116" s="6" t="s">
        <v>293</v>
      </c>
      <c r="D116" s="6" t="s">
        <v>395</v>
      </c>
      <c r="E116" s="6">
        <v>0</v>
      </c>
      <c r="F116" s="6">
        <v>1.4139999999999713</v>
      </c>
      <c r="G116" s="6">
        <v>3.3929999999999723</v>
      </c>
      <c r="H116" s="6">
        <v>1E+30</v>
      </c>
      <c r="I116" s="6">
        <v>1.4139999999999713</v>
      </c>
    </row>
    <row r="117" spans="1:9" x14ac:dyDescent="0.2">
      <c r="A117">
        <v>7</v>
      </c>
      <c r="C117" s="6" t="s">
        <v>294</v>
      </c>
      <c r="D117" s="6" t="s">
        <v>395</v>
      </c>
      <c r="E117" s="6">
        <v>35741</v>
      </c>
      <c r="F117" s="6">
        <v>0</v>
      </c>
      <c r="G117" s="6">
        <v>1.1100000000000136</v>
      </c>
      <c r="H117" s="6">
        <v>1.2269999999999754</v>
      </c>
      <c r="I117" s="6">
        <v>1.1100000000000136</v>
      </c>
    </row>
    <row r="118" spans="1:9" x14ac:dyDescent="0.2">
      <c r="A118">
        <v>8</v>
      </c>
      <c r="C118" s="6" t="s">
        <v>295</v>
      </c>
      <c r="D118" s="6" t="s">
        <v>395</v>
      </c>
      <c r="E118" s="6">
        <v>8980</v>
      </c>
      <c r="F118" s="6">
        <v>0</v>
      </c>
      <c r="G118" s="6">
        <v>1.3659999999999854</v>
      </c>
      <c r="H118" s="6">
        <v>0.70500000000001251</v>
      </c>
      <c r="I118" s="6">
        <v>1.3659999999999854</v>
      </c>
    </row>
    <row r="119" spans="1:9" x14ac:dyDescent="0.2">
      <c r="A119">
        <v>9</v>
      </c>
      <c r="C119" s="6" t="s">
        <v>296</v>
      </c>
      <c r="D119" s="6" t="s">
        <v>395</v>
      </c>
      <c r="E119" s="6">
        <v>6018</v>
      </c>
      <c r="F119" s="6">
        <v>0</v>
      </c>
      <c r="G119" s="6">
        <v>1.4619999999999891</v>
      </c>
      <c r="H119" s="6">
        <v>0.52199999999999136</v>
      </c>
      <c r="I119" s="6">
        <v>1.4619999999999891</v>
      </c>
    </row>
    <row r="120" spans="1:9" x14ac:dyDescent="0.2">
      <c r="A120">
        <v>10</v>
      </c>
      <c r="C120" s="6" t="s">
        <v>297</v>
      </c>
      <c r="D120" s="6" t="s">
        <v>395</v>
      </c>
      <c r="E120" s="6">
        <v>0</v>
      </c>
      <c r="F120" s="6">
        <v>0.5630000000000166</v>
      </c>
      <c r="G120" s="6">
        <v>2.2210000000000036</v>
      </c>
      <c r="H120" s="6">
        <v>1E+30</v>
      </c>
      <c r="I120" s="6">
        <v>0.5630000000000166</v>
      </c>
    </row>
    <row r="121" spans="1:9" x14ac:dyDescent="0.2">
      <c r="A121">
        <v>11</v>
      </c>
      <c r="C121" s="6" t="s">
        <v>298</v>
      </c>
      <c r="D121" s="6" t="s">
        <v>395</v>
      </c>
      <c r="E121" s="6">
        <v>0</v>
      </c>
      <c r="F121" s="6">
        <v>0.70400000000000773</v>
      </c>
      <c r="G121" s="6">
        <v>2.0699999999999932</v>
      </c>
      <c r="H121" s="6">
        <v>1E+30</v>
      </c>
      <c r="I121" s="6">
        <v>0.70400000000000773</v>
      </c>
    </row>
    <row r="122" spans="1:9" x14ac:dyDescent="0.2">
      <c r="A122">
        <v>12</v>
      </c>
      <c r="C122" s="6" t="s">
        <v>299</v>
      </c>
      <c r="D122" s="6" t="s">
        <v>395</v>
      </c>
      <c r="E122" s="6">
        <v>0</v>
      </c>
      <c r="F122" s="6">
        <v>3.3010000000000019</v>
      </c>
      <c r="G122" s="6">
        <v>7.0960000000000036</v>
      </c>
      <c r="H122" s="6">
        <v>1E+30</v>
      </c>
      <c r="I122" s="6">
        <v>3.3010000000000019</v>
      </c>
    </row>
    <row r="123" spans="1:9" x14ac:dyDescent="0.2">
      <c r="A123">
        <v>13</v>
      </c>
      <c r="C123" s="6" t="s">
        <v>300</v>
      </c>
      <c r="D123" s="6" t="s">
        <v>395</v>
      </c>
      <c r="E123" s="6">
        <v>0</v>
      </c>
      <c r="F123" s="6">
        <v>2.366000000000021</v>
      </c>
      <c r="G123" s="6">
        <v>3.9800000000000182</v>
      </c>
      <c r="H123" s="6">
        <v>1E+30</v>
      </c>
      <c r="I123" s="6">
        <v>2.366000000000021</v>
      </c>
    </row>
    <row r="124" spans="1:9" x14ac:dyDescent="0.2">
      <c r="A124">
        <v>14</v>
      </c>
      <c r="C124" s="6" t="s">
        <v>301</v>
      </c>
      <c r="D124" s="6" t="s">
        <v>395</v>
      </c>
      <c r="E124" s="6">
        <v>0</v>
      </c>
      <c r="F124" s="6">
        <v>0.23900000000000432</v>
      </c>
      <c r="G124" s="6">
        <v>2.2629999999999768</v>
      </c>
      <c r="H124" s="6">
        <v>1E+30</v>
      </c>
      <c r="I124" s="6">
        <v>0.23900000000000432</v>
      </c>
    </row>
    <row r="125" spans="1:9" x14ac:dyDescent="0.2">
      <c r="A125">
        <v>15</v>
      </c>
      <c r="C125" s="6" t="s">
        <v>302</v>
      </c>
      <c r="D125" s="6" t="s">
        <v>395</v>
      </c>
      <c r="E125" s="6">
        <v>0</v>
      </c>
      <c r="F125" s="6">
        <v>0.15399999999999636</v>
      </c>
      <c r="G125" s="6">
        <v>2.0459999999999923</v>
      </c>
      <c r="H125" s="6">
        <v>1E+30</v>
      </c>
      <c r="I125" s="6">
        <v>0.15399999999999636</v>
      </c>
    </row>
    <row r="126" spans="1:9" x14ac:dyDescent="0.2">
      <c r="A126">
        <v>16</v>
      </c>
      <c r="C126" s="6" t="s">
        <v>303</v>
      </c>
      <c r="D126" s="6" t="s">
        <v>395</v>
      </c>
      <c r="E126" s="6">
        <v>0</v>
      </c>
      <c r="F126" s="6">
        <v>0.22400000000001796</v>
      </c>
      <c r="G126" s="6">
        <v>2.5380000000000109</v>
      </c>
      <c r="H126" s="6">
        <v>1E+30</v>
      </c>
      <c r="I126" s="6">
        <v>0.22400000000001796</v>
      </c>
    </row>
    <row r="127" spans="1:9" x14ac:dyDescent="0.2">
      <c r="A127">
        <v>17</v>
      </c>
      <c r="C127" s="6" t="s">
        <v>304</v>
      </c>
      <c r="D127" s="6" t="s">
        <v>395</v>
      </c>
      <c r="E127" s="6">
        <v>0</v>
      </c>
      <c r="F127" s="6">
        <v>0.42500000000003979</v>
      </c>
      <c r="G127" s="6">
        <v>2.8840000000000146</v>
      </c>
      <c r="H127" s="6">
        <v>1E+30</v>
      </c>
      <c r="I127" s="6">
        <v>0.42500000000003979</v>
      </c>
    </row>
    <row r="128" spans="1:9" x14ac:dyDescent="0.2">
      <c r="A128">
        <v>18</v>
      </c>
      <c r="C128" s="6" t="s">
        <v>305</v>
      </c>
      <c r="D128" s="6" t="s">
        <v>395</v>
      </c>
      <c r="E128" s="6">
        <v>0</v>
      </c>
      <c r="F128" s="6">
        <v>0.29600000000004911</v>
      </c>
      <c r="G128" s="6">
        <v>2.0230000000000246</v>
      </c>
      <c r="H128" s="6">
        <v>1E+30</v>
      </c>
      <c r="I128" s="6">
        <v>0.29600000000004911</v>
      </c>
    </row>
    <row r="129" spans="1:9" x14ac:dyDescent="0.2">
      <c r="A129">
        <v>19</v>
      </c>
      <c r="C129" s="6" t="s">
        <v>306</v>
      </c>
      <c r="D129" s="6" t="s">
        <v>395</v>
      </c>
      <c r="E129" s="6">
        <v>0</v>
      </c>
      <c r="F129" s="6">
        <v>0.66100000000002979</v>
      </c>
      <c r="G129" s="6">
        <v>2.6290000000000191</v>
      </c>
      <c r="H129" s="6">
        <v>1E+30</v>
      </c>
      <c r="I129" s="6">
        <v>0.66100000000002979</v>
      </c>
    </row>
    <row r="130" spans="1:9" x14ac:dyDescent="0.2">
      <c r="A130">
        <v>20</v>
      </c>
      <c r="C130" s="6" t="s">
        <v>307</v>
      </c>
      <c r="D130" s="6" t="s">
        <v>395</v>
      </c>
      <c r="E130" s="6">
        <v>13284</v>
      </c>
      <c r="F130" s="6">
        <v>0</v>
      </c>
      <c r="G130" s="6">
        <v>1.285000000000025</v>
      </c>
      <c r="H130" s="6">
        <v>1.4149999999999636</v>
      </c>
      <c r="I130" s="6">
        <v>1.285000000000025</v>
      </c>
    </row>
    <row r="131" spans="1:9" x14ac:dyDescent="0.2">
      <c r="A131">
        <v>21</v>
      </c>
      <c r="C131" s="6" t="s">
        <v>308</v>
      </c>
      <c r="D131" s="6" t="s">
        <v>395</v>
      </c>
      <c r="E131" s="6">
        <v>57736</v>
      </c>
      <c r="F131" s="6">
        <v>0</v>
      </c>
      <c r="G131" s="6">
        <v>1.4320000000000164</v>
      </c>
      <c r="H131" s="6">
        <v>0.57799999999997453</v>
      </c>
      <c r="I131" s="6">
        <v>1.4320000000000164</v>
      </c>
    </row>
    <row r="132" spans="1:9" x14ac:dyDescent="0.2">
      <c r="A132">
        <v>22</v>
      </c>
      <c r="C132" s="6" t="s">
        <v>309</v>
      </c>
      <c r="D132" s="6" t="s">
        <v>395</v>
      </c>
      <c r="E132" s="6">
        <v>65477</v>
      </c>
      <c r="F132" s="6">
        <v>0</v>
      </c>
      <c r="G132" s="6">
        <v>1</v>
      </c>
      <c r="H132" s="6">
        <v>1.4359999999999786</v>
      </c>
      <c r="I132" s="6">
        <v>1</v>
      </c>
    </row>
    <row r="133" spans="1:9" x14ac:dyDescent="0.2">
      <c r="A133">
        <v>23</v>
      </c>
      <c r="C133" s="6" t="s">
        <v>310</v>
      </c>
      <c r="D133" s="6" t="s">
        <v>395</v>
      </c>
      <c r="E133" s="6">
        <v>98837</v>
      </c>
      <c r="F133" s="6">
        <v>0</v>
      </c>
      <c r="G133" s="6">
        <v>2.0079999999999814</v>
      </c>
      <c r="H133" s="6">
        <v>0.20400000000000773</v>
      </c>
      <c r="I133" s="6">
        <v>2.0079999999999814</v>
      </c>
    </row>
    <row r="134" spans="1:9" x14ac:dyDescent="0.2">
      <c r="A134">
        <v>24</v>
      </c>
      <c r="C134" s="6" t="s">
        <v>311</v>
      </c>
      <c r="D134" s="6" t="s">
        <v>395</v>
      </c>
      <c r="E134" s="6">
        <v>0</v>
      </c>
      <c r="F134" s="6">
        <v>3.7000000000006139E-2</v>
      </c>
      <c r="G134" s="6">
        <v>2.6080000000000041</v>
      </c>
      <c r="H134" s="6">
        <v>1E+30</v>
      </c>
      <c r="I134" s="6">
        <v>3.7000000000006139E-2</v>
      </c>
    </row>
    <row r="135" spans="1:9" x14ac:dyDescent="0.2">
      <c r="A135">
        <v>25</v>
      </c>
      <c r="C135" s="6" t="s">
        <v>312</v>
      </c>
      <c r="D135" s="6" t="s">
        <v>395</v>
      </c>
      <c r="E135" s="6">
        <v>0</v>
      </c>
      <c r="F135" s="6">
        <v>0.6360000000000241</v>
      </c>
      <c r="G135" s="6">
        <v>2.4230000000000018</v>
      </c>
      <c r="H135" s="6">
        <v>1E+30</v>
      </c>
      <c r="I135" s="6">
        <v>0.6360000000000241</v>
      </c>
    </row>
    <row r="136" spans="1:9" x14ac:dyDescent="0.2">
      <c r="A136">
        <v>26</v>
      </c>
      <c r="C136" s="6" t="s">
        <v>313</v>
      </c>
      <c r="D136" s="6" t="s">
        <v>395</v>
      </c>
      <c r="E136" s="6">
        <v>0</v>
      </c>
      <c r="F136" s="6">
        <v>0.39600000000004343</v>
      </c>
      <c r="G136" s="6">
        <v>2.4920000000000186</v>
      </c>
      <c r="H136" s="6">
        <v>1E+30</v>
      </c>
      <c r="I136" s="6">
        <v>0.39600000000004343</v>
      </c>
    </row>
    <row r="137" spans="1:9" x14ac:dyDescent="0.2">
      <c r="A137">
        <v>27</v>
      </c>
      <c r="C137" s="6" t="s">
        <v>314</v>
      </c>
      <c r="D137" s="6" t="s">
        <v>395</v>
      </c>
      <c r="E137" s="6">
        <v>0</v>
      </c>
      <c r="F137" s="6">
        <v>1.6449999999999818</v>
      </c>
      <c r="G137" s="6">
        <v>3.6499999999999773</v>
      </c>
      <c r="H137" s="6">
        <v>1E+30</v>
      </c>
      <c r="I137" s="6">
        <v>1.6449999999999818</v>
      </c>
    </row>
    <row r="138" spans="1:9" x14ac:dyDescent="0.2">
      <c r="A138">
        <v>28</v>
      </c>
      <c r="C138" s="6" t="s">
        <v>315</v>
      </c>
      <c r="D138" s="6" t="s">
        <v>395</v>
      </c>
      <c r="E138" s="6">
        <v>0</v>
      </c>
      <c r="F138" s="6">
        <v>0.55800000000000693</v>
      </c>
      <c r="G138" s="6">
        <v>2.9710000000000036</v>
      </c>
      <c r="H138" s="6">
        <v>1E+30</v>
      </c>
      <c r="I138" s="6">
        <v>0.55800000000000693</v>
      </c>
    </row>
    <row r="139" spans="1:9" x14ac:dyDescent="0.2">
      <c r="A139">
        <v>29</v>
      </c>
      <c r="C139" s="6" t="s">
        <v>316</v>
      </c>
      <c r="D139" s="6" t="s">
        <v>395</v>
      </c>
      <c r="E139" s="6">
        <v>0</v>
      </c>
      <c r="F139" s="6">
        <v>2.9019999999999868</v>
      </c>
      <c r="G139" s="6">
        <v>4.1689999999999827</v>
      </c>
      <c r="H139" s="6">
        <v>1E+30</v>
      </c>
      <c r="I139" s="6">
        <v>2.9019999999999868</v>
      </c>
    </row>
    <row r="140" spans="1:9" x14ac:dyDescent="0.2">
      <c r="A140">
        <v>30</v>
      </c>
      <c r="C140" s="6" t="s">
        <v>317</v>
      </c>
      <c r="D140" s="6" t="s">
        <v>395</v>
      </c>
      <c r="E140" s="6">
        <v>13165</v>
      </c>
      <c r="F140" s="6">
        <v>0</v>
      </c>
      <c r="G140" s="6">
        <v>1.0939999999999941</v>
      </c>
      <c r="H140" s="6">
        <v>1.3889999999999816</v>
      </c>
      <c r="I140" s="6">
        <v>1.0939999999999941</v>
      </c>
    </row>
    <row r="141" spans="1:9" x14ac:dyDescent="0.2">
      <c r="A141">
        <v>31</v>
      </c>
      <c r="C141" s="6" t="s">
        <v>318</v>
      </c>
      <c r="D141" s="6" t="s">
        <v>395</v>
      </c>
      <c r="E141" s="6">
        <v>87919</v>
      </c>
      <c r="F141" s="6">
        <v>0</v>
      </c>
      <c r="G141" s="6">
        <v>1.2760000000000105</v>
      </c>
      <c r="H141" s="6">
        <v>0.88999999999998636</v>
      </c>
      <c r="I141" s="6">
        <v>1.2760000000000105</v>
      </c>
    </row>
    <row r="142" spans="1:9" x14ac:dyDescent="0.2">
      <c r="A142">
        <v>32</v>
      </c>
      <c r="C142" s="6" t="s">
        <v>319</v>
      </c>
      <c r="D142" s="6" t="s">
        <v>395</v>
      </c>
      <c r="E142" s="6">
        <v>0</v>
      </c>
      <c r="F142" s="6">
        <v>1.4729999999999848</v>
      </c>
      <c r="G142" s="6">
        <v>3.4499999999999886</v>
      </c>
      <c r="H142" s="6">
        <v>1E+30</v>
      </c>
      <c r="I142" s="6">
        <v>1.4729999999999848</v>
      </c>
    </row>
    <row r="143" spans="1:9" x14ac:dyDescent="0.2">
      <c r="A143">
        <v>33</v>
      </c>
      <c r="C143" s="6" t="s">
        <v>320</v>
      </c>
      <c r="D143" s="6" t="s">
        <v>395</v>
      </c>
      <c r="E143" s="6">
        <v>193782</v>
      </c>
      <c r="F143" s="6">
        <v>0</v>
      </c>
      <c r="G143" s="6">
        <v>1.3140000000000214</v>
      </c>
      <c r="H143" s="6">
        <v>0.93899999999996453</v>
      </c>
      <c r="I143" s="6">
        <v>1.3140000000000214</v>
      </c>
    </row>
    <row r="144" spans="1:9" x14ac:dyDescent="0.2">
      <c r="A144">
        <v>34</v>
      </c>
      <c r="C144" s="6" t="s">
        <v>321</v>
      </c>
      <c r="D144" s="6" t="s">
        <v>395</v>
      </c>
      <c r="E144" s="6">
        <v>0</v>
      </c>
      <c r="F144" s="6">
        <v>2.0000000000379714E-3</v>
      </c>
      <c r="G144" s="6">
        <v>1.7200000000000273</v>
      </c>
      <c r="H144" s="6">
        <v>1E+30</v>
      </c>
      <c r="I144" s="6">
        <v>2.0000000000379714E-3</v>
      </c>
    </row>
    <row r="145" spans="1:9" x14ac:dyDescent="0.2">
      <c r="A145">
        <v>35</v>
      </c>
      <c r="C145" s="6" t="s">
        <v>322</v>
      </c>
      <c r="D145" s="6" t="s">
        <v>395</v>
      </c>
      <c r="E145" s="6">
        <v>0</v>
      </c>
      <c r="F145" s="6">
        <v>0.52700000000002944</v>
      </c>
      <c r="G145" s="6">
        <v>3.0470000000000255</v>
      </c>
      <c r="H145" s="6">
        <v>1E+30</v>
      </c>
      <c r="I145" s="6">
        <v>0.52700000000002944</v>
      </c>
    </row>
    <row r="146" spans="1:9" x14ac:dyDescent="0.2">
      <c r="A146">
        <v>36</v>
      </c>
      <c r="C146" s="6" t="s">
        <v>323</v>
      </c>
      <c r="D146" s="6" t="s">
        <v>395</v>
      </c>
      <c r="E146" s="6">
        <v>115366</v>
      </c>
      <c r="F146" s="6">
        <v>0</v>
      </c>
      <c r="G146" s="6">
        <v>1.8100000000000023</v>
      </c>
      <c r="H146" s="6">
        <v>9.9999999999994316E-2</v>
      </c>
      <c r="I146" s="6">
        <v>1.8100000000000023</v>
      </c>
    </row>
    <row r="147" spans="1:9" x14ac:dyDescent="0.2">
      <c r="A147">
        <v>37</v>
      </c>
      <c r="C147" s="6" t="s">
        <v>324</v>
      </c>
      <c r="D147" s="6" t="s">
        <v>395</v>
      </c>
      <c r="E147" s="6">
        <v>0</v>
      </c>
      <c r="F147" s="6">
        <v>0.51600000000001955</v>
      </c>
      <c r="G147" s="6">
        <v>2.867999999999995</v>
      </c>
      <c r="H147" s="6">
        <v>1E+30</v>
      </c>
      <c r="I147" s="6">
        <v>0.51600000000001955</v>
      </c>
    </row>
    <row r="148" spans="1:9" x14ac:dyDescent="0.2">
      <c r="A148">
        <v>38</v>
      </c>
      <c r="C148" s="6" t="s">
        <v>325</v>
      </c>
      <c r="D148" s="6" t="s">
        <v>395</v>
      </c>
      <c r="E148" s="6">
        <v>0</v>
      </c>
      <c r="F148" s="6">
        <v>2.9190000000000254</v>
      </c>
      <c r="G148" s="6">
        <v>4.3980000000000246</v>
      </c>
      <c r="H148" s="6">
        <v>1E+30</v>
      </c>
      <c r="I148" s="6">
        <v>2.9190000000000254</v>
      </c>
    </row>
    <row r="149" spans="1:9" x14ac:dyDescent="0.2">
      <c r="A149">
        <v>39</v>
      </c>
      <c r="C149" s="6" t="s">
        <v>326</v>
      </c>
      <c r="D149" s="6" t="s">
        <v>395</v>
      </c>
      <c r="E149" s="6">
        <v>127024</v>
      </c>
      <c r="F149" s="6">
        <v>0</v>
      </c>
      <c r="G149" s="6">
        <v>1.4660000000000082</v>
      </c>
      <c r="H149" s="6">
        <v>0.58899999999997021</v>
      </c>
      <c r="I149" s="6">
        <v>1.4660000000000082</v>
      </c>
    </row>
    <row r="150" spans="1:9" x14ac:dyDescent="0.2">
      <c r="A150">
        <v>40</v>
      </c>
      <c r="C150" s="6" t="s">
        <v>327</v>
      </c>
      <c r="D150" s="6" t="s">
        <v>395</v>
      </c>
      <c r="E150" s="6">
        <v>10526</v>
      </c>
      <c r="F150" s="6">
        <v>0</v>
      </c>
      <c r="G150" s="6">
        <v>1.0439999999999827</v>
      </c>
      <c r="H150" s="6">
        <v>1.3499999999999943</v>
      </c>
      <c r="I150" s="6">
        <v>1.0439999999999827</v>
      </c>
    </row>
    <row r="151" spans="1:9" x14ac:dyDescent="0.2">
      <c r="A151">
        <v>41</v>
      </c>
      <c r="C151" s="6" t="s">
        <v>328</v>
      </c>
      <c r="D151" s="6" t="s">
        <v>395</v>
      </c>
      <c r="E151" s="6">
        <v>0</v>
      </c>
      <c r="F151" s="6">
        <v>0.3119999999999834</v>
      </c>
      <c r="G151" s="6">
        <v>1.8759999999999764</v>
      </c>
      <c r="H151" s="6">
        <v>1E+30</v>
      </c>
      <c r="I151" s="6">
        <v>0.3119999999999834</v>
      </c>
    </row>
    <row r="152" spans="1:9" x14ac:dyDescent="0.2">
      <c r="A152">
        <v>42</v>
      </c>
      <c r="C152" s="6" t="s">
        <v>329</v>
      </c>
      <c r="D152" s="6" t="s">
        <v>395</v>
      </c>
      <c r="E152" s="6">
        <v>0</v>
      </c>
      <c r="F152" s="6">
        <v>0.54100000000002524</v>
      </c>
      <c r="G152" s="6">
        <v>2.9940000000000282</v>
      </c>
      <c r="H152" s="6">
        <v>1E+30</v>
      </c>
      <c r="I152" s="6">
        <v>0.54100000000002524</v>
      </c>
    </row>
    <row r="153" spans="1:9" x14ac:dyDescent="0.2">
      <c r="A153">
        <v>43</v>
      </c>
      <c r="C153" s="6" t="s">
        <v>330</v>
      </c>
      <c r="D153" s="6" t="s">
        <v>395</v>
      </c>
      <c r="E153" s="6">
        <v>0</v>
      </c>
      <c r="F153" s="6">
        <v>0.47200000000003683</v>
      </c>
      <c r="G153" s="6">
        <v>2.13900000000001</v>
      </c>
      <c r="H153" s="6">
        <v>1E+30</v>
      </c>
      <c r="I153" s="6">
        <v>0.47200000000003683</v>
      </c>
    </row>
    <row r="154" spans="1:9" x14ac:dyDescent="0.2">
      <c r="A154">
        <v>44</v>
      </c>
      <c r="C154" s="6" t="s">
        <v>331</v>
      </c>
      <c r="D154" s="6" t="s">
        <v>395</v>
      </c>
      <c r="E154" s="6">
        <v>0</v>
      </c>
      <c r="F154" s="6">
        <v>0.61699999999999022</v>
      </c>
      <c r="G154" s="6">
        <v>3.0869999999999891</v>
      </c>
      <c r="H154" s="6">
        <v>1E+30</v>
      </c>
      <c r="I154" s="6">
        <v>0.61699999999999022</v>
      </c>
    </row>
    <row r="155" spans="1:9" x14ac:dyDescent="0.2">
      <c r="A155">
        <v>45</v>
      </c>
      <c r="C155" s="6" t="s">
        <v>332</v>
      </c>
      <c r="D155" s="6" t="s">
        <v>395</v>
      </c>
      <c r="E155" s="6">
        <v>0</v>
      </c>
      <c r="F155" s="6">
        <v>2.210000000000008</v>
      </c>
      <c r="G155" s="6">
        <v>3.7950000000000159</v>
      </c>
      <c r="H155" s="6">
        <v>1E+30</v>
      </c>
      <c r="I155" s="6">
        <v>2.210000000000008</v>
      </c>
    </row>
    <row r="156" spans="1:9" x14ac:dyDescent="0.2">
      <c r="A156">
        <v>46</v>
      </c>
      <c r="C156" s="6" t="s">
        <v>333</v>
      </c>
      <c r="D156" s="6" t="s">
        <v>395</v>
      </c>
      <c r="E156" s="6">
        <v>6258</v>
      </c>
      <c r="F156" s="6">
        <v>0</v>
      </c>
      <c r="G156" s="6">
        <v>1.1750000000000114</v>
      </c>
      <c r="H156" s="6">
        <v>1.2860000000000014</v>
      </c>
      <c r="I156" s="6">
        <v>1.1750000000000114</v>
      </c>
    </row>
    <row r="157" spans="1:9" x14ac:dyDescent="0.2">
      <c r="A157">
        <v>47</v>
      </c>
      <c r="C157" s="6" t="s">
        <v>334</v>
      </c>
      <c r="D157" s="6" t="s">
        <v>395</v>
      </c>
      <c r="E157" s="6">
        <v>80011</v>
      </c>
      <c r="F157" s="6">
        <v>0</v>
      </c>
      <c r="G157" s="6">
        <v>1.5980000000000132</v>
      </c>
      <c r="H157" s="6">
        <v>0.24699999999995725</v>
      </c>
      <c r="I157" s="6">
        <v>1.5980000000000132</v>
      </c>
    </row>
    <row r="158" spans="1:9" x14ac:dyDescent="0.2">
      <c r="A158">
        <v>48</v>
      </c>
      <c r="C158" s="6" t="s">
        <v>335</v>
      </c>
      <c r="D158" s="6" t="s">
        <v>395</v>
      </c>
      <c r="E158" s="6">
        <v>0</v>
      </c>
      <c r="F158" s="6">
        <v>2.7470000000000141</v>
      </c>
      <c r="G158" s="6">
        <v>4.4340000000000259</v>
      </c>
      <c r="H158" s="6">
        <v>1E+30</v>
      </c>
      <c r="I158" s="6">
        <v>2.7470000000000141</v>
      </c>
    </row>
    <row r="159" spans="1:9" x14ac:dyDescent="0.2">
      <c r="A159">
        <v>49</v>
      </c>
      <c r="C159" s="6" t="s">
        <v>336</v>
      </c>
      <c r="D159" s="6" t="s">
        <v>395</v>
      </c>
      <c r="E159" s="6">
        <v>18530</v>
      </c>
      <c r="F159" s="6">
        <v>0</v>
      </c>
      <c r="G159" s="6">
        <v>1.7010000000000218</v>
      </c>
      <c r="H159" s="6">
        <v>0.1209999999999809</v>
      </c>
      <c r="I159" s="6">
        <v>1.7010000000000218</v>
      </c>
    </row>
    <row r="160" spans="1:9" x14ac:dyDescent="0.2">
      <c r="A160">
        <v>50</v>
      </c>
      <c r="C160" s="6" t="s">
        <v>337</v>
      </c>
      <c r="D160" s="6" t="s">
        <v>395</v>
      </c>
      <c r="E160" s="6">
        <v>56870</v>
      </c>
      <c r="F160" s="6">
        <v>0</v>
      </c>
      <c r="G160" s="6">
        <v>2.2740000000000009</v>
      </c>
      <c r="H160" s="6">
        <v>8.9999999999577085E-3</v>
      </c>
      <c r="I160" s="6">
        <v>2.2740000000000009</v>
      </c>
    </row>
    <row r="161" spans="1:9" ht="17" thickBot="1" x14ac:dyDescent="0.25">
      <c r="A161">
        <v>51</v>
      </c>
      <c r="C161" s="7" t="s">
        <v>338</v>
      </c>
      <c r="D161" s="7" t="s">
        <v>395</v>
      </c>
      <c r="E161" s="7">
        <v>0</v>
      </c>
      <c r="F161" s="7">
        <v>1.4809999999999661</v>
      </c>
      <c r="G161" s="7">
        <v>3.4599999999999795</v>
      </c>
      <c r="H161" s="7">
        <v>1E+30</v>
      </c>
      <c r="I161" s="7">
        <v>1.4809999999999661</v>
      </c>
    </row>
    <row r="163" spans="1:9" ht="17" thickBot="1" x14ac:dyDescent="0.25">
      <c r="B163" t="s">
        <v>185</v>
      </c>
    </row>
    <row r="164" spans="1:9" x14ac:dyDescent="0.2">
      <c r="C164" s="8"/>
      <c r="D164" s="8"/>
      <c r="E164" s="8" t="s">
        <v>176</v>
      </c>
      <c r="F164" s="8" t="s">
        <v>399</v>
      </c>
      <c r="G164" s="8" t="s">
        <v>404</v>
      </c>
      <c r="H164" s="8" t="s">
        <v>401</v>
      </c>
      <c r="I164" s="8" t="s">
        <v>401</v>
      </c>
    </row>
    <row r="165" spans="1:9" ht="17" thickBot="1" x14ac:dyDescent="0.25">
      <c r="C165" s="9" t="s">
        <v>408</v>
      </c>
      <c r="D165" s="9" t="s">
        <v>407</v>
      </c>
      <c r="E165" s="9" t="s">
        <v>406</v>
      </c>
      <c r="F165" s="9" t="s">
        <v>400</v>
      </c>
      <c r="G165" s="9" t="s">
        <v>405</v>
      </c>
      <c r="H165" s="9" t="s">
        <v>402</v>
      </c>
      <c r="I165" s="9" t="s">
        <v>403</v>
      </c>
    </row>
    <row r="166" spans="1:9" x14ac:dyDescent="0.2">
      <c r="C166" s="6" t="s">
        <v>339</v>
      </c>
      <c r="D166" s="6" t="s">
        <v>113</v>
      </c>
      <c r="E166" s="6">
        <v>891957</v>
      </c>
      <c r="F166" s="10">
        <v>0</v>
      </c>
      <c r="G166" s="6">
        <v>1500000</v>
      </c>
      <c r="H166" s="6">
        <v>1E+30</v>
      </c>
      <c r="I166" s="6">
        <v>608043</v>
      </c>
    </row>
    <row r="167" spans="1:9" x14ac:dyDescent="0.2">
      <c r="C167" s="6" t="s">
        <v>340</v>
      </c>
      <c r="D167" s="6" t="s">
        <v>114</v>
      </c>
      <c r="E167" s="6">
        <v>1200000</v>
      </c>
      <c r="F167" s="10">
        <v>-0.36599999999998545</v>
      </c>
      <c r="G167" s="6">
        <v>1200000</v>
      </c>
      <c r="H167" s="6">
        <v>139363</v>
      </c>
      <c r="I167" s="6">
        <v>112093</v>
      </c>
    </row>
    <row r="168" spans="1:9" x14ac:dyDescent="0.2">
      <c r="C168" s="6" t="s">
        <v>341</v>
      </c>
      <c r="D168" s="6" t="s">
        <v>115</v>
      </c>
      <c r="E168" s="6">
        <v>995524</v>
      </c>
      <c r="F168" s="10">
        <v>0</v>
      </c>
      <c r="G168" s="6">
        <v>1350000</v>
      </c>
      <c r="H168" s="6">
        <v>1E+30</v>
      </c>
      <c r="I168" s="6">
        <v>354476</v>
      </c>
    </row>
    <row r="169" spans="1:9" x14ac:dyDescent="0.2">
      <c r="C169" s="6" t="s">
        <v>342</v>
      </c>
      <c r="D169" s="6" t="s">
        <v>62</v>
      </c>
      <c r="E169" s="6">
        <v>47798</v>
      </c>
      <c r="F169" s="6">
        <v>1.5939999999999941</v>
      </c>
      <c r="G169" s="6">
        <v>47798</v>
      </c>
      <c r="H169" s="6">
        <v>112093</v>
      </c>
      <c r="I169" s="6">
        <v>47798</v>
      </c>
    </row>
    <row r="170" spans="1:9" x14ac:dyDescent="0.2">
      <c r="C170" s="6" t="s">
        <v>343</v>
      </c>
      <c r="D170" s="6" t="s">
        <v>64</v>
      </c>
      <c r="E170" s="6">
        <v>7103</v>
      </c>
      <c r="F170" s="6">
        <v>3.9329999999999998</v>
      </c>
      <c r="G170" s="6">
        <v>7103</v>
      </c>
      <c r="H170" s="6">
        <v>608043</v>
      </c>
      <c r="I170" s="6">
        <v>7103</v>
      </c>
    </row>
    <row r="171" spans="1:9" x14ac:dyDescent="0.2">
      <c r="C171" s="6" t="s">
        <v>344</v>
      </c>
      <c r="D171" s="6" t="s">
        <v>63</v>
      </c>
      <c r="E171" s="6">
        <v>63921</v>
      </c>
      <c r="F171" s="6">
        <v>1.5300000000000002</v>
      </c>
      <c r="G171" s="6">
        <v>63921</v>
      </c>
      <c r="H171" s="6">
        <v>608043</v>
      </c>
      <c r="I171" s="6">
        <v>63921</v>
      </c>
    </row>
    <row r="172" spans="1:9" x14ac:dyDescent="0.2">
      <c r="C172" s="6" t="s">
        <v>345</v>
      </c>
      <c r="D172" s="6" t="s">
        <v>65</v>
      </c>
      <c r="E172" s="6">
        <v>29160</v>
      </c>
      <c r="F172" s="6">
        <v>1.9959999999999809</v>
      </c>
      <c r="G172" s="6">
        <v>29160</v>
      </c>
      <c r="H172" s="6">
        <v>112093</v>
      </c>
      <c r="I172" s="6">
        <v>29160</v>
      </c>
    </row>
    <row r="173" spans="1:9" x14ac:dyDescent="0.2">
      <c r="C173" s="6" t="s">
        <v>346</v>
      </c>
      <c r="D173" s="6" t="s">
        <v>66</v>
      </c>
      <c r="E173" s="6">
        <v>372540</v>
      </c>
      <c r="F173" s="6">
        <v>1</v>
      </c>
      <c r="G173" s="6">
        <v>372540</v>
      </c>
      <c r="H173" s="6">
        <v>608043</v>
      </c>
      <c r="I173" s="6">
        <v>372540</v>
      </c>
    </row>
    <row r="174" spans="1:9" x14ac:dyDescent="0.2">
      <c r="C174" s="6" t="s">
        <v>347</v>
      </c>
      <c r="D174" s="6" t="s">
        <v>67</v>
      </c>
      <c r="E174" s="6">
        <v>50292</v>
      </c>
      <c r="F174" s="6">
        <v>1.979000000000001</v>
      </c>
      <c r="G174" s="6">
        <v>50292</v>
      </c>
      <c r="H174" s="6">
        <v>608043</v>
      </c>
      <c r="I174" s="6">
        <v>50292</v>
      </c>
    </row>
    <row r="175" spans="1:9" x14ac:dyDescent="0.2">
      <c r="C175" s="6" t="s">
        <v>348</v>
      </c>
      <c r="D175" s="6" t="s">
        <v>68</v>
      </c>
      <c r="E175" s="6">
        <v>35741</v>
      </c>
      <c r="F175" s="6">
        <v>1.1100000000000136</v>
      </c>
      <c r="G175" s="6">
        <v>35741</v>
      </c>
      <c r="H175" s="6">
        <v>354476</v>
      </c>
      <c r="I175" s="6">
        <v>35741</v>
      </c>
    </row>
    <row r="176" spans="1:9" x14ac:dyDescent="0.2">
      <c r="C176" s="6" t="s">
        <v>349</v>
      </c>
      <c r="D176" s="6" t="s">
        <v>69</v>
      </c>
      <c r="E176" s="6">
        <v>8980</v>
      </c>
      <c r="F176" s="6">
        <v>1.3659999999999854</v>
      </c>
      <c r="G176" s="6">
        <v>8980</v>
      </c>
      <c r="H176" s="6">
        <v>354476</v>
      </c>
      <c r="I176" s="6">
        <v>8980</v>
      </c>
    </row>
    <row r="177" spans="3:9" x14ac:dyDescent="0.2">
      <c r="C177" s="6" t="s">
        <v>350</v>
      </c>
      <c r="D177" s="6" t="s">
        <v>70</v>
      </c>
      <c r="E177" s="6">
        <v>6018</v>
      </c>
      <c r="F177" s="6">
        <v>1.4619999999999891</v>
      </c>
      <c r="G177" s="6">
        <v>6018</v>
      </c>
      <c r="H177" s="6">
        <v>354476</v>
      </c>
      <c r="I177" s="6">
        <v>6018</v>
      </c>
    </row>
    <row r="178" spans="3:9" x14ac:dyDescent="0.2">
      <c r="C178" s="6" t="s">
        <v>351</v>
      </c>
      <c r="D178" s="6" t="s">
        <v>71</v>
      </c>
      <c r="E178" s="6">
        <v>188014</v>
      </c>
      <c r="F178" s="6">
        <v>1.657999999999987</v>
      </c>
      <c r="G178" s="6">
        <v>188014</v>
      </c>
      <c r="H178" s="6">
        <v>112093</v>
      </c>
      <c r="I178" s="6">
        <v>139363</v>
      </c>
    </row>
    <row r="179" spans="3:9" x14ac:dyDescent="0.2">
      <c r="C179" s="6" t="s">
        <v>352</v>
      </c>
      <c r="D179" s="6" t="s">
        <v>72</v>
      </c>
      <c r="E179" s="6">
        <v>96877</v>
      </c>
      <c r="F179" s="6">
        <v>1.3659999999999854</v>
      </c>
      <c r="G179" s="6">
        <v>96877</v>
      </c>
      <c r="H179" s="6">
        <v>112093</v>
      </c>
      <c r="I179" s="6">
        <v>96877</v>
      </c>
    </row>
    <row r="180" spans="3:9" x14ac:dyDescent="0.2">
      <c r="C180" s="6" t="s">
        <v>353</v>
      </c>
      <c r="D180" s="6" t="s">
        <v>73</v>
      </c>
      <c r="E180" s="6">
        <v>13604</v>
      </c>
      <c r="F180" s="6">
        <v>3.7950000000000017</v>
      </c>
      <c r="G180" s="6">
        <v>13604</v>
      </c>
      <c r="H180" s="6">
        <v>608043</v>
      </c>
      <c r="I180" s="6">
        <v>13604</v>
      </c>
    </row>
    <row r="181" spans="3:9" x14ac:dyDescent="0.2">
      <c r="C181" s="6" t="s">
        <v>354</v>
      </c>
      <c r="D181" s="6" t="s">
        <v>74</v>
      </c>
      <c r="E181" s="6">
        <v>15676</v>
      </c>
      <c r="F181" s="6">
        <v>1.6139999999999972</v>
      </c>
      <c r="G181" s="6">
        <v>15676</v>
      </c>
      <c r="H181" s="6">
        <v>608043</v>
      </c>
      <c r="I181" s="6">
        <v>15676</v>
      </c>
    </row>
    <row r="182" spans="3:9" x14ac:dyDescent="0.2">
      <c r="C182" s="6" t="s">
        <v>355</v>
      </c>
      <c r="D182" s="6" t="s">
        <v>75</v>
      </c>
      <c r="E182" s="6">
        <v>128307</v>
      </c>
      <c r="F182" s="6">
        <v>2.0239999999999725</v>
      </c>
      <c r="G182" s="6">
        <v>128307</v>
      </c>
      <c r="H182" s="6">
        <v>112093</v>
      </c>
      <c r="I182" s="6">
        <v>128307</v>
      </c>
    </row>
    <row r="183" spans="3:9" x14ac:dyDescent="0.2">
      <c r="C183" s="6" t="s">
        <v>356</v>
      </c>
      <c r="D183" s="6" t="s">
        <v>76</v>
      </c>
      <c r="E183" s="6">
        <v>64839</v>
      </c>
      <c r="F183" s="6">
        <v>1.8919999999999959</v>
      </c>
      <c r="G183" s="6">
        <v>64839</v>
      </c>
      <c r="H183" s="6">
        <v>112093</v>
      </c>
      <c r="I183" s="6">
        <v>64839</v>
      </c>
    </row>
    <row r="184" spans="3:9" x14ac:dyDescent="0.2">
      <c r="C184" s="6" t="s">
        <v>357</v>
      </c>
      <c r="D184" s="6" t="s">
        <v>77</v>
      </c>
      <c r="E184" s="6">
        <v>30464</v>
      </c>
      <c r="F184" s="6">
        <v>2.313999999999993</v>
      </c>
      <c r="G184" s="6">
        <v>30464</v>
      </c>
      <c r="H184" s="6">
        <v>112093</v>
      </c>
      <c r="I184" s="6">
        <v>30464</v>
      </c>
    </row>
    <row r="185" spans="3:9" x14ac:dyDescent="0.2">
      <c r="C185" s="6" t="s">
        <v>358</v>
      </c>
      <c r="D185" s="6" t="s">
        <v>78</v>
      </c>
      <c r="E185" s="6">
        <v>28532</v>
      </c>
      <c r="F185" s="6">
        <v>2.4589999999999748</v>
      </c>
      <c r="G185" s="6">
        <v>28532</v>
      </c>
      <c r="H185" s="6">
        <v>112093</v>
      </c>
      <c r="I185" s="6">
        <v>28532</v>
      </c>
    </row>
    <row r="186" spans="3:9" x14ac:dyDescent="0.2">
      <c r="C186" s="6" t="s">
        <v>359</v>
      </c>
      <c r="D186" s="6" t="s">
        <v>79</v>
      </c>
      <c r="E186" s="6">
        <v>43394</v>
      </c>
      <c r="F186" s="6">
        <v>1.7269999999999754</v>
      </c>
      <c r="G186" s="6">
        <v>43394</v>
      </c>
      <c r="H186" s="6">
        <v>112093</v>
      </c>
      <c r="I186" s="6">
        <v>43394</v>
      </c>
    </row>
    <row r="187" spans="3:9" x14ac:dyDescent="0.2">
      <c r="C187" s="6" t="s">
        <v>360</v>
      </c>
      <c r="D187" s="6" t="s">
        <v>80</v>
      </c>
      <c r="E187" s="6">
        <v>45334</v>
      </c>
      <c r="F187" s="6">
        <v>1.9679999999999893</v>
      </c>
      <c r="G187" s="6">
        <v>45334</v>
      </c>
      <c r="H187" s="6">
        <v>112093</v>
      </c>
      <c r="I187" s="6">
        <v>45334</v>
      </c>
    </row>
    <row r="188" spans="3:9" x14ac:dyDescent="0.2">
      <c r="C188" s="6" t="s">
        <v>361</v>
      </c>
      <c r="D188" s="6" t="s">
        <v>81</v>
      </c>
      <c r="E188" s="6">
        <v>13284</v>
      </c>
      <c r="F188" s="6">
        <v>1.285000000000025</v>
      </c>
      <c r="G188" s="6">
        <v>13284</v>
      </c>
      <c r="H188" s="6">
        <v>354476</v>
      </c>
      <c r="I188" s="6">
        <v>13284</v>
      </c>
    </row>
    <row r="189" spans="3:9" x14ac:dyDescent="0.2">
      <c r="C189" s="6" t="s">
        <v>362</v>
      </c>
      <c r="D189" s="6" t="s">
        <v>82</v>
      </c>
      <c r="E189" s="6">
        <v>57736</v>
      </c>
      <c r="F189" s="6">
        <v>1.4320000000000164</v>
      </c>
      <c r="G189" s="6">
        <v>57736</v>
      </c>
      <c r="H189" s="6">
        <v>354476</v>
      </c>
      <c r="I189" s="6">
        <v>57736</v>
      </c>
    </row>
    <row r="190" spans="3:9" x14ac:dyDescent="0.2">
      <c r="C190" s="6" t="s">
        <v>363</v>
      </c>
      <c r="D190" s="6" t="s">
        <v>83</v>
      </c>
      <c r="E190" s="6">
        <v>65477</v>
      </c>
      <c r="F190" s="6">
        <v>1</v>
      </c>
      <c r="G190" s="6">
        <v>65477</v>
      </c>
      <c r="H190" s="6">
        <v>354476</v>
      </c>
      <c r="I190" s="6">
        <v>65477</v>
      </c>
    </row>
    <row r="191" spans="3:9" x14ac:dyDescent="0.2">
      <c r="C191" s="6" t="s">
        <v>364</v>
      </c>
      <c r="D191" s="6" t="s">
        <v>84</v>
      </c>
      <c r="E191" s="6">
        <v>98837</v>
      </c>
      <c r="F191" s="6">
        <v>2.0079999999999814</v>
      </c>
      <c r="G191" s="6">
        <v>98837</v>
      </c>
      <c r="H191" s="6">
        <v>354476</v>
      </c>
      <c r="I191" s="6">
        <v>98837</v>
      </c>
    </row>
    <row r="192" spans="3:9" x14ac:dyDescent="0.2">
      <c r="C192" s="6" t="s">
        <v>365</v>
      </c>
      <c r="D192" s="6" t="s">
        <v>85</v>
      </c>
      <c r="E192" s="6">
        <v>53040</v>
      </c>
      <c r="F192" s="6">
        <v>2.570999999999998</v>
      </c>
      <c r="G192" s="6">
        <v>53040</v>
      </c>
      <c r="H192" s="6">
        <v>112093</v>
      </c>
      <c r="I192" s="6">
        <v>53040</v>
      </c>
    </row>
    <row r="193" spans="3:9" x14ac:dyDescent="0.2">
      <c r="C193" s="6" t="s">
        <v>366</v>
      </c>
      <c r="D193" s="6" t="s">
        <v>86</v>
      </c>
      <c r="E193" s="6">
        <v>29673</v>
      </c>
      <c r="F193" s="6">
        <v>1.7869999999999777</v>
      </c>
      <c r="G193" s="6">
        <v>29673</v>
      </c>
      <c r="H193" s="6">
        <v>112093</v>
      </c>
      <c r="I193" s="6">
        <v>29673</v>
      </c>
    </row>
    <row r="194" spans="3:9" x14ac:dyDescent="0.2">
      <c r="C194" s="6" t="s">
        <v>367</v>
      </c>
      <c r="D194" s="6" t="s">
        <v>87</v>
      </c>
      <c r="E194" s="6">
        <v>59890</v>
      </c>
      <c r="F194" s="6">
        <v>2.0959999999999752</v>
      </c>
      <c r="G194" s="6">
        <v>59890</v>
      </c>
      <c r="H194" s="6">
        <v>112093</v>
      </c>
      <c r="I194" s="6">
        <v>59890</v>
      </c>
    </row>
    <row r="195" spans="3:9" x14ac:dyDescent="0.2">
      <c r="C195" s="6" t="s">
        <v>368</v>
      </c>
      <c r="D195" s="6" t="s">
        <v>88</v>
      </c>
      <c r="E195" s="6">
        <v>9895</v>
      </c>
      <c r="F195" s="6">
        <v>2.0049999999999955</v>
      </c>
      <c r="G195" s="6">
        <v>9895</v>
      </c>
      <c r="H195" s="6">
        <v>608043</v>
      </c>
      <c r="I195" s="6">
        <v>9895</v>
      </c>
    </row>
    <row r="196" spans="3:9" x14ac:dyDescent="0.2">
      <c r="C196" s="6" t="s">
        <v>369</v>
      </c>
      <c r="D196" s="6" t="s">
        <v>89</v>
      </c>
      <c r="E196" s="6">
        <v>18264</v>
      </c>
      <c r="F196" s="6">
        <v>2.4129999999999967</v>
      </c>
      <c r="G196" s="6">
        <v>18264</v>
      </c>
      <c r="H196" s="6">
        <v>608043</v>
      </c>
      <c r="I196" s="6">
        <v>18264</v>
      </c>
    </row>
    <row r="197" spans="3:9" x14ac:dyDescent="0.2">
      <c r="C197" s="6" t="s">
        <v>370</v>
      </c>
      <c r="D197" s="6" t="s">
        <v>90</v>
      </c>
      <c r="E197" s="6">
        <v>27006</v>
      </c>
      <c r="F197" s="6">
        <v>1.2669999999999959</v>
      </c>
      <c r="G197" s="6">
        <v>27006</v>
      </c>
      <c r="H197" s="6">
        <v>608043</v>
      </c>
      <c r="I197" s="6">
        <v>27006</v>
      </c>
    </row>
    <row r="198" spans="3:9" x14ac:dyDescent="0.2">
      <c r="C198" s="6" t="s">
        <v>371</v>
      </c>
      <c r="D198" s="6" t="s">
        <v>91</v>
      </c>
      <c r="E198" s="6">
        <v>13165</v>
      </c>
      <c r="F198" s="6">
        <v>1.0939999999999941</v>
      </c>
      <c r="G198" s="6">
        <v>13165</v>
      </c>
      <c r="H198" s="6">
        <v>354476</v>
      </c>
      <c r="I198" s="6">
        <v>13165</v>
      </c>
    </row>
    <row r="199" spans="3:9" x14ac:dyDescent="0.2">
      <c r="C199" s="6" t="s">
        <v>372</v>
      </c>
      <c r="D199" s="6" t="s">
        <v>92</v>
      </c>
      <c r="E199" s="6">
        <v>87919</v>
      </c>
      <c r="F199" s="6">
        <v>1.2760000000000105</v>
      </c>
      <c r="G199" s="6">
        <v>87919</v>
      </c>
      <c r="H199" s="6">
        <v>354476</v>
      </c>
      <c r="I199" s="6">
        <v>87919</v>
      </c>
    </row>
    <row r="200" spans="3:9" x14ac:dyDescent="0.2">
      <c r="C200" s="6" t="s">
        <v>373</v>
      </c>
      <c r="D200" s="6" t="s">
        <v>93</v>
      </c>
      <c r="E200" s="6">
        <v>20592</v>
      </c>
      <c r="F200" s="6">
        <v>1.9770000000000039</v>
      </c>
      <c r="G200" s="6">
        <v>20592</v>
      </c>
      <c r="H200" s="6">
        <v>608043</v>
      </c>
      <c r="I200" s="6">
        <v>20592</v>
      </c>
    </row>
    <row r="201" spans="3:9" x14ac:dyDescent="0.2">
      <c r="C201" s="6" t="s">
        <v>374</v>
      </c>
      <c r="D201" s="6" t="s">
        <v>94</v>
      </c>
      <c r="E201" s="6">
        <v>193782</v>
      </c>
      <c r="F201" s="6">
        <v>1.3140000000000214</v>
      </c>
      <c r="G201" s="6">
        <v>193782</v>
      </c>
      <c r="H201" s="6">
        <v>354476</v>
      </c>
      <c r="I201" s="6">
        <v>193782</v>
      </c>
    </row>
    <row r="202" spans="3:9" x14ac:dyDescent="0.2">
      <c r="C202" s="6" t="s">
        <v>375</v>
      </c>
      <c r="D202" s="6" t="s">
        <v>95</v>
      </c>
      <c r="E202" s="6">
        <v>95355</v>
      </c>
      <c r="F202" s="6">
        <v>1.7179999999999893</v>
      </c>
      <c r="G202" s="6">
        <v>95355</v>
      </c>
      <c r="H202" s="6">
        <v>112093</v>
      </c>
      <c r="I202" s="6">
        <v>95355</v>
      </c>
    </row>
    <row r="203" spans="3:9" x14ac:dyDescent="0.2">
      <c r="C203" s="6" t="s">
        <v>376</v>
      </c>
      <c r="D203" s="6" t="s">
        <v>96</v>
      </c>
      <c r="E203" s="6">
        <v>6726</v>
      </c>
      <c r="F203" s="6">
        <v>2.519999999999996</v>
      </c>
      <c r="G203" s="6">
        <v>6726</v>
      </c>
      <c r="H203" s="6">
        <v>608043</v>
      </c>
      <c r="I203" s="6">
        <v>6726</v>
      </c>
    </row>
    <row r="204" spans="3:9" x14ac:dyDescent="0.2">
      <c r="C204" s="6" t="s">
        <v>377</v>
      </c>
      <c r="D204" s="6" t="s">
        <v>97</v>
      </c>
      <c r="E204" s="6">
        <v>115366</v>
      </c>
      <c r="F204" s="6">
        <v>1.8100000000000023</v>
      </c>
      <c r="G204" s="6">
        <v>115366</v>
      </c>
      <c r="H204" s="6">
        <v>354476</v>
      </c>
      <c r="I204" s="6">
        <v>115366</v>
      </c>
    </row>
    <row r="205" spans="3:9" x14ac:dyDescent="0.2">
      <c r="C205" s="6" t="s">
        <v>378</v>
      </c>
      <c r="D205" s="6" t="s">
        <v>98</v>
      </c>
      <c r="E205" s="6">
        <v>37514</v>
      </c>
      <c r="F205" s="6">
        <v>2.3519999999999754</v>
      </c>
      <c r="G205" s="6">
        <v>37514</v>
      </c>
      <c r="H205" s="6">
        <v>112093</v>
      </c>
      <c r="I205" s="6">
        <v>37514</v>
      </c>
    </row>
    <row r="206" spans="3:9" x14ac:dyDescent="0.2">
      <c r="C206" s="6" t="s">
        <v>379</v>
      </c>
      <c r="D206" s="6" t="s">
        <v>99</v>
      </c>
      <c r="E206" s="6">
        <v>38311</v>
      </c>
      <c r="F206" s="6">
        <v>1.4789999999999992</v>
      </c>
      <c r="G206" s="6">
        <v>38311</v>
      </c>
      <c r="H206" s="6">
        <v>608043</v>
      </c>
      <c r="I206" s="6">
        <v>38311</v>
      </c>
    </row>
    <row r="207" spans="3:9" x14ac:dyDescent="0.2">
      <c r="C207" s="6" t="s">
        <v>380</v>
      </c>
      <c r="D207" s="6" t="s">
        <v>100</v>
      </c>
      <c r="E207" s="6">
        <v>127024</v>
      </c>
      <c r="F207" s="6">
        <v>1.4660000000000082</v>
      </c>
      <c r="G207" s="6">
        <v>127024</v>
      </c>
      <c r="H207" s="6">
        <v>354476</v>
      </c>
      <c r="I207" s="6">
        <v>127024</v>
      </c>
    </row>
    <row r="208" spans="3:9" x14ac:dyDescent="0.2">
      <c r="C208" s="6" t="s">
        <v>381</v>
      </c>
      <c r="D208" s="6" t="s">
        <v>101</v>
      </c>
      <c r="E208" s="6">
        <v>10526</v>
      </c>
      <c r="F208" s="6">
        <v>1.0439999999999827</v>
      </c>
      <c r="G208" s="6">
        <v>10526</v>
      </c>
      <c r="H208" s="6">
        <v>354476</v>
      </c>
      <c r="I208" s="6">
        <v>10526</v>
      </c>
    </row>
    <row r="209" spans="3:9" x14ac:dyDescent="0.2">
      <c r="C209" s="6" t="s">
        <v>382</v>
      </c>
      <c r="D209" s="6" t="s">
        <v>102</v>
      </c>
      <c r="E209" s="6">
        <v>46254</v>
      </c>
      <c r="F209" s="6">
        <v>1.563999999999993</v>
      </c>
      <c r="G209" s="6">
        <v>46254</v>
      </c>
      <c r="H209" s="6">
        <v>112093</v>
      </c>
      <c r="I209" s="6">
        <v>46254</v>
      </c>
    </row>
    <row r="210" spans="3:9" x14ac:dyDescent="0.2">
      <c r="C210" s="6" t="s">
        <v>383</v>
      </c>
      <c r="D210" s="6" t="s">
        <v>103</v>
      </c>
      <c r="E210" s="6">
        <v>8142</v>
      </c>
      <c r="F210" s="6">
        <v>2.453000000000003</v>
      </c>
      <c r="G210" s="6">
        <v>8142</v>
      </c>
      <c r="H210" s="6">
        <v>608043</v>
      </c>
      <c r="I210" s="6">
        <v>8142</v>
      </c>
    </row>
    <row r="211" spans="3:9" x14ac:dyDescent="0.2">
      <c r="C211" s="6" t="s">
        <v>384</v>
      </c>
      <c r="D211" s="6" t="s">
        <v>104</v>
      </c>
      <c r="E211" s="6">
        <v>63462</v>
      </c>
      <c r="F211" s="6">
        <v>1.6669999999999732</v>
      </c>
      <c r="G211" s="6">
        <v>63462</v>
      </c>
      <c r="H211" s="6">
        <v>112093</v>
      </c>
      <c r="I211" s="6">
        <v>63462</v>
      </c>
    </row>
    <row r="212" spans="3:9" x14ac:dyDescent="0.2">
      <c r="C212" s="6" t="s">
        <v>385</v>
      </c>
      <c r="D212" s="6" t="s">
        <v>105</v>
      </c>
      <c r="E212" s="6">
        <v>251456</v>
      </c>
      <c r="F212" s="6">
        <v>2.4699999999999989</v>
      </c>
      <c r="G212" s="6">
        <v>251456</v>
      </c>
      <c r="H212" s="6">
        <v>608043</v>
      </c>
      <c r="I212" s="6">
        <v>139363</v>
      </c>
    </row>
    <row r="213" spans="3:9" x14ac:dyDescent="0.2">
      <c r="C213" s="6" t="s">
        <v>386</v>
      </c>
      <c r="D213" s="6" t="s">
        <v>106</v>
      </c>
      <c r="E213" s="6">
        <v>27639</v>
      </c>
      <c r="F213" s="6">
        <v>1.585000000000008</v>
      </c>
      <c r="G213" s="6">
        <v>27639</v>
      </c>
      <c r="H213" s="6">
        <v>608043</v>
      </c>
      <c r="I213" s="6">
        <v>27639</v>
      </c>
    </row>
    <row r="214" spans="3:9" x14ac:dyDescent="0.2">
      <c r="C214" s="6" t="s">
        <v>387</v>
      </c>
      <c r="D214" s="6" t="s">
        <v>107</v>
      </c>
      <c r="E214" s="6">
        <v>6258</v>
      </c>
      <c r="F214" s="6">
        <v>1.1750000000000114</v>
      </c>
      <c r="G214" s="6">
        <v>6258</v>
      </c>
      <c r="H214" s="6">
        <v>354476</v>
      </c>
      <c r="I214" s="6">
        <v>6258</v>
      </c>
    </row>
    <row r="215" spans="3:9" x14ac:dyDescent="0.2">
      <c r="C215" s="6" t="s">
        <v>388</v>
      </c>
      <c r="D215" s="6" t="s">
        <v>108</v>
      </c>
      <c r="E215" s="6">
        <v>80011</v>
      </c>
      <c r="F215" s="6">
        <v>1.5980000000000132</v>
      </c>
      <c r="G215" s="6">
        <v>80011</v>
      </c>
      <c r="H215" s="6">
        <v>354476</v>
      </c>
      <c r="I215" s="6">
        <v>80011</v>
      </c>
    </row>
    <row r="216" spans="3:9" x14ac:dyDescent="0.2">
      <c r="C216" s="10" t="s">
        <v>389</v>
      </c>
      <c r="D216" s="10" t="s">
        <v>109</v>
      </c>
      <c r="E216" s="10">
        <v>67246</v>
      </c>
      <c r="F216" s="10">
        <v>1.6870000000000118</v>
      </c>
      <c r="G216" s="10">
        <v>67246</v>
      </c>
      <c r="H216" s="10">
        <v>608043</v>
      </c>
      <c r="I216" s="10">
        <v>67246</v>
      </c>
    </row>
    <row r="217" spans="3:9" x14ac:dyDescent="0.2">
      <c r="C217" s="6" t="s">
        <v>390</v>
      </c>
      <c r="D217" s="6" t="s">
        <v>110</v>
      </c>
      <c r="E217" s="6">
        <v>18530</v>
      </c>
      <c r="F217" s="6">
        <v>1.7010000000000218</v>
      </c>
      <c r="G217" s="6">
        <v>18530</v>
      </c>
      <c r="H217" s="6">
        <v>354476</v>
      </c>
      <c r="I217" s="6">
        <v>18530</v>
      </c>
    </row>
    <row r="218" spans="3:9" x14ac:dyDescent="0.2">
      <c r="C218" s="6" t="s">
        <v>391</v>
      </c>
      <c r="D218" s="6" t="s">
        <v>111</v>
      </c>
      <c r="E218" s="6">
        <v>56870</v>
      </c>
      <c r="F218" s="6">
        <v>2.2740000000000009</v>
      </c>
      <c r="G218" s="6">
        <v>56870</v>
      </c>
      <c r="H218" s="6">
        <v>354476</v>
      </c>
      <c r="I218" s="6">
        <v>56870</v>
      </c>
    </row>
    <row r="219" spans="3:9" ht="17" thickBot="1" x14ac:dyDescent="0.25">
      <c r="C219" s="7" t="s">
        <v>392</v>
      </c>
      <c r="D219" s="7" t="s">
        <v>112</v>
      </c>
      <c r="E219" s="7">
        <v>5637</v>
      </c>
      <c r="F219" s="7">
        <v>1.9790000000000134</v>
      </c>
      <c r="G219" s="7">
        <v>5637</v>
      </c>
      <c r="H219" s="7">
        <v>608043</v>
      </c>
      <c r="I219" s="7">
        <v>5637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9FED-D770-364F-8563-584AEB5C8B7C}">
  <dimension ref="A1:H219"/>
  <sheetViews>
    <sheetView showGridLines="0" zoomScale="216" workbookViewId="0">
      <selection activeCell="C20" sqref="C20"/>
    </sheetView>
  </sheetViews>
  <sheetFormatPr baseColWidth="10" defaultRowHeight="16" x14ac:dyDescent="0.2"/>
  <cols>
    <col min="1" max="1" width="2.33203125" customWidth="1"/>
    <col min="2" max="2" width="7.1640625" bestFit="1" customWidth="1"/>
    <col min="3" max="3" width="12" bestFit="1" customWidth="1"/>
    <col min="4" max="4" width="8.1640625" bestFit="1" customWidth="1"/>
    <col min="5" max="5" width="8.6640625" bestFit="1" customWidth="1"/>
    <col min="6" max="6" width="12" bestFit="1" customWidth="1"/>
    <col min="7" max="8" width="9.83203125" bestFit="1" customWidth="1"/>
  </cols>
  <sheetData>
    <row r="1" spans="1:8" x14ac:dyDescent="0.2">
      <c r="A1" s="5" t="s">
        <v>171</v>
      </c>
    </row>
    <row r="2" spans="1:8" x14ac:dyDescent="0.2">
      <c r="A2" s="5" t="s">
        <v>172</v>
      </c>
    </row>
    <row r="3" spans="1:8" x14ac:dyDescent="0.2">
      <c r="A3" s="5" t="s">
        <v>397</v>
      </c>
    </row>
    <row r="6" spans="1:8" ht="17" thickBot="1" x14ac:dyDescent="0.25">
      <c r="A6" t="s">
        <v>173</v>
      </c>
    </row>
    <row r="7" spans="1:8" x14ac:dyDescent="0.2">
      <c r="B7" s="11"/>
      <c r="C7" s="11"/>
      <c r="D7" s="11" t="s">
        <v>176</v>
      </c>
      <c r="E7" s="11" t="s">
        <v>178</v>
      </c>
      <c r="F7" s="11" t="s">
        <v>180</v>
      </c>
      <c r="G7" s="11" t="s">
        <v>182</v>
      </c>
      <c r="H7" s="11" t="s">
        <v>182</v>
      </c>
    </row>
    <row r="8" spans="1:8" ht="17" thickBot="1" x14ac:dyDescent="0.25">
      <c r="B8" s="12" t="s">
        <v>174</v>
      </c>
      <c r="C8" s="12" t="s">
        <v>175</v>
      </c>
      <c r="D8" s="12" t="s">
        <v>177</v>
      </c>
      <c r="E8" s="12" t="s">
        <v>179</v>
      </c>
      <c r="F8" s="12" t="s">
        <v>181</v>
      </c>
      <c r="G8" s="12" t="s">
        <v>183</v>
      </c>
      <c r="H8" s="12" t="s">
        <v>184</v>
      </c>
    </row>
    <row r="9" spans="1:8" x14ac:dyDescent="0.2">
      <c r="B9" s="6" t="s">
        <v>186</v>
      </c>
      <c r="C9" s="6" t="s">
        <v>393</v>
      </c>
      <c r="D9" s="6">
        <v>0</v>
      </c>
      <c r="E9" s="6">
        <v>1.7169999999999632</v>
      </c>
      <c r="F9" s="6">
        <v>3.302</v>
      </c>
      <c r="G9" s="6">
        <v>1E+30</v>
      </c>
      <c r="H9" s="6">
        <v>1.7169999999999632</v>
      </c>
    </row>
    <row r="10" spans="1:8" x14ac:dyDescent="0.2">
      <c r="B10" s="6" t="s">
        <v>187</v>
      </c>
      <c r="C10" s="6" t="s">
        <v>393</v>
      </c>
      <c r="D10" s="6">
        <v>7103</v>
      </c>
      <c r="E10" s="6">
        <v>0</v>
      </c>
      <c r="F10" s="6">
        <v>3.9330000000000003</v>
      </c>
      <c r="G10" s="6">
        <v>2.6450000000000315</v>
      </c>
      <c r="H10" s="6">
        <v>3.9329999999999998</v>
      </c>
    </row>
    <row r="11" spans="1:8" x14ac:dyDescent="0.2">
      <c r="B11" s="6" t="s">
        <v>188</v>
      </c>
      <c r="C11" s="6" t="s">
        <v>393</v>
      </c>
      <c r="D11" s="6">
        <v>63921</v>
      </c>
      <c r="E11" s="6">
        <v>0</v>
      </c>
      <c r="F11" s="6">
        <v>1.5300000000000002</v>
      </c>
      <c r="G11" s="6">
        <v>1.8430000000000186</v>
      </c>
      <c r="H11" s="6">
        <v>1.5300000000000002</v>
      </c>
    </row>
    <row r="12" spans="1:8" x14ac:dyDescent="0.2">
      <c r="B12" s="6" t="s">
        <v>189</v>
      </c>
      <c r="C12" s="6" t="s">
        <v>393</v>
      </c>
      <c r="D12" s="6">
        <v>0</v>
      </c>
      <c r="E12" s="6">
        <v>0.91599999999997728</v>
      </c>
      <c r="F12" s="6">
        <v>2.9030000000000005</v>
      </c>
      <c r="G12" s="6">
        <v>1E+30</v>
      </c>
      <c r="H12" s="6">
        <v>0.91599999999997728</v>
      </c>
    </row>
    <row r="13" spans="1:8" x14ac:dyDescent="0.2">
      <c r="B13" s="6" t="s">
        <v>190</v>
      </c>
      <c r="C13" s="6" t="s">
        <v>393</v>
      </c>
      <c r="D13" s="6">
        <v>372540</v>
      </c>
      <c r="E13" s="6">
        <v>0</v>
      </c>
      <c r="F13" s="6">
        <v>1</v>
      </c>
      <c r="G13" s="6">
        <v>2.8860000000000241</v>
      </c>
      <c r="H13" s="6">
        <v>1</v>
      </c>
    </row>
    <row r="14" spans="1:8" x14ac:dyDescent="0.2">
      <c r="B14" s="6" t="s">
        <v>191</v>
      </c>
      <c r="C14" s="6" t="s">
        <v>393</v>
      </c>
      <c r="D14" s="6">
        <v>50292</v>
      </c>
      <c r="E14" s="6">
        <v>0</v>
      </c>
      <c r="F14" s="6">
        <v>1.979000000000001</v>
      </c>
      <c r="G14" s="6">
        <v>0.98000000000003062</v>
      </c>
      <c r="H14" s="6">
        <v>1.979000000000001</v>
      </c>
    </row>
    <row r="15" spans="1:8" x14ac:dyDescent="0.2">
      <c r="B15" s="6" t="s">
        <v>192</v>
      </c>
      <c r="C15" s="6" t="s">
        <v>393</v>
      </c>
      <c r="D15" s="6">
        <v>0</v>
      </c>
      <c r="E15" s="6">
        <v>3.152999999999988</v>
      </c>
      <c r="F15" s="6">
        <v>4.2630000000000017</v>
      </c>
      <c r="G15" s="6">
        <v>1E+30</v>
      </c>
      <c r="H15" s="6">
        <v>3.152999999999988</v>
      </c>
    </row>
    <row r="16" spans="1:8" x14ac:dyDescent="0.2">
      <c r="B16" s="6" t="s">
        <v>193</v>
      </c>
      <c r="C16" s="6" t="s">
        <v>393</v>
      </c>
      <c r="D16" s="6">
        <v>0</v>
      </c>
      <c r="E16" s="6">
        <v>2.6930000000000156</v>
      </c>
      <c r="F16" s="6">
        <v>4.0590000000000011</v>
      </c>
      <c r="G16" s="6">
        <v>1E+30</v>
      </c>
      <c r="H16" s="6">
        <v>2.6930000000000156</v>
      </c>
    </row>
    <row r="17" spans="2:8" x14ac:dyDescent="0.2">
      <c r="B17" s="6" t="s">
        <v>194</v>
      </c>
      <c r="C17" s="6" t="s">
        <v>393</v>
      </c>
      <c r="D17" s="6">
        <v>0</v>
      </c>
      <c r="E17" s="6">
        <v>2.4920000000000115</v>
      </c>
      <c r="F17" s="6">
        <v>3.9540000000000006</v>
      </c>
      <c r="G17" s="6">
        <v>1E+30</v>
      </c>
      <c r="H17" s="6">
        <v>2.4920000000000115</v>
      </c>
    </row>
    <row r="18" spans="2:8" x14ac:dyDescent="0.2">
      <c r="B18" s="6" t="s">
        <v>195</v>
      </c>
      <c r="C18" s="6" t="s">
        <v>393</v>
      </c>
      <c r="D18" s="6">
        <v>0</v>
      </c>
      <c r="E18" s="6">
        <v>1.9949999999999726</v>
      </c>
      <c r="F18" s="6">
        <v>3.6440000000000019</v>
      </c>
      <c r="G18" s="6">
        <v>1E+30</v>
      </c>
      <c r="H18" s="6">
        <v>1.9949999999999726</v>
      </c>
    </row>
    <row r="19" spans="2:8" x14ac:dyDescent="0.2">
      <c r="B19" s="6" t="s">
        <v>196</v>
      </c>
      <c r="C19" s="6" t="s">
        <v>393</v>
      </c>
      <c r="D19" s="6">
        <v>0</v>
      </c>
      <c r="E19" s="6">
        <v>2.1719999999999686</v>
      </c>
      <c r="F19" s="6">
        <v>3.5289999999999964</v>
      </c>
      <c r="G19" s="6">
        <v>1E+30</v>
      </c>
      <c r="H19" s="6">
        <v>2.1719999999999686</v>
      </c>
    </row>
    <row r="20" spans="2:8" x14ac:dyDescent="0.2">
      <c r="B20" s="6" t="s">
        <v>197</v>
      </c>
      <c r="C20" s="6" t="s">
        <v>393</v>
      </c>
      <c r="D20" s="6">
        <v>13604</v>
      </c>
      <c r="E20" s="6">
        <v>0</v>
      </c>
      <c r="F20" s="6">
        <v>3.7950000000000017</v>
      </c>
      <c r="G20" s="6">
        <v>2.6990000000000265</v>
      </c>
      <c r="H20" s="6">
        <v>3.7950000000000017</v>
      </c>
    </row>
    <row r="21" spans="2:8" x14ac:dyDescent="0.2">
      <c r="B21" s="6" t="s">
        <v>198</v>
      </c>
      <c r="C21" s="6" t="s">
        <v>393</v>
      </c>
      <c r="D21" s="6">
        <v>15676</v>
      </c>
      <c r="E21" s="6">
        <v>0</v>
      </c>
      <c r="F21" s="6">
        <v>1.6139999999999972</v>
      </c>
      <c r="G21" s="6">
        <v>2.019000000000041</v>
      </c>
      <c r="H21" s="6">
        <v>1.6139999999999972</v>
      </c>
    </row>
    <row r="22" spans="2:8" x14ac:dyDescent="0.2">
      <c r="B22" s="6" t="s">
        <v>199</v>
      </c>
      <c r="C22" s="6" t="s">
        <v>393</v>
      </c>
      <c r="D22" s="6">
        <v>0</v>
      </c>
      <c r="E22" s="6">
        <v>1.093999999999987</v>
      </c>
      <c r="F22" s="6">
        <v>3.1090000000000018</v>
      </c>
      <c r="G22" s="6">
        <v>1E+30</v>
      </c>
      <c r="H22" s="6">
        <v>1.093999999999987</v>
      </c>
    </row>
    <row r="23" spans="2:8" x14ac:dyDescent="0.2">
      <c r="B23" s="6" t="s">
        <v>200</v>
      </c>
      <c r="C23" s="6" t="s">
        <v>393</v>
      </c>
      <c r="D23" s="6">
        <v>0</v>
      </c>
      <c r="E23" s="6">
        <v>1.4459999999999624</v>
      </c>
      <c r="F23" s="6">
        <v>3.3290000000000006</v>
      </c>
      <c r="G23" s="6">
        <v>1E+30</v>
      </c>
      <c r="H23" s="6">
        <v>1.4459999999999624</v>
      </c>
    </row>
    <row r="24" spans="2:8" x14ac:dyDescent="0.2">
      <c r="B24" s="6" t="s">
        <v>201</v>
      </c>
      <c r="C24" s="6" t="s">
        <v>393</v>
      </c>
      <c r="D24" s="6">
        <v>0</v>
      </c>
      <c r="E24" s="6">
        <v>0.54099999999996129</v>
      </c>
      <c r="F24" s="6">
        <v>2.8459999999999965</v>
      </c>
      <c r="G24" s="6">
        <v>1E+30</v>
      </c>
      <c r="H24" s="6">
        <v>0.54099999999996129</v>
      </c>
    </row>
    <row r="25" spans="2:8" x14ac:dyDescent="0.2">
      <c r="B25" s="6" t="s">
        <v>202</v>
      </c>
      <c r="C25" s="6" t="s">
        <v>393</v>
      </c>
      <c r="D25" s="6">
        <v>0</v>
      </c>
      <c r="E25" s="6">
        <v>4.0999999999982606E-2</v>
      </c>
      <c r="F25" s="6">
        <v>2.4909999999999997</v>
      </c>
      <c r="G25" s="6">
        <v>1E+30</v>
      </c>
      <c r="H25" s="6">
        <v>4.0999999999982606E-2</v>
      </c>
    </row>
    <row r="26" spans="2:8" x14ac:dyDescent="0.2">
      <c r="B26" s="6" t="s">
        <v>203</v>
      </c>
      <c r="C26" s="6" t="s">
        <v>393</v>
      </c>
      <c r="D26" s="6">
        <v>0</v>
      </c>
      <c r="E26" s="6">
        <v>1.6639999999999802</v>
      </c>
      <c r="F26" s="6">
        <v>3.3819999999999979</v>
      </c>
      <c r="G26" s="6">
        <v>1E+30</v>
      </c>
      <c r="H26" s="6">
        <v>1.6639999999999802</v>
      </c>
    </row>
    <row r="27" spans="2:8" x14ac:dyDescent="0.2">
      <c r="B27" s="6" t="s">
        <v>204</v>
      </c>
      <c r="C27" s="6" t="s">
        <v>393</v>
      </c>
      <c r="D27" s="6">
        <v>0</v>
      </c>
      <c r="E27" s="6">
        <v>1.0039999999999694</v>
      </c>
      <c r="F27" s="6">
        <v>2.963000000000001</v>
      </c>
      <c r="G27" s="6">
        <v>1E+30</v>
      </c>
      <c r="H27" s="6">
        <v>1.0039999999999694</v>
      </c>
    </row>
    <row r="28" spans="2:8" x14ac:dyDescent="0.2">
      <c r="B28" s="6" t="s">
        <v>205</v>
      </c>
      <c r="C28" s="6" t="s">
        <v>393</v>
      </c>
      <c r="D28" s="6">
        <v>0</v>
      </c>
      <c r="E28" s="6">
        <v>3.2499999999999716</v>
      </c>
      <c r="F28" s="6">
        <v>4.5349999999999966</v>
      </c>
      <c r="G28" s="6">
        <v>1E+30</v>
      </c>
      <c r="H28" s="6">
        <v>3.2499999999999716</v>
      </c>
    </row>
    <row r="29" spans="2:8" x14ac:dyDescent="0.2">
      <c r="B29" s="6" t="s">
        <v>206</v>
      </c>
      <c r="C29" s="6" t="s">
        <v>393</v>
      </c>
      <c r="D29" s="6">
        <v>0</v>
      </c>
      <c r="E29" s="6">
        <v>2.5529999999999831</v>
      </c>
      <c r="F29" s="6">
        <v>3.9849999999999994</v>
      </c>
      <c r="G29" s="6">
        <v>1E+30</v>
      </c>
      <c r="H29" s="6">
        <v>2.5529999999999831</v>
      </c>
    </row>
    <row r="30" spans="2:8" x14ac:dyDescent="0.2">
      <c r="B30" s="6" t="s">
        <v>207</v>
      </c>
      <c r="C30" s="6" t="s">
        <v>393</v>
      </c>
      <c r="D30" s="6">
        <v>0</v>
      </c>
      <c r="E30" s="6">
        <v>3.3719999999999999</v>
      </c>
      <c r="F30" s="6">
        <v>4.3719999999999999</v>
      </c>
      <c r="G30" s="6">
        <v>1E+30</v>
      </c>
      <c r="H30" s="6">
        <v>3.3719999999999999</v>
      </c>
    </row>
    <row r="31" spans="2:8" x14ac:dyDescent="0.2">
      <c r="B31" s="6" t="s">
        <v>208</v>
      </c>
      <c r="C31" s="6" t="s">
        <v>393</v>
      </c>
      <c r="D31" s="6">
        <v>0</v>
      </c>
      <c r="E31" s="6">
        <v>1.4110000000000156</v>
      </c>
      <c r="F31" s="6">
        <v>3.4189999999999969</v>
      </c>
      <c r="G31" s="6">
        <v>1E+30</v>
      </c>
      <c r="H31" s="6">
        <v>1.4110000000000156</v>
      </c>
    </row>
    <row r="32" spans="2:8" x14ac:dyDescent="0.2">
      <c r="B32" s="6" t="s">
        <v>209</v>
      </c>
      <c r="C32" s="6" t="s">
        <v>393</v>
      </c>
      <c r="D32" s="6">
        <v>0</v>
      </c>
      <c r="E32" s="6">
        <v>0.32399999999995543</v>
      </c>
      <c r="F32" s="6">
        <v>2.8859999999999957</v>
      </c>
      <c r="G32" s="6">
        <v>1E+30</v>
      </c>
      <c r="H32" s="6">
        <v>0.32399999999995543</v>
      </c>
    </row>
    <row r="33" spans="2:8" x14ac:dyDescent="0.2">
      <c r="B33" s="6" t="s">
        <v>210</v>
      </c>
      <c r="C33" s="6" t="s">
        <v>393</v>
      </c>
      <c r="D33" s="6">
        <v>0</v>
      </c>
      <c r="E33" s="6">
        <v>1.3329999999999842</v>
      </c>
      <c r="F33" s="6">
        <v>3.1110000000000042</v>
      </c>
      <c r="G33" s="6">
        <v>1E+30</v>
      </c>
      <c r="H33" s="6">
        <v>1.3329999999999842</v>
      </c>
    </row>
    <row r="34" spans="2:8" x14ac:dyDescent="0.2">
      <c r="B34" s="6" t="s">
        <v>211</v>
      </c>
      <c r="C34" s="6" t="s">
        <v>393</v>
      </c>
      <c r="D34" s="6">
        <v>0</v>
      </c>
      <c r="E34" s="6">
        <v>0.80099999999998772</v>
      </c>
      <c r="F34" s="6">
        <v>2.8880000000000052</v>
      </c>
      <c r="G34" s="6">
        <v>1E+30</v>
      </c>
      <c r="H34" s="6">
        <v>0.80099999999998772</v>
      </c>
    </row>
    <row r="35" spans="2:8" x14ac:dyDescent="0.2">
      <c r="B35" s="6" t="s">
        <v>212</v>
      </c>
      <c r="C35" s="6" t="s">
        <v>393</v>
      </c>
      <c r="D35" s="6">
        <v>9895</v>
      </c>
      <c r="E35" s="6">
        <v>0</v>
      </c>
      <c r="F35" s="6">
        <v>2.0049999999999955</v>
      </c>
      <c r="G35" s="6">
        <v>1.3980000000000246</v>
      </c>
      <c r="H35" s="6">
        <v>2.0049999999999955</v>
      </c>
    </row>
    <row r="36" spans="2:8" x14ac:dyDescent="0.2">
      <c r="B36" s="6" t="s">
        <v>213</v>
      </c>
      <c r="C36" s="6" t="s">
        <v>393</v>
      </c>
      <c r="D36" s="6">
        <v>18264</v>
      </c>
      <c r="E36" s="6">
        <v>0</v>
      </c>
      <c r="F36" s="6">
        <v>2.4129999999999967</v>
      </c>
      <c r="G36" s="6">
        <v>0.22100000000001785</v>
      </c>
      <c r="H36" s="6">
        <v>2.4129999999999967</v>
      </c>
    </row>
    <row r="37" spans="2:8" x14ac:dyDescent="0.2">
      <c r="B37" s="6" t="s">
        <v>214</v>
      </c>
      <c r="C37" s="6" t="s">
        <v>393</v>
      </c>
      <c r="D37" s="6">
        <v>27006</v>
      </c>
      <c r="E37" s="6">
        <v>0</v>
      </c>
      <c r="F37" s="6">
        <v>1.2669999999999959</v>
      </c>
      <c r="G37" s="6">
        <v>2.4640000000000271</v>
      </c>
      <c r="H37" s="6">
        <v>1.2669999999999959</v>
      </c>
    </row>
    <row r="38" spans="2:8" x14ac:dyDescent="0.2">
      <c r="B38" s="6" t="s">
        <v>215</v>
      </c>
      <c r="C38" s="6" t="s">
        <v>393</v>
      </c>
      <c r="D38" s="6">
        <v>0</v>
      </c>
      <c r="E38" s="6">
        <v>3.2720000000000056</v>
      </c>
      <c r="F38" s="6">
        <v>4.3659999999999997</v>
      </c>
      <c r="G38" s="6">
        <v>1E+30</v>
      </c>
      <c r="H38" s="6">
        <v>3.2720000000000056</v>
      </c>
    </row>
    <row r="39" spans="2:8" x14ac:dyDescent="0.2">
      <c r="B39" s="6" t="s">
        <v>216</v>
      </c>
      <c r="C39" s="6" t="s">
        <v>393</v>
      </c>
      <c r="D39" s="6">
        <v>0</v>
      </c>
      <c r="E39" s="6">
        <v>2.8429999999999893</v>
      </c>
      <c r="F39" s="6">
        <v>4.1189999999999998</v>
      </c>
      <c r="G39" s="6">
        <v>1E+30</v>
      </c>
      <c r="H39" s="6">
        <v>2.8429999999999893</v>
      </c>
    </row>
    <row r="40" spans="2:8" x14ac:dyDescent="0.2">
      <c r="B40" s="6" t="s">
        <v>217</v>
      </c>
      <c r="C40" s="6" t="s">
        <v>393</v>
      </c>
      <c r="D40" s="6">
        <v>20592</v>
      </c>
      <c r="E40" s="6">
        <v>0</v>
      </c>
      <c r="F40" s="6">
        <v>1.9770000000000039</v>
      </c>
      <c r="G40" s="6">
        <v>0.9350000000000307</v>
      </c>
      <c r="H40" s="6">
        <v>1.9770000000000039</v>
      </c>
    </row>
    <row r="41" spans="2:8" x14ac:dyDescent="0.2">
      <c r="B41" s="6" t="s">
        <v>218</v>
      </c>
      <c r="C41" s="6" t="s">
        <v>393</v>
      </c>
      <c r="D41" s="6">
        <v>0</v>
      </c>
      <c r="E41" s="6">
        <v>2.7559999999999718</v>
      </c>
      <c r="F41" s="6">
        <v>4.0699999999999932</v>
      </c>
      <c r="G41" s="6">
        <v>1E+30</v>
      </c>
      <c r="H41" s="6">
        <v>2.7559999999999718</v>
      </c>
    </row>
    <row r="42" spans="2:8" x14ac:dyDescent="0.2">
      <c r="B42" s="6" t="s">
        <v>219</v>
      </c>
      <c r="C42" s="6" t="s">
        <v>393</v>
      </c>
      <c r="D42" s="6">
        <v>0</v>
      </c>
      <c r="E42" s="6">
        <v>2.0959999999999752</v>
      </c>
      <c r="F42" s="6">
        <v>3.8050000000000068</v>
      </c>
      <c r="G42" s="6">
        <v>1E+30</v>
      </c>
      <c r="H42" s="6">
        <v>2.0959999999999752</v>
      </c>
    </row>
    <row r="43" spans="2:8" x14ac:dyDescent="0.2">
      <c r="B43" s="6" t="s">
        <v>220</v>
      </c>
      <c r="C43" s="6" t="s">
        <v>393</v>
      </c>
      <c r="D43" s="6">
        <v>6726</v>
      </c>
      <c r="E43" s="6">
        <v>0</v>
      </c>
      <c r="F43" s="6">
        <v>2.519999999999996</v>
      </c>
      <c r="G43" s="6">
        <v>0.39400000000001967</v>
      </c>
      <c r="H43" s="6">
        <v>2.519999999999996</v>
      </c>
    </row>
    <row r="44" spans="2:8" x14ac:dyDescent="0.2">
      <c r="B44" s="6" t="s">
        <v>221</v>
      </c>
      <c r="C44" s="6" t="s">
        <v>393</v>
      </c>
      <c r="D44" s="6">
        <v>0</v>
      </c>
      <c r="E44" s="6">
        <v>1.7530000000000001</v>
      </c>
      <c r="F44" s="6">
        <v>3.5630000000000024</v>
      </c>
      <c r="G44" s="6">
        <v>1E+30</v>
      </c>
      <c r="H44" s="6">
        <v>1.7530000000000001</v>
      </c>
    </row>
    <row r="45" spans="2:8" x14ac:dyDescent="0.2">
      <c r="B45" s="6" t="s">
        <v>222</v>
      </c>
      <c r="C45" s="6" t="s">
        <v>393</v>
      </c>
      <c r="D45" s="6">
        <v>0</v>
      </c>
      <c r="E45" s="6">
        <v>0.20399999999997931</v>
      </c>
      <c r="F45" s="6">
        <v>2.546999999999997</v>
      </c>
      <c r="G45" s="6">
        <v>1E+30</v>
      </c>
      <c r="H45" s="6">
        <v>0.20399999999997931</v>
      </c>
    </row>
    <row r="46" spans="2:8" x14ac:dyDescent="0.2">
      <c r="B46" s="6" t="s">
        <v>223</v>
      </c>
      <c r="C46" s="6" t="s">
        <v>393</v>
      </c>
      <c r="D46" s="6">
        <v>38311</v>
      </c>
      <c r="E46" s="6">
        <v>0</v>
      </c>
      <c r="F46" s="6">
        <v>1.4789999999999992</v>
      </c>
      <c r="G46" s="6">
        <v>2.548000000000016</v>
      </c>
      <c r="H46" s="6">
        <v>1.4789999999999992</v>
      </c>
    </row>
    <row r="47" spans="2:8" x14ac:dyDescent="0.2">
      <c r="B47" s="6" t="s">
        <v>224</v>
      </c>
      <c r="C47" s="6" t="s">
        <v>393</v>
      </c>
      <c r="D47" s="6">
        <v>0</v>
      </c>
      <c r="E47" s="6">
        <v>2.4409999999999883</v>
      </c>
      <c r="F47" s="6">
        <v>3.9069999999999965</v>
      </c>
      <c r="G47" s="6">
        <v>1E+30</v>
      </c>
      <c r="H47" s="6">
        <v>2.4409999999999883</v>
      </c>
    </row>
    <row r="48" spans="2:8" x14ac:dyDescent="0.2">
      <c r="B48" s="6" t="s">
        <v>225</v>
      </c>
      <c r="C48" s="6" t="s">
        <v>393</v>
      </c>
      <c r="D48" s="6">
        <v>0</v>
      </c>
      <c r="E48" s="6">
        <v>3.2970000000000113</v>
      </c>
      <c r="F48" s="6">
        <v>4.340999999999994</v>
      </c>
      <c r="G48" s="6">
        <v>1E+30</v>
      </c>
      <c r="H48" s="6">
        <v>3.2970000000000113</v>
      </c>
    </row>
    <row r="49" spans="2:8" x14ac:dyDescent="0.2">
      <c r="B49" s="6" t="s">
        <v>226</v>
      </c>
      <c r="C49" s="6" t="s">
        <v>393</v>
      </c>
      <c r="D49" s="6">
        <v>0</v>
      </c>
      <c r="E49" s="6">
        <v>2.1369999999999578</v>
      </c>
      <c r="F49" s="6">
        <v>3.6919999999999931</v>
      </c>
      <c r="G49" s="6">
        <v>1E+30</v>
      </c>
      <c r="H49" s="6">
        <v>2.1369999999999578</v>
      </c>
    </row>
    <row r="50" spans="2:8" x14ac:dyDescent="0.2">
      <c r="B50" s="6" t="s">
        <v>227</v>
      </c>
      <c r="C50" s="6" t="s">
        <v>393</v>
      </c>
      <c r="D50" s="6">
        <v>8142</v>
      </c>
      <c r="E50" s="6">
        <v>0</v>
      </c>
      <c r="F50" s="6">
        <v>2.453000000000003</v>
      </c>
      <c r="G50" s="6">
        <v>0.30500000000003524</v>
      </c>
      <c r="H50" s="6">
        <v>2.453000000000003</v>
      </c>
    </row>
    <row r="51" spans="2:8" x14ac:dyDescent="0.2">
      <c r="B51" s="6" t="s">
        <v>228</v>
      </c>
      <c r="C51" s="6" t="s">
        <v>393</v>
      </c>
      <c r="D51" s="6">
        <v>0</v>
      </c>
      <c r="E51" s="6">
        <v>1.6469999999999914</v>
      </c>
      <c r="F51" s="6">
        <v>3.3050000000000068</v>
      </c>
      <c r="G51" s="6">
        <v>1E+30</v>
      </c>
      <c r="H51" s="6">
        <v>1.6469999999999914</v>
      </c>
    </row>
    <row r="52" spans="2:8" x14ac:dyDescent="0.2">
      <c r="B52" s="6" t="s">
        <v>229</v>
      </c>
      <c r="C52" s="6" t="s">
        <v>393</v>
      </c>
      <c r="D52" s="6">
        <v>0</v>
      </c>
      <c r="E52" s="6">
        <v>8.9999999999577085E-3</v>
      </c>
      <c r="F52" s="6">
        <v>2.4699999999999989</v>
      </c>
      <c r="G52" s="6">
        <v>1E+30</v>
      </c>
      <c r="H52" s="6">
        <v>8.9999999999577085E-3</v>
      </c>
    </row>
    <row r="53" spans="2:8" x14ac:dyDescent="0.2">
      <c r="B53" s="6" t="s">
        <v>230</v>
      </c>
      <c r="C53" s="6" t="s">
        <v>393</v>
      </c>
      <c r="D53" s="6">
        <v>27639</v>
      </c>
      <c r="E53" s="6">
        <v>0</v>
      </c>
      <c r="F53" s="6">
        <v>1.585000000000008</v>
      </c>
      <c r="G53" s="6">
        <v>1.7700000000000387</v>
      </c>
      <c r="H53" s="6">
        <v>1.585000000000008</v>
      </c>
    </row>
    <row r="54" spans="2:8" x14ac:dyDescent="0.2">
      <c r="B54" s="6" t="s">
        <v>231</v>
      </c>
      <c r="C54" s="6" t="s">
        <v>393</v>
      </c>
      <c r="D54" s="6">
        <v>0</v>
      </c>
      <c r="E54" s="6">
        <v>3.1159999999999854</v>
      </c>
      <c r="F54" s="6">
        <v>4.2909999999999968</v>
      </c>
      <c r="G54" s="6">
        <v>1E+30</v>
      </c>
      <c r="H54" s="6">
        <v>3.1159999999999854</v>
      </c>
    </row>
    <row r="55" spans="2:8" x14ac:dyDescent="0.2">
      <c r="B55" s="6" t="s">
        <v>232</v>
      </c>
      <c r="C55" s="6" t="s">
        <v>393</v>
      </c>
      <c r="D55" s="6">
        <v>0</v>
      </c>
      <c r="E55" s="6">
        <v>2.25</v>
      </c>
      <c r="F55" s="6">
        <v>3.8480000000000132</v>
      </c>
      <c r="G55" s="6">
        <v>1E+30</v>
      </c>
      <c r="H55" s="6">
        <v>2.25</v>
      </c>
    </row>
    <row r="56" spans="2:8" x14ac:dyDescent="0.2">
      <c r="B56" s="6" t="s">
        <v>233</v>
      </c>
      <c r="C56" s="6" t="s">
        <v>393</v>
      </c>
      <c r="D56" s="6">
        <v>67246</v>
      </c>
      <c r="E56" s="6">
        <v>0</v>
      </c>
      <c r="F56" s="6">
        <v>1.6870000000000118</v>
      </c>
      <c r="G56" s="6">
        <v>2.4290000000000305</v>
      </c>
      <c r="H56" s="6">
        <v>1.6870000000000118</v>
      </c>
    </row>
    <row r="57" spans="2:8" x14ac:dyDescent="0.2">
      <c r="B57" s="6" t="s">
        <v>234</v>
      </c>
      <c r="C57" s="6" t="s">
        <v>393</v>
      </c>
      <c r="D57" s="6">
        <v>0</v>
      </c>
      <c r="E57" s="6">
        <v>1.9959999999999809</v>
      </c>
      <c r="F57" s="6">
        <v>3.6970000000000027</v>
      </c>
      <c r="G57" s="6">
        <v>1E+30</v>
      </c>
      <c r="H57" s="6">
        <v>1.9959999999999809</v>
      </c>
    </row>
    <row r="58" spans="2:8" x14ac:dyDescent="0.2">
      <c r="B58" s="6" t="s">
        <v>235</v>
      </c>
      <c r="C58" s="6" t="s">
        <v>393</v>
      </c>
      <c r="D58" s="6">
        <v>0</v>
      </c>
      <c r="E58" s="6">
        <v>0.875</v>
      </c>
      <c r="F58" s="6">
        <v>3.1490000000000009</v>
      </c>
      <c r="G58" s="6">
        <v>1E+30</v>
      </c>
      <c r="H58" s="6">
        <v>0.875</v>
      </c>
    </row>
    <row r="59" spans="2:8" x14ac:dyDescent="0.2">
      <c r="B59" s="6" t="s">
        <v>236</v>
      </c>
      <c r="C59" s="6" t="s">
        <v>393</v>
      </c>
      <c r="D59" s="6">
        <v>5637</v>
      </c>
      <c r="E59" s="6">
        <v>0</v>
      </c>
      <c r="F59" s="6">
        <v>1.9790000000000134</v>
      </c>
      <c r="G59" s="6">
        <v>1.1420000000000243</v>
      </c>
      <c r="H59" s="6">
        <v>1.9790000000000134</v>
      </c>
    </row>
    <row r="60" spans="2:8" x14ac:dyDescent="0.2">
      <c r="B60" s="6" t="s">
        <v>237</v>
      </c>
      <c r="C60" s="6" t="s">
        <v>394</v>
      </c>
      <c r="D60" s="6">
        <v>47798</v>
      </c>
      <c r="E60" s="6">
        <v>0</v>
      </c>
      <c r="F60" s="6">
        <v>1.2280000000000086</v>
      </c>
      <c r="G60" s="6">
        <v>0.66599999999993997</v>
      </c>
      <c r="H60" s="6">
        <v>1.5850000000000364</v>
      </c>
    </row>
    <row r="61" spans="2:8" x14ac:dyDescent="0.2">
      <c r="B61" s="6" t="s">
        <v>238</v>
      </c>
      <c r="C61" s="6" t="s">
        <v>394</v>
      </c>
      <c r="D61" s="6">
        <v>0</v>
      </c>
      <c r="E61" s="6">
        <v>2.6450000000000315</v>
      </c>
      <c r="F61" s="6">
        <v>6.2210000000000036</v>
      </c>
      <c r="G61" s="6">
        <v>1E+30</v>
      </c>
      <c r="H61" s="6">
        <v>2.6450000000000315</v>
      </c>
    </row>
    <row r="62" spans="2:8" x14ac:dyDescent="0.2">
      <c r="B62" s="6" t="s">
        <v>239</v>
      </c>
      <c r="C62" s="6" t="s">
        <v>394</v>
      </c>
      <c r="D62" s="6">
        <v>0</v>
      </c>
      <c r="E62" s="6">
        <v>1.8430000000000186</v>
      </c>
      <c r="F62" s="6">
        <v>3.0159999999999911</v>
      </c>
      <c r="G62" s="6">
        <v>1E+30</v>
      </c>
      <c r="H62" s="6">
        <v>1.8430000000000186</v>
      </c>
    </row>
    <row r="63" spans="2:8" x14ac:dyDescent="0.2">
      <c r="B63" s="6" t="s">
        <v>240</v>
      </c>
      <c r="C63" s="6" t="s">
        <v>394</v>
      </c>
      <c r="D63" s="6">
        <v>29160</v>
      </c>
      <c r="E63" s="6">
        <v>0</v>
      </c>
      <c r="F63" s="6">
        <v>1.6299999999999955</v>
      </c>
      <c r="G63" s="6">
        <v>0.55899999999996908</v>
      </c>
      <c r="H63" s="6">
        <v>1.9870000000000232</v>
      </c>
    </row>
    <row r="64" spans="2:8" x14ac:dyDescent="0.2">
      <c r="B64" s="6" t="s">
        <v>241</v>
      </c>
      <c r="C64" s="6" t="s">
        <v>394</v>
      </c>
      <c r="D64" s="6">
        <v>0</v>
      </c>
      <c r="E64" s="6">
        <v>2.8860000000000241</v>
      </c>
      <c r="F64" s="6">
        <v>3.5289999999999964</v>
      </c>
      <c r="G64" s="6">
        <v>1E+30</v>
      </c>
      <c r="H64" s="6">
        <v>2.8860000000000241</v>
      </c>
    </row>
    <row r="65" spans="2:8" x14ac:dyDescent="0.2">
      <c r="B65" s="6" t="s">
        <v>242</v>
      </c>
      <c r="C65" s="6" t="s">
        <v>394</v>
      </c>
      <c r="D65" s="6">
        <v>0</v>
      </c>
      <c r="E65" s="6">
        <v>0.98000000000003062</v>
      </c>
      <c r="F65" s="6">
        <v>2.6020000000000039</v>
      </c>
      <c r="G65" s="6">
        <v>1E+30</v>
      </c>
      <c r="H65" s="6">
        <v>0.98000000000003062</v>
      </c>
    </row>
    <row r="66" spans="2:8" x14ac:dyDescent="0.2">
      <c r="B66" s="6" t="s">
        <v>243</v>
      </c>
      <c r="C66" s="6" t="s">
        <v>394</v>
      </c>
      <c r="D66" s="6">
        <v>0</v>
      </c>
      <c r="E66" s="6">
        <v>1.2180000000000177</v>
      </c>
      <c r="F66" s="6">
        <v>1.9710000000000036</v>
      </c>
      <c r="G66" s="6">
        <v>1E+30</v>
      </c>
      <c r="H66" s="6">
        <v>1.2180000000000177</v>
      </c>
    </row>
    <row r="67" spans="2:8" x14ac:dyDescent="0.2">
      <c r="B67" s="6" t="s">
        <v>244</v>
      </c>
      <c r="C67" s="6" t="s">
        <v>394</v>
      </c>
      <c r="D67" s="6">
        <v>0</v>
      </c>
      <c r="E67" s="6">
        <v>0.6960000000000548</v>
      </c>
      <c r="F67" s="6">
        <v>1.7050000000000125</v>
      </c>
      <c r="G67" s="6">
        <v>1E+30</v>
      </c>
      <c r="H67" s="6">
        <v>0.6960000000000548</v>
      </c>
    </row>
    <row r="68" spans="2:8" x14ac:dyDescent="0.2">
      <c r="B68" s="6" t="s">
        <v>245</v>
      </c>
      <c r="C68" s="6" t="s">
        <v>394</v>
      </c>
      <c r="D68" s="6">
        <v>0</v>
      </c>
      <c r="E68" s="6">
        <v>0.51300000000003365</v>
      </c>
      <c r="F68" s="6">
        <v>1.617999999999995</v>
      </c>
      <c r="G68" s="6">
        <v>1E+30</v>
      </c>
      <c r="H68" s="6">
        <v>0.51300000000003365</v>
      </c>
    </row>
    <row r="69" spans="2:8" x14ac:dyDescent="0.2">
      <c r="B69" s="6" t="s">
        <v>246</v>
      </c>
      <c r="C69" s="6" t="s">
        <v>394</v>
      </c>
      <c r="D69" s="6">
        <v>188014</v>
      </c>
      <c r="E69" s="6">
        <v>0</v>
      </c>
      <c r="F69" s="6">
        <v>1.2920000000000016</v>
      </c>
      <c r="G69" s="6">
        <v>0.57199999999997431</v>
      </c>
      <c r="H69" s="6">
        <v>1.6490000000000293</v>
      </c>
    </row>
    <row r="70" spans="2:8" x14ac:dyDescent="0.2">
      <c r="B70" s="6" t="s">
        <v>247</v>
      </c>
      <c r="C70" s="6" t="s">
        <v>394</v>
      </c>
      <c r="D70" s="6">
        <v>96877</v>
      </c>
      <c r="E70" s="6">
        <v>0</v>
      </c>
      <c r="F70" s="6">
        <v>1</v>
      </c>
      <c r="G70" s="6">
        <v>0.71299999999996544</v>
      </c>
      <c r="H70" s="6">
        <v>1.3570000000000277</v>
      </c>
    </row>
    <row r="71" spans="2:8" x14ac:dyDescent="0.2">
      <c r="B71" s="6" t="s">
        <v>248</v>
      </c>
      <c r="C71" s="6" t="s">
        <v>394</v>
      </c>
      <c r="D71" s="6">
        <v>0</v>
      </c>
      <c r="E71" s="6">
        <v>2.6990000000000265</v>
      </c>
      <c r="F71" s="6">
        <v>6.1370000000000005</v>
      </c>
      <c r="G71" s="6">
        <v>1E+30</v>
      </c>
      <c r="H71" s="6">
        <v>2.6990000000000265</v>
      </c>
    </row>
    <row r="72" spans="2:8" x14ac:dyDescent="0.2">
      <c r="B72" s="6" t="s">
        <v>249</v>
      </c>
      <c r="C72" s="6" t="s">
        <v>394</v>
      </c>
      <c r="D72" s="6">
        <v>0</v>
      </c>
      <c r="E72" s="6">
        <v>2.019000000000041</v>
      </c>
      <c r="F72" s="6">
        <v>3.2760000000000105</v>
      </c>
      <c r="G72" s="6">
        <v>1E+30</v>
      </c>
      <c r="H72" s="6">
        <v>2.019000000000041</v>
      </c>
    </row>
    <row r="73" spans="2:8" x14ac:dyDescent="0.2">
      <c r="B73" s="6" t="s">
        <v>250</v>
      </c>
      <c r="C73" s="6" t="s">
        <v>394</v>
      </c>
      <c r="D73" s="6">
        <v>128307</v>
      </c>
      <c r="E73" s="6">
        <v>0</v>
      </c>
      <c r="F73" s="6">
        <v>1.657999999999987</v>
      </c>
      <c r="G73" s="6">
        <v>0.24799999999996203</v>
      </c>
      <c r="H73" s="6">
        <v>2.0150000000000148</v>
      </c>
    </row>
    <row r="74" spans="2:8" x14ac:dyDescent="0.2">
      <c r="B74" s="6" t="s">
        <v>251</v>
      </c>
      <c r="C74" s="6" t="s">
        <v>394</v>
      </c>
      <c r="D74" s="6">
        <v>64839</v>
      </c>
      <c r="E74" s="6">
        <v>0</v>
      </c>
      <c r="F74" s="6">
        <v>1.5260000000000105</v>
      </c>
      <c r="G74" s="6">
        <v>0.16299999999995407</v>
      </c>
      <c r="H74" s="6">
        <v>1.8830000000000382</v>
      </c>
    </row>
    <row r="75" spans="2:8" x14ac:dyDescent="0.2">
      <c r="B75" s="6" t="s">
        <v>252</v>
      </c>
      <c r="C75" s="6" t="s">
        <v>394</v>
      </c>
      <c r="D75" s="6">
        <v>30464</v>
      </c>
      <c r="E75" s="6">
        <v>0</v>
      </c>
      <c r="F75" s="6">
        <v>1.9480000000000075</v>
      </c>
      <c r="G75" s="6">
        <v>0.23299999999997567</v>
      </c>
      <c r="H75" s="6">
        <v>2.3050000000000352</v>
      </c>
    </row>
    <row r="76" spans="2:8" x14ac:dyDescent="0.2">
      <c r="B76" s="6" t="s">
        <v>253</v>
      </c>
      <c r="C76" s="6" t="s">
        <v>394</v>
      </c>
      <c r="D76" s="6">
        <v>28532</v>
      </c>
      <c r="E76" s="6">
        <v>0</v>
      </c>
      <c r="F76" s="6">
        <v>2.0929999999999893</v>
      </c>
      <c r="G76" s="6">
        <v>4.0999999999982606E-2</v>
      </c>
      <c r="H76" s="6">
        <v>2.4500000000000171</v>
      </c>
    </row>
    <row r="77" spans="2:8" x14ac:dyDescent="0.2">
      <c r="B77" s="6" t="s">
        <v>254</v>
      </c>
      <c r="C77" s="6" t="s">
        <v>394</v>
      </c>
      <c r="D77" s="6">
        <v>43394</v>
      </c>
      <c r="E77" s="6">
        <v>0</v>
      </c>
      <c r="F77" s="6">
        <v>1.36099999999999</v>
      </c>
      <c r="G77" s="6">
        <v>0.30500000000000682</v>
      </c>
      <c r="H77" s="6">
        <v>1.7180000000000177</v>
      </c>
    </row>
    <row r="78" spans="2:8" x14ac:dyDescent="0.2">
      <c r="B78" s="6" t="s">
        <v>255</v>
      </c>
      <c r="C78" s="6" t="s">
        <v>394</v>
      </c>
      <c r="D78" s="6">
        <v>45334</v>
      </c>
      <c r="E78" s="6">
        <v>0</v>
      </c>
      <c r="F78" s="6">
        <v>1.6020000000000039</v>
      </c>
      <c r="G78" s="6">
        <v>0.66999999999998749</v>
      </c>
      <c r="H78" s="6">
        <v>1.9590000000000316</v>
      </c>
    </row>
    <row r="79" spans="2:8" x14ac:dyDescent="0.2">
      <c r="B79" s="6" t="s">
        <v>256</v>
      </c>
      <c r="C79" s="6" t="s">
        <v>394</v>
      </c>
      <c r="D79" s="6">
        <v>0</v>
      </c>
      <c r="E79" s="6">
        <v>1.4060000000000059</v>
      </c>
      <c r="F79" s="6">
        <v>2.3340000000000032</v>
      </c>
      <c r="G79" s="6">
        <v>1E+30</v>
      </c>
      <c r="H79" s="6">
        <v>1.4060000000000059</v>
      </c>
    </row>
    <row r="80" spans="2:8" x14ac:dyDescent="0.2">
      <c r="B80" s="6" t="s">
        <v>257</v>
      </c>
      <c r="C80" s="6" t="s">
        <v>394</v>
      </c>
      <c r="D80" s="6">
        <v>0</v>
      </c>
      <c r="E80" s="6">
        <v>0.56900000000001683</v>
      </c>
      <c r="F80" s="6">
        <v>1.6440000000000055</v>
      </c>
      <c r="G80" s="6">
        <v>1E+30</v>
      </c>
      <c r="H80" s="6">
        <v>0.56900000000001683</v>
      </c>
    </row>
    <row r="81" spans="2:8" x14ac:dyDescent="0.2">
      <c r="B81" s="6" t="s">
        <v>258</v>
      </c>
      <c r="C81" s="6" t="s">
        <v>394</v>
      </c>
      <c r="D81" s="6">
        <v>0</v>
      </c>
      <c r="E81" s="6">
        <v>1.4270000000000209</v>
      </c>
      <c r="F81" s="6">
        <v>2.0699999999999932</v>
      </c>
      <c r="G81" s="6">
        <v>1E+30</v>
      </c>
      <c r="H81" s="6">
        <v>1.4270000000000209</v>
      </c>
    </row>
    <row r="82" spans="2:8" x14ac:dyDescent="0.2">
      <c r="B82" s="6" t="s">
        <v>259</v>
      </c>
      <c r="C82" s="6" t="s">
        <v>394</v>
      </c>
      <c r="D82" s="6">
        <v>0</v>
      </c>
      <c r="E82" s="6">
        <v>0.19500000000005002</v>
      </c>
      <c r="F82" s="6">
        <v>1.8460000000000036</v>
      </c>
      <c r="G82" s="6">
        <v>1E+30</v>
      </c>
      <c r="H82" s="6">
        <v>0.19500000000005002</v>
      </c>
    </row>
    <row r="83" spans="2:8" x14ac:dyDescent="0.2">
      <c r="B83" s="6" t="s">
        <v>260</v>
      </c>
      <c r="C83" s="6" t="s">
        <v>394</v>
      </c>
      <c r="D83" s="6">
        <v>53040</v>
      </c>
      <c r="E83" s="6">
        <v>0</v>
      </c>
      <c r="F83" s="6">
        <v>2.2050000000000125</v>
      </c>
      <c r="G83" s="6">
        <v>4.5999999999963848E-2</v>
      </c>
      <c r="H83" s="6">
        <v>2.5620000000000402</v>
      </c>
    </row>
    <row r="84" spans="2:8" x14ac:dyDescent="0.2">
      <c r="B84" s="6" t="s">
        <v>261</v>
      </c>
      <c r="C84" s="6" t="s">
        <v>394</v>
      </c>
      <c r="D84" s="6">
        <v>29673</v>
      </c>
      <c r="E84" s="6">
        <v>0</v>
      </c>
      <c r="F84" s="6">
        <v>1.4209999999999923</v>
      </c>
      <c r="G84" s="6">
        <v>0.64499999999998181</v>
      </c>
      <c r="H84" s="6">
        <v>1.77800000000002</v>
      </c>
    </row>
    <row r="85" spans="2:8" x14ac:dyDescent="0.2">
      <c r="B85" s="6" t="s">
        <v>262</v>
      </c>
      <c r="C85" s="6" t="s">
        <v>394</v>
      </c>
      <c r="D85" s="6">
        <v>59890</v>
      </c>
      <c r="E85" s="6">
        <v>0</v>
      </c>
      <c r="F85" s="6">
        <v>1.7299999999999898</v>
      </c>
      <c r="G85" s="6">
        <v>0.40500000000000114</v>
      </c>
      <c r="H85" s="6">
        <v>2.0870000000000175</v>
      </c>
    </row>
    <row r="86" spans="2:8" x14ac:dyDescent="0.2">
      <c r="B86" s="6" t="s">
        <v>263</v>
      </c>
      <c r="C86" s="6" t="s">
        <v>394</v>
      </c>
      <c r="D86" s="6">
        <v>0</v>
      </c>
      <c r="E86" s="6">
        <v>1.3980000000000246</v>
      </c>
      <c r="F86" s="6">
        <v>3.0459999999999923</v>
      </c>
      <c r="G86" s="6">
        <v>1E+30</v>
      </c>
      <c r="H86" s="6">
        <v>1.3980000000000246</v>
      </c>
    </row>
    <row r="87" spans="2:8" x14ac:dyDescent="0.2">
      <c r="B87" s="6" t="s">
        <v>264</v>
      </c>
      <c r="C87" s="6" t="s">
        <v>394</v>
      </c>
      <c r="D87" s="6">
        <v>0</v>
      </c>
      <c r="E87" s="6">
        <v>0.22100000000001785</v>
      </c>
      <c r="F87" s="6">
        <v>2.2769999999999868</v>
      </c>
      <c r="G87" s="6">
        <v>1E+30</v>
      </c>
      <c r="H87" s="6">
        <v>0.22100000000001785</v>
      </c>
    </row>
    <row r="88" spans="2:8" x14ac:dyDescent="0.2">
      <c r="B88" s="6" t="s">
        <v>265</v>
      </c>
      <c r="C88" s="6" t="s">
        <v>394</v>
      </c>
      <c r="D88" s="6">
        <v>0</v>
      </c>
      <c r="E88" s="6">
        <v>2.4640000000000271</v>
      </c>
      <c r="F88" s="6">
        <v>3.3739999999999952</v>
      </c>
      <c r="G88" s="6">
        <v>1E+30</v>
      </c>
      <c r="H88" s="6">
        <v>2.4640000000000271</v>
      </c>
    </row>
    <row r="89" spans="2:8" x14ac:dyDescent="0.2">
      <c r="B89" s="6" t="s">
        <v>266</v>
      </c>
      <c r="C89" s="6" t="s">
        <v>394</v>
      </c>
      <c r="D89" s="6">
        <v>0</v>
      </c>
      <c r="E89" s="6">
        <v>1.3800000000000239</v>
      </c>
      <c r="F89" s="6">
        <v>2.1169999999999902</v>
      </c>
      <c r="G89" s="6">
        <v>1E+30</v>
      </c>
      <c r="H89" s="6">
        <v>1.3800000000000239</v>
      </c>
    </row>
    <row r="90" spans="2:8" x14ac:dyDescent="0.2">
      <c r="B90" s="6" t="s">
        <v>267</v>
      </c>
      <c r="C90" s="6" t="s">
        <v>394</v>
      </c>
      <c r="D90" s="6">
        <v>0</v>
      </c>
      <c r="E90" s="6">
        <v>0.88100000000002865</v>
      </c>
      <c r="F90" s="6">
        <v>1.8000000000000114</v>
      </c>
      <c r="G90" s="6">
        <v>1E+30</v>
      </c>
      <c r="H90" s="6">
        <v>0.88100000000002865</v>
      </c>
    </row>
    <row r="91" spans="2:8" x14ac:dyDescent="0.2">
      <c r="B91" s="6" t="s">
        <v>268</v>
      </c>
      <c r="C91" s="6" t="s">
        <v>394</v>
      </c>
      <c r="D91" s="6">
        <v>0</v>
      </c>
      <c r="E91" s="6">
        <v>0.9350000000000307</v>
      </c>
      <c r="F91" s="6">
        <v>2.5550000000000068</v>
      </c>
      <c r="G91" s="6">
        <v>1E+30</v>
      </c>
      <c r="H91" s="6">
        <v>0.9350000000000307</v>
      </c>
    </row>
    <row r="92" spans="2:8" x14ac:dyDescent="0.2">
      <c r="B92" s="6" t="s">
        <v>269</v>
      </c>
      <c r="C92" s="6" t="s">
        <v>394</v>
      </c>
      <c r="D92" s="6">
        <v>0</v>
      </c>
      <c r="E92" s="6">
        <v>0.93000000000000682</v>
      </c>
      <c r="F92" s="6">
        <v>1.8870000000000005</v>
      </c>
      <c r="G92" s="6">
        <v>1E+30</v>
      </c>
      <c r="H92" s="6">
        <v>0.93000000000000682</v>
      </c>
    </row>
    <row r="93" spans="2:8" x14ac:dyDescent="0.2">
      <c r="B93" s="6" t="s">
        <v>270</v>
      </c>
      <c r="C93" s="6" t="s">
        <v>394</v>
      </c>
      <c r="D93" s="6">
        <v>95355</v>
      </c>
      <c r="E93" s="6">
        <v>0</v>
      </c>
      <c r="F93" s="6">
        <v>1.3520000000000039</v>
      </c>
      <c r="G93" s="6">
        <v>1.099999999999568E-2</v>
      </c>
      <c r="H93" s="6">
        <v>1.7090000000000316</v>
      </c>
    </row>
    <row r="94" spans="2:8" x14ac:dyDescent="0.2">
      <c r="B94" s="6" t="s">
        <v>271</v>
      </c>
      <c r="C94" s="6" t="s">
        <v>394</v>
      </c>
      <c r="D94" s="6">
        <v>0</v>
      </c>
      <c r="E94" s="6">
        <v>0.39400000000001967</v>
      </c>
      <c r="F94" s="6">
        <v>2.5569999999999879</v>
      </c>
      <c r="G94" s="6">
        <v>1E+30</v>
      </c>
      <c r="H94" s="6">
        <v>0.39400000000001967</v>
      </c>
    </row>
    <row r="95" spans="2:8" x14ac:dyDescent="0.2">
      <c r="B95" s="6" t="s">
        <v>272</v>
      </c>
      <c r="C95" s="6" t="s">
        <v>394</v>
      </c>
      <c r="D95" s="6">
        <v>0</v>
      </c>
      <c r="E95" s="6">
        <v>9.1000000000036607E-2</v>
      </c>
      <c r="F95" s="6">
        <v>1.5440000000000111</v>
      </c>
      <c r="G95" s="6">
        <v>1E+30</v>
      </c>
      <c r="H95" s="6">
        <v>9.1000000000036607E-2</v>
      </c>
    </row>
    <row r="96" spans="2:8" x14ac:dyDescent="0.2">
      <c r="B96" s="6" t="s">
        <v>273</v>
      </c>
      <c r="C96" s="6" t="s">
        <v>394</v>
      </c>
      <c r="D96" s="6">
        <v>37514</v>
      </c>
      <c r="E96" s="6">
        <v>0</v>
      </c>
      <c r="F96" s="6">
        <v>1.98599999999999</v>
      </c>
      <c r="G96" s="6">
        <v>0.20399999999997931</v>
      </c>
      <c r="H96" s="6">
        <v>2.3430000000000177</v>
      </c>
    </row>
    <row r="97" spans="2:8" x14ac:dyDescent="0.2">
      <c r="B97" s="6" t="s">
        <v>274</v>
      </c>
      <c r="C97" s="6" t="s">
        <v>394</v>
      </c>
      <c r="D97" s="6">
        <v>0</v>
      </c>
      <c r="E97" s="6">
        <v>2.548000000000016</v>
      </c>
      <c r="F97" s="6">
        <v>3.6699999999999875</v>
      </c>
      <c r="G97" s="6">
        <v>1E+30</v>
      </c>
      <c r="H97" s="6">
        <v>2.548000000000016</v>
      </c>
    </row>
    <row r="98" spans="2:8" x14ac:dyDescent="0.2">
      <c r="B98" s="6" t="s">
        <v>275</v>
      </c>
      <c r="C98" s="6" t="s">
        <v>394</v>
      </c>
      <c r="D98" s="6">
        <v>0</v>
      </c>
      <c r="E98" s="6">
        <v>0.58000000000001251</v>
      </c>
      <c r="F98" s="6">
        <v>1.688999999999993</v>
      </c>
      <c r="G98" s="6">
        <v>1E+30</v>
      </c>
      <c r="H98" s="6">
        <v>0.58000000000001251</v>
      </c>
    </row>
    <row r="99" spans="2:8" x14ac:dyDescent="0.2">
      <c r="B99" s="6" t="s">
        <v>276</v>
      </c>
      <c r="C99" s="6" t="s">
        <v>394</v>
      </c>
      <c r="D99" s="6">
        <v>0</v>
      </c>
      <c r="E99" s="6">
        <v>1.3410000000000366</v>
      </c>
      <c r="F99" s="6">
        <v>2.0279999999999916</v>
      </c>
      <c r="G99" s="6">
        <v>1E+30</v>
      </c>
      <c r="H99" s="6">
        <v>1.3410000000000366</v>
      </c>
    </row>
    <row r="100" spans="2:8" x14ac:dyDescent="0.2">
      <c r="B100" s="6" t="s">
        <v>277</v>
      </c>
      <c r="C100" s="6" t="s">
        <v>394</v>
      </c>
      <c r="D100" s="6">
        <v>46254</v>
      </c>
      <c r="E100" s="6">
        <v>0</v>
      </c>
      <c r="F100" s="6">
        <v>1.1980000000000075</v>
      </c>
      <c r="G100" s="6">
        <v>0.32099999999994111</v>
      </c>
      <c r="H100" s="6">
        <v>1.5550000000000352</v>
      </c>
    </row>
    <row r="101" spans="2:8" x14ac:dyDescent="0.2">
      <c r="B101" s="6" t="s">
        <v>278</v>
      </c>
      <c r="C101" s="6" t="s">
        <v>394</v>
      </c>
      <c r="D101" s="6">
        <v>0</v>
      </c>
      <c r="E101" s="6">
        <v>0.30500000000003524</v>
      </c>
      <c r="F101" s="6">
        <v>2.4010000000000105</v>
      </c>
      <c r="G101" s="6">
        <v>1E+30</v>
      </c>
      <c r="H101" s="6">
        <v>0.30500000000003524</v>
      </c>
    </row>
    <row r="102" spans="2:8" x14ac:dyDescent="0.2">
      <c r="B102" s="6" t="s">
        <v>279</v>
      </c>
      <c r="C102" s="6" t="s">
        <v>394</v>
      </c>
      <c r="D102" s="6">
        <v>63462</v>
      </c>
      <c r="E102" s="6">
        <v>0</v>
      </c>
      <c r="F102" s="6">
        <v>1.3009999999999877</v>
      </c>
      <c r="G102" s="6">
        <v>0.48099999999999454</v>
      </c>
      <c r="H102" s="6">
        <v>1.6580000000000155</v>
      </c>
    </row>
    <row r="103" spans="2:8" x14ac:dyDescent="0.2">
      <c r="B103" s="6" t="s">
        <v>280</v>
      </c>
      <c r="C103" s="6" t="s">
        <v>394</v>
      </c>
      <c r="D103" s="6">
        <v>251456</v>
      </c>
      <c r="E103" s="6">
        <v>0</v>
      </c>
      <c r="F103" s="6">
        <v>2.1040000000000134</v>
      </c>
      <c r="G103" s="6">
        <v>8.9999999999577085E-3</v>
      </c>
      <c r="H103" s="6">
        <v>2.4610000000000412</v>
      </c>
    </row>
    <row r="104" spans="2:8" x14ac:dyDescent="0.2">
      <c r="B104" s="6" t="s">
        <v>281</v>
      </c>
      <c r="C104" s="6" t="s">
        <v>394</v>
      </c>
      <c r="D104" s="6">
        <v>0</v>
      </c>
      <c r="E104" s="6">
        <v>1.7700000000000387</v>
      </c>
      <c r="F104" s="6">
        <v>2.9980000000000189</v>
      </c>
      <c r="G104" s="6">
        <v>1E+30</v>
      </c>
      <c r="H104" s="6">
        <v>1.7700000000000387</v>
      </c>
    </row>
    <row r="105" spans="2:8" x14ac:dyDescent="0.2">
      <c r="B105" s="6" t="s">
        <v>282</v>
      </c>
      <c r="C105" s="6" t="s">
        <v>394</v>
      </c>
      <c r="D105" s="6">
        <v>0</v>
      </c>
      <c r="E105" s="6">
        <v>1.2770000000000437</v>
      </c>
      <c r="F105" s="6">
        <v>2.0950000000000273</v>
      </c>
      <c r="G105" s="6">
        <v>1E+30</v>
      </c>
      <c r="H105" s="6">
        <v>1.2770000000000437</v>
      </c>
    </row>
    <row r="106" spans="2:8" x14ac:dyDescent="0.2">
      <c r="B106" s="6" t="s">
        <v>283</v>
      </c>
      <c r="C106" s="6" t="s">
        <v>394</v>
      </c>
      <c r="D106" s="6">
        <v>0</v>
      </c>
      <c r="E106" s="6">
        <v>0.23799999999999955</v>
      </c>
      <c r="F106" s="6">
        <v>1.478999999999985</v>
      </c>
      <c r="G106" s="6">
        <v>1E+30</v>
      </c>
      <c r="H106" s="6">
        <v>0.23799999999999955</v>
      </c>
    </row>
    <row r="107" spans="2:8" x14ac:dyDescent="0.2">
      <c r="B107" s="6" t="s">
        <v>284</v>
      </c>
      <c r="C107" s="6" t="s">
        <v>394</v>
      </c>
      <c r="D107" s="6">
        <v>0</v>
      </c>
      <c r="E107" s="6">
        <v>2.4290000000000305</v>
      </c>
      <c r="F107" s="6">
        <v>3.7590000000000146</v>
      </c>
      <c r="G107" s="6">
        <v>1E+30</v>
      </c>
      <c r="H107" s="6">
        <v>2.4290000000000305</v>
      </c>
    </row>
    <row r="108" spans="2:8" x14ac:dyDescent="0.2">
      <c r="B108" s="6" t="s">
        <v>285</v>
      </c>
      <c r="C108" s="6" t="s">
        <v>394</v>
      </c>
      <c r="D108" s="6">
        <v>0</v>
      </c>
      <c r="E108" s="6">
        <v>0.11200000000002319</v>
      </c>
      <c r="F108" s="6">
        <v>1.4560000000000173</v>
      </c>
      <c r="G108" s="6">
        <v>1E+30</v>
      </c>
      <c r="H108" s="6">
        <v>0.11200000000002319</v>
      </c>
    </row>
    <row r="109" spans="2:8" x14ac:dyDescent="0.2">
      <c r="B109" s="6" t="s">
        <v>286</v>
      </c>
      <c r="C109" s="6" t="s">
        <v>394</v>
      </c>
      <c r="D109" s="6">
        <v>1</v>
      </c>
      <c r="E109" s="6">
        <v>0</v>
      </c>
      <c r="F109" s="6">
        <v>1.9169999999999732</v>
      </c>
      <c r="G109" s="6">
        <v>9.1000000000036607E-2</v>
      </c>
      <c r="H109" s="6">
        <v>8.9999999999577085E-3</v>
      </c>
    </row>
    <row r="110" spans="2:8" x14ac:dyDescent="0.2">
      <c r="B110" s="6" t="s">
        <v>287</v>
      </c>
      <c r="C110" s="6" t="s">
        <v>394</v>
      </c>
      <c r="D110" s="6">
        <v>0</v>
      </c>
      <c r="E110" s="6">
        <v>1.1420000000000243</v>
      </c>
      <c r="F110" s="6">
        <v>2.76400000000001</v>
      </c>
      <c r="G110" s="6">
        <v>1E+30</v>
      </c>
      <c r="H110" s="6">
        <v>1.1420000000000243</v>
      </c>
    </row>
    <row r="111" spans="2:8" x14ac:dyDescent="0.2">
      <c r="B111" s="6" t="s">
        <v>288</v>
      </c>
      <c r="C111" s="6" t="s">
        <v>395</v>
      </c>
      <c r="D111" s="6">
        <v>0</v>
      </c>
      <c r="E111" s="6">
        <v>0.66599999999993997</v>
      </c>
      <c r="F111" s="6">
        <v>2.2509999999999764</v>
      </c>
      <c r="G111" s="6">
        <v>1E+30</v>
      </c>
      <c r="H111" s="6">
        <v>0.66599999999993997</v>
      </c>
    </row>
    <row r="112" spans="2:8" x14ac:dyDescent="0.2">
      <c r="B112" s="6" t="s">
        <v>289</v>
      </c>
      <c r="C112" s="6" t="s">
        <v>395</v>
      </c>
      <c r="D112" s="6">
        <v>0</v>
      </c>
      <c r="E112" s="6">
        <v>2.8469999999999729</v>
      </c>
      <c r="F112" s="6">
        <v>6.7799999999999727</v>
      </c>
      <c r="G112" s="6">
        <v>1E+30</v>
      </c>
      <c r="H112" s="6">
        <v>2.8469999999999729</v>
      </c>
    </row>
    <row r="113" spans="2:8" x14ac:dyDescent="0.2">
      <c r="B113" s="6" t="s">
        <v>290</v>
      </c>
      <c r="C113" s="6" t="s">
        <v>395</v>
      </c>
      <c r="D113" s="6">
        <v>0</v>
      </c>
      <c r="E113" s="6">
        <v>2.373999999999997</v>
      </c>
      <c r="F113" s="6">
        <v>3.9039999999999964</v>
      </c>
      <c r="G113" s="6">
        <v>1E+30</v>
      </c>
      <c r="H113" s="6">
        <v>2.373999999999997</v>
      </c>
    </row>
    <row r="114" spans="2:8" x14ac:dyDescent="0.2">
      <c r="B114" s="6" t="s">
        <v>291</v>
      </c>
      <c r="C114" s="6" t="s">
        <v>395</v>
      </c>
      <c r="D114" s="6">
        <v>0</v>
      </c>
      <c r="E114" s="6">
        <v>0.55899999999996908</v>
      </c>
      <c r="F114" s="6">
        <v>2.5459999999999923</v>
      </c>
      <c r="G114" s="6">
        <v>1E+30</v>
      </c>
      <c r="H114" s="6">
        <v>0.55899999999996908</v>
      </c>
    </row>
    <row r="115" spans="2:8" x14ac:dyDescent="0.2">
      <c r="B115" s="6" t="s">
        <v>292</v>
      </c>
      <c r="C115" s="6" t="s">
        <v>395</v>
      </c>
      <c r="D115" s="6">
        <v>0</v>
      </c>
      <c r="E115" s="6">
        <v>3.3720000000000141</v>
      </c>
      <c r="F115" s="6">
        <v>4.3720000000000141</v>
      </c>
      <c r="G115" s="6">
        <v>1E+30</v>
      </c>
      <c r="H115" s="6">
        <v>3.3720000000000141</v>
      </c>
    </row>
    <row r="116" spans="2:8" x14ac:dyDescent="0.2">
      <c r="B116" s="6" t="s">
        <v>293</v>
      </c>
      <c r="C116" s="6" t="s">
        <v>395</v>
      </c>
      <c r="D116" s="6">
        <v>0</v>
      </c>
      <c r="E116" s="6">
        <v>1.4139999999999713</v>
      </c>
      <c r="F116" s="6">
        <v>3.3929999999999723</v>
      </c>
      <c r="G116" s="6">
        <v>1E+30</v>
      </c>
      <c r="H116" s="6">
        <v>1.4139999999999713</v>
      </c>
    </row>
    <row r="117" spans="2:8" x14ac:dyDescent="0.2">
      <c r="B117" s="6" t="s">
        <v>294</v>
      </c>
      <c r="C117" s="6" t="s">
        <v>395</v>
      </c>
      <c r="D117" s="6">
        <v>35741</v>
      </c>
      <c r="E117" s="6">
        <v>0</v>
      </c>
      <c r="F117" s="6">
        <v>1.1100000000000136</v>
      </c>
      <c r="G117" s="6">
        <v>1.2180000000000177</v>
      </c>
      <c r="H117" s="6">
        <v>1.1100000000000136</v>
      </c>
    </row>
    <row r="118" spans="2:8" x14ac:dyDescent="0.2">
      <c r="B118" s="6" t="s">
        <v>295</v>
      </c>
      <c r="C118" s="6" t="s">
        <v>395</v>
      </c>
      <c r="D118" s="6">
        <v>8980</v>
      </c>
      <c r="E118" s="6">
        <v>0</v>
      </c>
      <c r="F118" s="6">
        <v>1.3659999999999854</v>
      </c>
      <c r="G118" s="6">
        <v>0.6960000000000548</v>
      </c>
      <c r="H118" s="6">
        <v>1.3659999999999854</v>
      </c>
    </row>
    <row r="119" spans="2:8" x14ac:dyDescent="0.2">
      <c r="B119" s="6" t="s">
        <v>296</v>
      </c>
      <c r="C119" s="6" t="s">
        <v>395</v>
      </c>
      <c r="D119" s="6">
        <v>6018</v>
      </c>
      <c r="E119" s="6">
        <v>0</v>
      </c>
      <c r="F119" s="6">
        <v>1.4619999999999891</v>
      </c>
      <c r="G119" s="6">
        <v>0.51300000000003365</v>
      </c>
      <c r="H119" s="6">
        <v>1.4619999999999891</v>
      </c>
    </row>
    <row r="120" spans="2:8" x14ac:dyDescent="0.2">
      <c r="B120" s="6" t="s">
        <v>297</v>
      </c>
      <c r="C120" s="6" t="s">
        <v>395</v>
      </c>
      <c r="D120" s="6">
        <v>0</v>
      </c>
      <c r="E120" s="6">
        <v>0.57199999999997431</v>
      </c>
      <c r="F120" s="6">
        <v>2.2210000000000036</v>
      </c>
      <c r="G120" s="6">
        <v>1E+30</v>
      </c>
      <c r="H120" s="6">
        <v>0.57199999999997431</v>
      </c>
    </row>
    <row r="121" spans="2:8" x14ac:dyDescent="0.2">
      <c r="B121" s="6" t="s">
        <v>298</v>
      </c>
      <c r="C121" s="6" t="s">
        <v>395</v>
      </c>
      <c r="D121" s="6">
        <v>0</v>
      </c>
      <c r="E121" s="6">
        <v>0.71299999999996544</v>
      </c>
      <c r="F121" s="6">
        <v>2.0699999999999932</v>
      </c>
      <c r="G121" s="6">
        <v>1E+30</v>
      </c>
      <c r="H121" s="6">
        <v>0.71299999999996544</v>
      </c>
    </row>
    <row r="122" spans="2:8" x14ac:dyDescent="0.2">
      <c r="B122" s="6" t="s">
        <v>299</v>
      </c>
      <c r="C122" s="6" t="s">
        <v>395</v>
      </c>
      <c r="D122" s="6">
        <v>0</v>
      </c>
      <c r="E122" s="6">
        <v>3.3010000000000019</v>
      </c>
      <c r="F122" s="6">
        <v>7.0960000000000036</v>
      </c>
      <c r="G122" s="6">
        <v>1E+30</v>
      </c>
      <c r="H122" s="6">
        <v>3.3010000000000019</v>
      </c>
    </row>
    <row r="123" spans="2:8" x14ac:dyDescent="0.2">
      <c r="B123" s="6" t="s">
        <v>300</v>
      </c>
      <c r="C123" s="6" t="s">
        <v>395</v>
      </c>
      <c r="D123" s="6">
        <v>0</v>
      </c>
      <c r="E123" s="6">
        <v>2.366000000000021</v>
      </c>
      <c r="F123" s="6">
        <v>3.9800000000000182</v>
      </c>
      <c r="G123" s="6">
        <v>1E+30</v>
      </c>
      <c r="H123" s="6">
        <v>2.366000000000021</v>
      </c>
    </row>
    <row r="124" spans="2:8" x14ac:dyDescent="0.2">
      <c r="B124" s="6" t="s">
        <v>301</v>
      </c>
      <c r="C124" s="6" t="s">
        <v>395</v>
      </c>
      <c r="D124" s="6">
        <v>0</v>
      </c>
      <c r="E124" s="6">
        <v>0.24799999999996203</v>
      </c>
      <c r="F124" s="6">
        <v>2.2629999999999768</v>
      </c>
      <c r="G124" s="6">
        <v>1E+30</v>
      </c>
      <c r="H124" s="6">
        <v>0.24799999999996203</v>
      </c>
    </row>
    <row r="125" spans="2:8" x14ac:dyDescent="0.2">
      <c r="B125" s="6" t="s">
        <v>302</v>
      </c>
      <c r="C125" s="6" t="s">
        <v>395</v>
      </c>
      <c r="D125" s="6">
        <v>0</v>
      </c>
      <c r="E125" s="6">
        <v>0.16299999999995407</v>
      </c>
      <c r="F125" s="6">
        <v>2.0459999999999923</v>
      </c>
      <c r="G125" s="6">
        <v>1E+30</v>
      </c>
      <c r="H125" s="6">
        <v>0.16299999999995407</v>
      </c>
    </row>
    <row r="126" spans="2:8" x14ac:dyDescent="0.2">
      <c r="B126" s="6" t="s">
        <v>303</v>
      </c>
      <c r="C126" s="6" t="s">
        <v>395</v>
      </c>
      <c r="D126" s="6">
        <v>0</v>
      </c>
      <c r="E126" s="6">
        <v>0.23299999999997567</v>
      </c>
      <c r="F126" s="6">
        <v>2.5380000000000109</v>
      </c>
      <c r="G126" s="6">
        <v>1E+30</v>
      </c>
      <c r="H126" s="6">
        <v>0.23299999999997567</v>
      </c>
    </row>
    <row r="127" spans="2:8" x14ac:dyDescent="0.2">
      <c r="B127" s="6" t="s">
        <v>304</v>
      </c>
      <c r="C127" s="6" t="s">
        <v>395</v>
      </c>
      <c r="D127" s="6">
        <v>0</v>
      </c>
      <c r="E127" s="6">
        <v>0.4339999999999975</v>
      </c>
      <c r="F127" s="6">
        <v>2.8840000000000146</v>
      </c>
      <c r="G127" s="6">
        <v>1E+30</v>
      </c>
      <c r="H127" s="6">
        <v>0.4339999999999975</v>
      </c>
    </row>
    <row r="128" spans="2:8" x14ac:dyDescent="0.2">
      <c r="B128" s="6" t="s">
        <v>305</v>
      </c>
      <c r="C128" s="6" t="s">
        <v>395</v>
      </c>
      <c r="D128" s="6">
        <v>0</v>
      </c>
      <c r="E128" s="6">
        <v>0.30500000000000682</v>
      </c>
      <c r="F128" s="6">
        <v>2.0230000000000246</v>
      </c>
      <c r="G128" s="6">
        <v>1E+30</v>
      </c>
      <c r="H128" s="6">
        <v>0.30500000000000682</v>
      </c>
    </row>
    <row r="129" spans="2:8" x14ac:dyDescent="0.2">
      <c r="B129" s="6" t="s">
        <v>306</v>
      </c>
      <c r="C129" s="6" t="s">
        <v>395</v>
      </c>
      <c r="D129" s="6">
        <v>0</v>
      </c>
      <c r="E129" s="6">
        <v>0.66999999999998749</v>
      </c>
      <c r="F129" s="6">
        <v>2.6290000000000191</v>
      </c>
      <c r="G129" s="6">
        <v>1E+30</v>
      </c>
      <c r="H129" s="6">
        <v>0.66999999999998749</v>
      </c>
    </row>
    <row r="130" spans="2:8" x14ac:dyDescent="0.2">
      <c r="B130" s="6" t="s">
        <v>307</v>
      </c>
      <c r="C130" s="6" t="s">
        <v>395</v>
      </c>
      <c r="D130" s="6">
        <v>13284</v>
      </c>
      <c r="E130" s="6">
        <v>0</v>
      </c>
      <c r="F130" s="6">
        <v>1.285000000000025</v>
      </c>
      <c r="G130" s="6">
        <v>1.4060000000000059</v>
      </c>
      <c r="H130" s="6">
        <v>1.285000000000025</v>
      </c>
    </row>
    <row r="131" spans="2:8" x14ac:dyDescent="0.2">
      <c r="B131" s="6" t="s">
        <v>308</v>
      </c>
      <c r="C131" s="6" t="s">
        <v>395</v>
      </c>
      <c r="D131" s="6">
        <v>57736</v>
      </c>
      <c r="E131" s="6">
        <v>0</v>
      </c>
      <c r="F131" s="6">
        <v>1.4320000000000164</v>
      </c>
      <c r="G131" s="6">
        <v>0.56900000000001683</v>
      </c>
      <c r="H131" s="6">
        <v>1.4320000000000164</v>
      </c>
    </row>
    <row r="132" spans="2:8" x14ac:dyDescent="0.2">
      <c r="B132" s="6" t="s">
        <v>309</v>
      </c>
      <c r="C132" s="6" t="s">
        <v>395</v>
      </c>
      <c r="D132" s="6">
        <v>65477</v>
      </c>
      <c r="E132" s="6">
        <v>0</v>
      </c>
      <c r="F132" s="6">
        <v>1</v>
      </c>
      <c r="G132" s="6">
        <v>1.4270000000000209</v>
      </c>
      <c r="H132" s="6">
        <v>1</v>
      </c>
    </row>
    <row r="133" spans="2:8" x14ac:dyDescent="0.2">
      <c r="B133" s="6" t="s">
        <v>310</v>
      </c>
      <c r="C133" s="6" t="s">
        <v>395</v>
      </c>
      <c r="D133" s="6">
        <v>98837</v>
      </c>
      <c r="E133" s="6">
        <v>0</v>
      </c>
      <c r="F133" s="6">
        <v>2.0079999999999814</v>
      </c>
      <c r="G133" s="6">
        <v>0.19500000000005002</v>
      </c>
      <c r="H133" s="6">
        <v>2.0079999999999814</v>
      </c>
    </row>
    <row r="134" spans="2:8" x14ac:dyDescent="0.2">
      <c r="B134" s="6" t="s">
        <v>311</v>
      </c>
      <c r="C134" s="6" t="s">
        <v>395</v>
      </c>
      <c r="D134" s="6">
        <v>0</v>
      </c>
      <c r="E134" s="6">
        <v>4.5999999999963848E-2</v>
      </c>
      <c r="F134" s="6">
        <v>2.6080000000000041</v>
      </c>
      <c r="G134" s="6">
        <v>1E+30</v>
      </c>
      <c r="H134" s="6">
        <v>4.5999999999963848E-2</v>
      </c>
    </row>
    <row r="135" spans="2:8" x14ac:dyDescent="0.2">
      <c r="B135" s="6" t="s">
        <v>312</v>
      </c>
      <c r="C135" s="6" t="s">
        <v>395</v>
      </c>
      <c r="D135" s="6">
        <v>0</v>
      </c>
      <c r="E135" s="6">
        <v>0.64499999999998181</v>
      </c>
      <c r="F135" s="6">
        <v>2.4230000000000018</v>
      </c>
      <c r="G135" s="6">
        <v>1E+30</v>
      </c>
      <c r="H135" s="6">
        <v>0.64499999999998181</v>
      </c>
    </row>
    <row r="136" spans="2:8" x14ac:dyDescent="0.2">
      <c r="B136" s="6" t="s">
        <v>313</v>
      </c>
      <c r="C136" s="6" t="s">
        <v>395</v>
      </c>
      <c r="D136" s="6">
        <v>0</v>
      </c>
      <c r="E136" s="6">
        <v>0.40500000000000114</v>
      </c>
      <c r="F136" s="6">
        <v>2.4920000000000186</v>
      </c>
      <c r="G136" s="6">
        <v>1E+30</v>
      </c>
      <c r="H136" s="6">
        <v>0.40500000000000114</v>
      </c>
    </row>
    <row r="137" spans="2:8" x14ac:dyDescent="0.2">
      <c r="B137" s="6" t="s">
        <v>314</v>
      </c>
      <c r="C137" s="6" t="s">
        <v>395</v>
      </c>
      <c r="D137" s="6">
        <v>0</v>
      </c>
      <c r="E137" s="6">
        <v>1.6449999999999818</v>
      </c>
      <c r="F137" s="6">
        <v>3.6499999999999773</v>
      </c>
      <c r="G137" s="6">
        <v>1E+30</v>
      </c>
      <c r="H137" s="6">
        <v>1.6449999999999818</v>
      </c>
    </row>
    <row r="138" spans="2:8" x14ac:dyDescent="0.2">
      <c r="B138" s="6" t="s">
        <v>315</v>
      </c>
      <c r="C138" s="6" t="s">
        <v>395</v>
      </c>
      <c r="D138" s="6">
        <v>0</v>
      </c>
      <c r="E138" s="6">
        <v>0.55800000000000693</v>
      </c>
      <c r="F138" s="6">
        <v>2.9710000000000036</v>
      </c>
      <c r="G138" s="6">
        <v>1E+30</v>
      </c>
      <c r="H138" s="6">
        <v>0.55800000000000693</v>
      </c>
    </row>
    <row r="139" spans="2:8" x14ac:dyDescent="0.2">
      <c r="B139" s="6" t="s">
        <v>316</v>
      </c>
      <c r="C139" s="6" t="s">
        <v>395</v>
      </c>
      <c r="D139" s="6">
        <v>0</v>
      </c>
      <c r="E139" s="6">
        <v>2.9019999999999868</v>
      </c>
      <c r="F139" s="6">
        <v>4.1689999999999827</v>
      </c>
      <c r="G139" s="6">
        <v>1E+30</v>
      </c>
      <c r="H139" s="6">
        <v>2.9019999999999868</v>
      </c>
    </row>
    <row r="140" spans="2:8" x14ac:dyDescent="0.2">
      <c r="B140" s="6" t="s">
        <v>317</v>
      </c>
      <c r="C140" s="6" t="s">
        <v>395</v>
      </c>
      <c r="D140" s="6">
        <v>13165</v>
      </c>
      <c r="E140" s="6">
        <v>0</v>
      </c>
      <c r="F140" s="6">
        <v>1.0939999999999941</v>
      </c>
      <c r="G140" s="6">
        <v>1.3800000000000239</v>
      </c>
      <c r="H140" s="6">
        <v>1.0939999999999941</v>
      </c>
    </row>
    <row r="141" spans="2:8" x14ac:dyDescent="0.2">
      <c r="B141" s="6" t="s">
        <v>318</v>
      </c>
      <c r="C141" s="6" t="s">
        <v>395</v>
      </c>
      <c r="D141" s="6">
        <v>87919</v>
      </c>
      <c r="E141" s="6">
        <v>0</v>
      </c>
      <c r="F141" s="6">
        <v>1.2760000000000105</v>
      </c>
      <c r="G141" s="6">
        <v>0.88100000000002865</v>
      </c>
      <c r="H141" s="6">
        <v>1.2760000000000105</v>
      </c>
    </row>
    <row r="142" spans="2:8" x14ac:dyDescent="0.2">
      <c r="B142" s="6" t="s">
        <v>319</v>
      </c>
      <c r="C142" s="6" t="s">
        <v>395</v>
      </c>
      <c r="D142" s="6">
        <v>0</v>
      </c>
      <c r="E142" s="6">
        <v>1.4729999999999848</v>
      </c>
      <c r="F142" s="6">
        <v>3.4499999999999886</v>
      </c>
      <c r="G142" s="6">
        <v>1E+30</v>
      </c>
      <c r="H142" s="6">
        <v>1.4729999999999848</v>
      </c>
    </row>
    <row r="143" spans="2:8" x14ac:dyDescent="0.2">
      <c r="B143" s="6" t="s">
        <v>320</v>
      </c>
      <c r="C143" s="6" t="s">
        <v>395</v>
      </c>
      <c r="D143" s="6">
        <v>193782</v>
      </c>
      <c r="E143" s="6">
        <v>0</v>
      </c>
      <c r="F143" s="6">
        <v>1.3140000000000214</v>
      </c>
      <c r="G143" s="6">
        <v>0.93000000000000682</v>
      </c>
      <c r="H143" s="6">
        <v>1.3140000000000214</v>
      </c>
    </row>
    <row r="144" spans="2:8" x14ac:dyDescent="0.2">
      <c r="B144" s="6" t="s">
        <v>321</v>
      </c>
      <c r="C144" s="6" t="s">
        <v>395</v>
      </c>
      <c r="D144" s="6">
        <v>0</v>
      </c>
      <c r="E144" s="6">
        <v>1.099999999999568E-2</v>
      </c>
      <c r="F144" s="6">
        <v>1.7200000000000273</v>
      </c>
      <c r="G144" s="6">
        <v>1E+30</v>
      </c>
      <c r="H144" s="6">
        <v>1.099999999999568E-2</v>
      </c>
    </row>
    <row r="145" spans="2:8" x14ac:dyDescent="0.2">
      <c r="B145" s="6" t="s">
        <v>322</v>
      </c>
      <c r="C145" s="6" t="s">
        <v>395</v>
      </c>
      <c r="D145" s="6">
        <v>0</v>
      </c>
      <c r="E145" s="6">
        <v>0.52700000000002944</v>
      </c>
      <c r="F145" s="6">
        <v>3.0470000000000255</v>
      </c>
      <c r="G145" s="6">
        <v>1E+30</v>
      </c>
      <c r="H145" s="6">
        <v>0.52700000000002944</v>
      </c>
    </row>
    <row r="146" spans="2:8" x14ac:dyDescent="0.2">
      <c r="B146" s="6" t="s">
        <v>323</v>
      </c>
      <c r="C146" s="6" t="s">
        <v>395</v>
      </c>
      <c r="D146" s="6">
        <v>115366</v>
      </c>
      <c r="E146" s="6">
        <v>0</v>
      </c>
      <c r="F146" s="6">
        <v>1.8100000000000023</v>
      </c>
      <c r="G146" s="6">
        <v>9.1000000000036607E-2</v>
      </c>
      <c r="H146" s="6">
        <v>1.8100000000000023</v>
      </c>
    </row>
    <row r="147" spans="2:8" x14ac:dyDescent="0.2">
      <c r="B147" s="6" t="s">
        <v>324</v>
      </c>
      <c r="C147" s="6" t="s">
        <v>395</v>
      </c>
      <c r="D147" s="6">
        <v>0</v>
      </c>
      <c r="E147" s="6">
        <v>0.52499999999997726</v>
      </c>
      <c r="F147" s="6">
        <v>2.867999999999995</v>
      </c>
      <c r="G147" s="6">
        <v>1E+30</v>
      </c>
      <c r="H147" s="6">
        <v>0.52499999999997726</v>
      </c>
    </row>
    <row r="148" spans="2:8" x14ac:dyDescent="0.2">
      <c r="B148" s="6" t="s">
        <v>325</v>
      </c>
      <c r="C148" s="6" t="s">
        <v>395</v>
      </c>
      <c r="D148" s="6">
        <v>0</v>
      </c>
      <c r="E148" s="6">
        <v>2.9190000000000254</v>
      </c>
      <c r="F148" s="6">
        <v>4.3980000000000246</v>
      </c>
      <c r="G148" s="6">
        <v>1E+30</v>
      </c>
      <c r="H148" s="6">
        <v>2.9190000000000254</v>
      </c>
    </row>
    <row r="149" spans="2:8" x14ac:dyDescent="0.2">
      <c r="B149" s="6" t="s">
        <v>326</v>
      </c>
      <c r="C149" s="6" t="s">
        <v>395</v>
      </c>
      <c r="D149" s="6">
        <v>127024</v>
      </c>
      <c r="E149" s="6">
        <v>0</v>
      </c>
      <c r="F149" s="6">
        <v>1.4660000000000082</v>
      </c>
      <c r="G149" s="6">
        <v>0.58000000000001251</v>
      </c>
      <c r="H149" s="6">
        <v>1.4660000000000082</v>
      </c>
    </row>
    <row r="150" spans="2:8" x14ac:dyDescent="0.2">
      <c r="B150" s="6" t="s">
        <v>327</v>
      </c>
      <c r="C150" s="6" t="s">
        <v>395</v>
      </c>
      <c r="D150" s="6">
        <v>10526</v>
      </c>
      <c r="E150" s="6">
        <v>0</v>
      </c>
      <c r="F150" s="6">
        <v>1.0439999999999827</v>
      </c>
      <c r="G150" s="6">
        <v>1.3410000000000366</v>
      </c>
      <c r="H150" s="6">
        <v>1.0439999999999827</v>
      </c>
    </row>
    <row r="151" spans="2:8" x14ac:dyDescent="0.2">
      <c r="B151" s="6" t="s">
        <v>328</v>
      </c>
      <c r="C151" s="6" t="s">
        <v>395</v>
      </c>
      <c r="D151" s="6">
        <v>0</v>
      </c>
      <c r="E151" s="6">
        <v>0.32099999999994111</v>
      </c>
      <c r="F151" s="6">
        <v>1.8759999999999764</v>
      </c>
      <c r="G151" s="6">
        <v>1E+30</v>
      </c>
      <c r="H151" s="6">
        <v>0.32099999999994111</v>
      </c>
    </row>
    <row r="152" spans="2:8" x14ac:dyDescent="0.2">
      <c r="B152" s="6" t="s">
        <v>329</v>
      </c>
      <c r="C152" s="6" t="s">
        <v>395</v>
      </c>
      <c r="D152" s="6">
        <v>0</v>
      </c>
      <c r="E152" s="6">
        <v>0.54100000000002524</v>
      </c>
      <c r="F152" s="6">
        <v>2.9940000000000282</v>
      </c>
      <c r="G152" s="6">
        <v>1E+30</v>
      </c>
      <c r="H152" s="6">
        <v>0.54100000000002524</v>
      </c>
    </row>
    <row r="153" spans="2:8" x14ac:dyDescent="0.2">
      <c r="B153" s="6" t="s">
        <v>330</v>
      </c>
      <c r="C153" s="6" t="s">
        <v>395</v>
      </c>
      <c r="D153" s="6">
        <v>0</v>
      </c>
      <c r="E153" s="6">
        <v>0.48099999999999454</v>
      </c>
      <c r="F153" s="6">
        <v>2.13900000000001</v>
      </c>
      <c r="G153" s="6">
        <v>1E+30</v>
      </c>
      <c r="H153" s="6">
        <v>0.48099999999999454</v>
      </c>
    </row>
    <row r="154" spans="2:8" x14ac:dyDescent="0.2">
      <c r="B154" s="6" t="s">
        <v>331</v>
      </c>
      <c r="C154" s="6" t="s">
        <v>395</v>
      </c>
      <c r="D154" s="6">
        <v>0</v>
      </c>
      <c r="E154" s="6">
        <v>0.62599999999994793</v>
      </c>
      <c r="F154" s="6">
        <v>3.0869999999999891</v>
      </c>
      <c r="G154" s="6">
        <v>1E+30</v>
      </c>
      <c r="H154" s="6">
        <v>0.62599999999994793</v>
      </c>
    </row>
    <row r="155" spans="2:8" x14ac:dyDescent="0.2">
      <c r="B155" s="6" t="s">
        <v>332</v>
      </c>
      <c r="C155" s="6" t="s">
        <v>395</v>
      </c>
      <c r="D155" s="6">
        <v>0</v>
      </c>
      <c r="E155" s="6">
        <v>2.210000000000008</v>
      </c>
      <c r="F155" s="6">
        <v>3.7950000000000159</v>
      </c>
      <c r="G155" s="6">
        <v>1E+30</v>
      </c>
      <c r="H155" s="6">
        <v>2.210000000000008</v>
      </c>
    </row>
    <row r="156" spans="2:8" x14ac:dyDescent="0.2">
      <c r="B156" s="6" t="s">
        <v>333</v>
      </c>
      <c r="C156" s="6" t="s">
        <v>395</v>
      </c>
      <c r="D156" s="6">
        <v>6258</v>
      </c>
      <c r="E156" s="6">
        <v>0</v>
      </c>
      <c r="F156" s="6">
        <v>1.1750000000000114</v>
      </c>
      <c r="G156" s="6">
        <v>1.2770000000000437</v>
      </c>
      <c r="H156" s="6">
        <v>1.1750000000000114</v>
      </c>
    </row>
    <row r="157" spans="2:8" x14ac:dyDescent="0.2">
      <c r="B157" s="6" t="s">
        <v>334</v>
      </c>
      <c r="C157" s="6" t="s">
        <v>395</v>
      </c>
      <c r="D157" s="6">
        <v>80011</v>
      </c>
      <c r="E157" s="6">
        <v>0</v>
      </c>
      <c r="F157" s="6">
        <v>1.5980000000000132</v>
      </c>
      <c r="G157" s="6">
        <v>0.23799999999999955</v>
      </c>
      <c r="H157" s="6">
        <v>1.5980000000000132</v>
      </c>
    </row>
    <row r="158" spans="2:8" x14ac:dyDescent="0.2">
      <c r="B158" s="6" t="s">
        <v>335</v>
      </c>
      <c r="C158" s="6" t="s">
        <v>395</v>
      </c>
      <c r="D158" s="6">
        <v>0</v>
      </c>
      <c r="E158" s="6">
        <v>2.7470000000000141</v>
      </c>
      <c r="F158" s="6">
        <v>4.4340000000000259</v>
      </c>
      <c r="G158" s="6">
        <v>1E+30</v>
      </c>
      <c r="H158" s="6">
        <v>2.7470000000000141</v>
      </c>
    </row>
    <row r="159" spans="2:8" x14ac:dyDescent="0.2">
      <c r="B159" s="6" t="s">
        <v>336</v>
      </c>
      <c r="C159" s="6" t="s">
        <v>395</v>
      </c>
      <c r="D159" s="6">
        <v>18530</v>
      </c>
      <c r="E159" s="6">
        <v>0</v>
      </c>
      <c r="F159" s="6">
        <v>1.7010000000000218</v>
      </c>
      <c r="G159" s="6">
        <v>0.11200000000002319</v>
      </c>
      <c r="H159" s="6">
        <v>1.7010000000000218</v>
      </c>
    </row>
    <row r="160" spans="2:8" x14ac:dyDescent="0.2">
      <c r="B160" s="6" t="s">
        <v>337</v>
      </c>
      <c r="C160" s="6" t="s">
        <v>395</v>
      </c>
      <c r="D160" s="6">
        <v>56869</v>
      </c>
      <c r="E160" s="6">
        <v>0</v>
      </c>
      <c r="F160" s="6">
        <v>2.2740000000000009</v>
      </c>
      <c r="G160" s="6">
        <v>8.9999999999577085E-3</v>
      </c>
      <c r="H160" s="6">
        <v>9.1000000000036607E-2</v>
      </c>
    </row>
    <row r="161" spans="1:8" ht="17" thickBot="1" x14ac:dyDescent="0.25">
      <c r="B161" s="7" t="s">
        <v>338</v>
      </c>
      <c r="C161" s="7" t="s">
        <v>395</v>
      </c>
      <c r="D161" s="7">
        <v>0</v>
      </c>
      <c r="E161" s="7">
        <v>1.4809999999999661</v>
      </c>
      <c r="F161" s="7">
        <v>3.4599999999999795</v>
      </c>
      <c r="G161" s="7">
        <v>1E+30</v>
      </c>
      <c r="H161" s="7">
        <v>1.4809999999999661</v>
      </c>
    </row>
    <row r="163" spans="1:8" ht="17" thickBot="1" x14ac:dyDescent="0.25">
      <c r="A163" t="s">
        <v>185</v>
      </c>
    </row>
    <row r="164" spans="1:8" x14ac:dyDescent="0.2">
      <c r="B164" s="8"/>
      <c r="C164" s="8"/>
      <c r="D164" s="8" t="s">
        <v>176</v>
      </c>
      <c r="E164" s="8" t="s">
        <v>399</v>
      </c>
      <c r="F164" s="8" t="s">
        <v>404</v>
      </c>
      <c r="G164" s="8" t="s">
        <v>401</v>
      </c>
      <c r="H164" s="8" t="s">
        <v>401</v>
      </c>
    </row>
    <row r="165" spans="1:8" ht="17" thickBot="1" x14ac:dyDescent="0.25">
      <c r="B165" s="9" t="s">
        <v>408</v>
      </c>
      <c r="C165" s="9" t="s">
        <v>407</v>
      </c>
      <c r="D165" s="9" t="s">
        <v>406</v>
      </c>
      <c r="E165" s="9" t="s">
        <v>400</v>
      </c>
      <c r="F165" s="9" t="s">
        <v>405</v>
      </c>
      <c r="G165" s="9" t="s">
        <v>402</v>
      </c>
      <c r="H165" s="9" t="s">
        <v>403</v>
      </c>
    </row>
    <row r="166" spans="1:8" x14ac:dyDescent="0.2">
      <c r="B166" s="6" t="s">
        <v>339</v>
      </c>
      <c r="C166" s="6" t="s">
        <v>113</v>
      </c>
      <c r="D166" s="6">
        <v>752594</v>
      </c>
      <c r="E166" s="6">
        <v>0</v>
      </c>
      <c r="F166" s="6">
        <v>1500000</v>
      </c>
      <c r="G166" s="6">
        <v>1E+30</v>
      </c>
      <c r="H166" s="6">
        <v>747406</v>
      </c>
    </row>
    <row r="167" spans="1:8" s="13" customFormat="1" x14ac:dyDescent="0.2">
      <c r="B167" s="10" t="s">
        <v>340</v>
      </c>
      <c r="C167" s="10" t="s">
        <v>114</v>
      </c>
      <c r="D167" s="10">
        <v>1339364</v>
      </c>
      <c r="E167" s="10">
        <v>-0.35700000000002774</v>
      </c>
      <c r="F167" s="10">
        <v>1339364</v>
      </c>
      <c r="G167" s="10">
        <v>56869</v>
      </c>
      <c r="H167" s="10">
        <v>1</v>
      </c>
    </row>
    <row r="168" spans="1:8" x14ac:dyDescent="0.2">
      <c r="B168" s="6" t="s">
        <v>341</v>
      </c>
      <c r="C168" s="6" t="s">
        <v>115</v>
      </c>
      <c r="D168" s="6">
        <v>995523</v>
      </c>
      <c r="E168" s="6">
        <v>0</v>
      </c>
      <c r="F168" s="6">
        <v>1350000</v>
      </c>
      <c r="G168" s="6">
        <v>1E+30</v>
      </c>
      <c r="H168" s="6">
        <v>354477</v>
      </c>
    </row>
    <row r="169" spans="1:8" x14ac:dyDescent="0.2">
      <c r="B169" s="6" t="s">
        <v>342</v>
      </c>
      <c r="C169" s="6" t="s">
        <v>62</v>
      </c>
      <c r="D169" s="6">
        <v>47798</v>
      </c>
      <c r="E169" s="6">
        <v>1.5850000000000364</v>
      </c>
      <c r="F169" s="6">
        <v>47798</v>
      </c>
      <c r="G169" s="6">
        <v>1</v>
      </c>
      <c r="H169" s="6">
        <v>47798</v>
      </c>
    </row>
    <row r="170" spans="1:8" x14ac:dyDescent="0.2">
      <c r="B170" s="6" t="s">
        <v>343</v>
      </c>
      <c r="C170" s="6" t="s">
        <v>64</v>
      </c>
      <c r="D170" s="6">
        <v>7103</v>
      </c>
      <c r="E170" s="6">
        <v>3.9329999999999998</v>
      </c>
      <c r="F170" s="6">
        <v>7103</v>
      </c>
      <c r="G170" s="6">
        <v>747406</v>
      </c>
      <c r="H170" s="6">
        <v>7103</v>
      </c>
    </row>
    <row r="171" spans="1:8" x14ac:dyDescent="0.2">
      <c r="B171" s="6" t="s">
        <v>344</v>
      </c>
      <c r="C171" s="6" t="s">
        <v>63</v>
      </c>
      <c r="D171" s="6">
        <v>63921</v>
      </c>
      <c r="E171" s="6">
        <v>1.5300000000000002</v>
      </c>
      <c r="F171" s="6">
        <v>63921</v>
      </c>
      <c r="G171" s="6">
        <v>747406</v>
      </c>
      <c r="H171" s="6">
        <v>63921</v>
      </c>
    </row>
    <row r="172" spans="1:8" x14ac:dyDescent="0.2">
      <c r="B172" s="6" t="s">
        <v>345</v>
      </c>
      <c r="C172" s="6" t="s">
        <v>65</v>
      </c>
      <c r="D172" s="6">
        <v>29160</v>
      </c>
      <c r="E172" s="6">
        <v>1.9870000000000232</v>
      </c>
      <c r="F172" s="6">
        <v>29160</v>
      </c>
      <c r="G172" s="6">
        <v>1</v>
      </c>
      <c r="H172" s="6">
        <v>29160</v>
      </c>
    </row>
    <row r="173" spans="1:8" x14ac:dyDescent="0.2">
      <c r="B173" s="6" t="s">
        <v>346</v>
      </c>
      <c r="C173" s="6" t="s">
        <v>66</v>
      </c>
      <c r="D173" s="6">
        <v>372540</v>
      </c>
      <c r="E173" s="6">
        <v>1</v>
      </c>
      <c r="F173" s="6">
        <v>372540</v>
      </c>
      <c r="G173" s="6">
        <v>747406</v>
      </c>
      <c r="H173" s="6">
        <v>372540</v>
      </c>
    </row>
    <row r="174" spans="1:8" x14ac:dyDescent="0.2">
      <c r="B174" s="6" t="s">
        <v>347</v>
      </c>
      <c r="C174" s="6" t="s">
        <v>67</v>
      </c>
      <c r="D174" s="6">
        <v>50292</v>
      </c>
      <c r="E174" s="6">
        <v>1.979000000000001</v>
      </c>
      <c r="F174" s="6">
        <v>50292</v>
      </c>
      <c r="G174" s="6">
        <v>747406</v>
      </c>
      <c r="H174" s="6">
        <v>50292</v>
      </c>
    </row>
    <row r="175" spans="1:8" x14ac:dyDescent="0.2">
      <c r="B175" s="6" t="s">
        <v>348</v>
      </c>
      <c r="C175" s="6" t="s">
        <v>68</v>
      </c>
      <c r="D175" s="6">
        <v>35741</v>
      </c>
      <c r="E175" s="6">
        <v>1.1100000000000136</v>
      </c>
      <c r="F175" s="6">
        <v>35741</v>
      </c>
      <c r="G175" s="6">
        <v>354477</v>
      </c>
      <c r="H175" s="6">
        <v>35741</v>
      </c>
    </row>
    <row r="176" spans="1:8" x14ac:dyDescent="0.2">
      <c r="B176" s="6" t="s">
        <v>349</v>
      </c>
      <c r="C176" s="6" t="s">
        <v>69</v>
      </c>
      <c r="D176" s="6">
        <v>8980</v>
      </c>
      <c r="E176" s="6">
        <v>1.3659999999999854</v>
      </c>
      <c r="F176" s="6">
        <v>8980</v>
      </c>
      <c r="G176" s="6">
        <v>354477</v>
      </c>
      <c r="H176" s="6">
        <v>8980</v>
      </c>
    </row>
    <row r="177" spans="2:8" x14ac:dyDescent="0.2">
      <c r="B177" s="6" t="s">
        <v>350</v>
      </c>
      <c r="C177" s="6" t="s">
        <v>70</v>
      </c>
      <c r="D177" s="6">
        <v>6018</v>
      </c>
      <c r="E177" s="6">
        <v>1.4619999999999891</v>
      </c>
      <c r="F177" s="6">
        <v>6018</v>
      </c>
      <c r="G177" s="6">
        <v>354477</v>
      </c>
      <c r="H177" s="6">
        <v>6018</v>
      </c>
    </row>
    <row r="178" spans="2:8" x14ac:dyDescent="0.2">
      <c r="B178" s="6" t="s">
        <v>351</v>
      </c>
      <c r="C178" s="6" t="s">
        <v>71</v>
      </c>
      <c r="D178" s="6">
        <v>188014</v>
      </c>
      <c r="E178" s="6">
        <v>1.6490000000000293</v>
      </c>
      <c r="F178" s="6">
        <v>188014</v>
      </c>
      <c r="G178" s="6">
        <v>1</v>
      </c>
      <c r="H178" s="6">
        <v>56869</v>
      </c>
    </row>
    <row r="179" spans="2:8" x14ac:dyDescent="0.2">
      <c r="B179" s="6" t="s">
        <v>352</v>
      </c>
      <c r="C179" s="6" t="s">
        <v>72</v>
      </c>
      <c r="D179" s="6">
        <v>96877</v>
      </c>
      <c r="E179" s="6">
        <v>1.3570000000000277</v>
      </c>
      <c r="F179" s="6">
        <v>96877</v>
      </c>
      <c r="G179" s="6">
        <v>1</v>
      </c>
      <c r="H179" s="6">
        <v>56869</v>
      </c>
    </row>
    <row r="180" spans="2:8" x14ac:dyDescent="0.2">
      <c r="B180" s="6" t="s">
        <v>353</v>
      </c>
      <c r="C180" s="6" t="s">
        <v>73</v>
      </c>
      <c r="D180" s="6">
        <v>13604</v>
      </c>
      <c r="E180" s="6">
        <v>3.7950000000000017</v>
      </c>
      <c r="F180" s="6">
        <v>13604</v>
      </c>
      <c r="G180" s="6">
        <v>747406</v>
      </c>
      <c r="H180" s="6">
        <v>13604</v>
      </c>
    </row>
    <row r="181" spans="2:8" x14ac:dyDescent="0.2">
      <c r="B181" s="6" t="s">
        <v>354</v>
      </c>
      <c r="C181" s="6" t="s">
        <v>74</v>
      </c>
      <c r="D181" s="6">
        <v>15676</v>
      </c>
      <c r="E181" s="6">
        <v>1.6139999999999972</v>
      </c>
      <c r="F181" s="6">
        <v>15676</v>
      </c>
      <c r="G181" s="6">
        <v>747406</v>
      </c>
      <c r="H181" s="6">
        <v>15676</v>
      </c>
    </row>
    <row r="182" spans="2:8" x14ac:dyDescent="0.2">
      <c r="B182" s="6" t="s">
        <v>355</v>
      </c>
      <c r="C182" s="6" t="s">
        <v>75</v>
      </c>
      <c r="D182" s="6">
        <v>128307</v>
      </c>
      <c r="E182" s="6">
        <v>2.0150000000000148</v>
      </c>
      <c r="F182" s="6">
        <v>128307</v>
      </c>
      <c r="G182" s="6">
        <v>1</v>
      </c>
      <c r="H182" s="6">
        <v>56869</v>
      </c>
    </row>
    <row r="183" spans="2:8" x14ac:dyDescent="0.2">
      <c r="B183" s="6" t="s">
        <v>356</v>
      </c>
      <c r="C183" s="6" t="s">
        <v>76</v>
      </c>
      <c r="D183" s="6">
        <v>64839</v>
      </c>
      <c r="E183" s="6">
        <v>1.8830000000000382</v>
      </c>
      <c r="F183" s="6">
        <v>64839</v>
      </c>
      <c r="G183" s="6">
        <v>1</v>
      </c>
      <c r="H183" s="6">
        <v>56869</v>
      </c>
    </row>
    <row r="184" spans="2:8" x14ac:dyDescent="0.2">
      <c r="B184" s="6" t="s">
        <v>357</v>
      </c>
      <c r="C184" s="6" t="s">
        <v>77</v>
      </c>
      <c r="D184" s="6">
        <v>30464</v>
      </c>
      <c r="E184" s="6">
        <v>2.3050000000000352</v>
      </c>
      <c r="F184" s="6">
        <v>30464</v>
      </c>
      <c r="G184" s="6">
        <v>1</v>
      </c>
      <c r="H184" s="6">
        <v>30464</v>
      </c>
    </row>
    <row r="185" spans="2:8" x14ac:dyDescent="0.2">
      <c r="B185" s="6" t="s">
        <v>358</v>
      </c>
      <c r="C185" s="6" t="s">
        <v>78</v>
      </c>
      <c r="D185" s="6">
        <v>28532</v>
      </c>
      <c r="E185" s="6">
        <v>2.4500000000000171</v>
      </c>
      <c r="F185" s="6">
        <v>28532</v>
      </c>
      <c r="G185" s="6">
        <v>1</v>
      </c>
      <c r="H185" s="6">
        <v>28532</v>
      </c>
    </row>
    <row r="186" spans="2:8" x14ac:dyDescent="0.2">
      <c r="B186" s="6" t="s">
        <v>359</v>
      </c>
      <c r="C186" s="6" t="s">
        <v>79</v>
      </c>
      <c r="D186" s="6">
        <v>43394</v>
      </c>
      <c r="E186" s="6">
        <v>1.7180000000000177</v>
      </c>
      <c r="F186" s="6">
        <v>43394</v>
      </c>
      <c r="G186" s="6">
        <v>1</v>
      </c>
      <c r="H186" s="6">
        <v>43394</v>
      </c>
    </row>
    <row r="187" spans="2:8" x14ac:dyDescent="0.2">
      <c r="B187" s="6" t="s">
        <v>360</v>
      </c>
      <c r="C187" s="6" t="s">
        <v>80</v>
      </c>
      <c r="D187" s="6">
        <v>45334</v>
      </c>
      <c r="E187" s="6">
        <v>1.9590000000000316</v>
      </c>
      <c r="F187" s="6">
        <v>45334</v>
      </c>
      <c r="G187" s="6">
        <v>1</v>
      </c>
      <c r="H187" s="6">
        <v>45334</v>
      </c>
    </row>
    <row r="188" spans="2:8" x14ac:dyDescent="0.2">
      <c r="B188" s="6" t="s">
        <v>361</v>
      </c>
      <c r="C188" s="6" t="s">
        <v>81</v>
      </c>
      <c r="D188" s="6">
        <v>13284</v>
      </c>
      <c r="E188" s="6">
        <v>1.285000000000025</v>
      </c>
      <c r="F188" s="6">
        <v>13284</v>
      </c>
      <c r="G188" s="6">
        <v>354477</v>
      </c>
      <c r="H188" s="6">
        <v>13284</v>
      </c>
    </row>
    <row r="189" spans="2:8" x14ac:dyDescent="0.2">
      <c r="B189" s="6" t="s">
        <v>362</v>
      </c>
      <c r="C189" s="6" t="s">
        <v>82</v>
      </c>
      <c r="D189" s="6">
        <v>57736</v>
      </c>
      <c r="E189" s="6">
        <v>1.4320000000000164</v>
      </c>
      <c r="F189" s="6">
        <v>57736</v>
      </c>
      <c r="G189" s="6">
        <v>354477</v>
      </c>
      <c r="H189" s="6">
        <v>57736</v>
      </c>
    </row>
    <row r="190" spans="2:8" x14ac:dyDescent="0.2">
      <c r="B190" s="6" t="s">
        <v>363</v>
      </c>
      <c r="C190" s="6" t="s">
        <v>83</v>
      </c>
      <c r="D190" s="6">
        <v>65477</v>
      </c>
      <c r="E190" s="6">
        <v>1</v>
      </c>
      <c r="F190" s="6">
        <v>65477</v>
      </c>
      <c r="G190" s="6">
        <v>354477</v>
      </c>
      <c r="H190" s="6">
        <v>65477</v>
      </c>
    </row>
    <row r="191" spans="2:8" x14ac:dyDescent="0.2">
      <c r="B191" s="6" t="s">
        <v>364</v>
      </c>
      <c r="C191" s="6" t="s">
        <v>84</v>
      </c>
      <c r="D191" s="6">
        <v>98837</v>
      </c>
      <c r="E191" s="6">
        <v>2.0079999999999814</v>
      </c>
      <c r="F191" s="6">
        <v>98837</v>
      </c>
      <c r="G191" s="6">
        <v>354477</v>
      </c>
      <c r="H191" s="6">
        <v>98837</v>
      </c>
    </row>
    <row r="192" spans="2:8" x14ac:dyDescent="0.2">
      <c r="B192" s="6" t="s">
        <v>365</v>
      </c>
      <c r="C192" s="6" t="s">
        <v>85</v>
      </c>
      <c r="D192" s="6">
        <v>53040</v>
      </c>
      <c r="E192" s="6">
        <v>2.5620000000000402</v>
      </c>
      <c r="F192" s="6">
        <v>53040</v>
      </c>
      <c r="G192" s="6">
        <v>1</v>
      </c>
      <c r="H192" s="6">
        <v>53040</v>
      </c>
    </row>
    <row r="193" spans="2:8" x14ac:dyDescent="0.2">
      <c r="B193" s="6" t="s">
        <v>366</v>
      </c>
      <c r="C193" s="6" t="s">
        <v>86</v>
      </c>
      <c r="D193" s="6">
        <v>29673</v>
      </c>
      <c r="E193" s="6">
        <v>1.77800000000002</v>
      </c>
      <c r="F193" s="6">
        <v>29673</v>
      </c>
      <c r="G193" s="6">
        <v>1</v>
      </c>
      <c r="H193" s="6">
        <v>29673</v>
      </c>
    </row>
    <row r="194" spans="2:8" x14ac:dyDescent="0.2">
      <c r="B194" s="6" t="s">
        <v>367</v>
      </c>
      <c r="C194" s="6" t="s">
        <v>87</v>
      </c>
      <c r="D194" s="6">
        <v>59890</v>
      </c>
      <c r="E194" s="6">
        <v>2.0870000000000175</v>
      </c>
      <c r="F194" s="6">
        <v>59890</v>
      </c>
      <c r="G194" s="6">
        <v>1</v>
      </c>
      <c r="H194" s="6">
        <v>56869</v>
      </c>
    </row>
    <row r="195" spans="2:8" x14ac:dyDescent="0.2">
      <c r="B195" s="6" t="s">
        <v>368</v>
      </c>
      <c r="C195" s="6" t="s">
        <v>88</v>
      </c>
      <c r="D195" s="6">
        <v>9895</v>
      </c>
      <c r="E195" s="6">
        <v>2.0049999999999955</v>
      </c>
      <c r="F195" s="6">
        <v>9895</v>
      </c>
      <c r="G195" s="6">
        <v>747406</v>
      </c>
      <c r="H195" s="6">
        <v>9895</v>
      </c>
    </row>
    <row r="196" spans="2:8" x14ac:dyDescent="0.2">
      <c r="B196" s="6" t="s">
        <v>369</v>
      </c>
      <c r="C196" s="6" t="s">
        <v>89</v>
      </c>
      <c r="D196" s="6">
        <v>18264</v>
      </c>
      <c r="E196" s="6">
        <v>2.4129999999999967</v>
      </c>
      <c r="F196" s="6">
        <v>18264</v>
      </c>
      <c r="G196" s="6">
        <v>747406</v>
      </c>
      <c r="H196" s="6">
        <v>18264</v>
      </c>
    </row>
    <row r="197" spans="2:8" x14ac:dyDescent="0.2">
      <c r="B197" s="6" t="s">
        <v>370</v>
      </c>
      <c r="C197" s="6" t="s">
        <v>90</v>
      </c>
      <c r="D197" s="6">
        <v>27006</v>
      </c>
      <c r="E197" s="6">
        <v>1.2669999999999959</v>
      </c>
      <c r="F197" s="6">
        <v>27006</v>
      </c>
      <c r="G197" s="6">
        <v>747406</v>
      </c>
      <c r="H197" s="6">
        <v>27006</v>
      </c>
    </row>
    <row r="198" spans="2:8" x14ac:dyDescent="0.2">
      <c r="B198" s="6" t="s">
        <v>371</v>
      </c>
      <c r="C198" s="6" t="s">
        <v>91</v>
      </c>
      <c r="D198" s="6">
        <v>13165</v>
      </c>
      <c r="E198" s="6">
        <v>1.0939999999999941</v>
      </c>
      <c r="F198" s="6">
        <v>13165</v>
      </c>
      <c r="G198" s="6">
        <v>354477</v>
      </c>
      <c r="H198" s="6">
        <v>13165</v>
      </c>
    </row>
    <row r="199" spans="2:8" x14ac:dyDescent="0.2">
      <c r="B199" s="6" t="s">
        <v>372</v>
      </c>
      <c r="C199" s="6" t="s">
        <v>92</v>
      </c>
      <c r="D199" s="6">
        <v>87919</v>
      </c>
      <c r="E199" s="6">
        <v>1.2760000000000105</v>
      </c>
      <c r="F199" s="6">
        <v>87919</v>
      </c>
      <c r="G199" s="6">
        <v>354477</v>
      </c>
      <c r="H199" s="6">
        <v>87919</v>
      </c>
    </row>
    <row r="200" spans="2:8" x14ac:dyDescent="0.2">
      <c r="B200" s="6" t="s">
        <v>373</v>
      </c>
      <c r="C200" s="6" t="s">
        <v>93</v>
      </c>
      <c r="D200" s="6">
        <v>20592</v>
      </c>
      <c r="E200" s="6">
        <v>1.9770000000000039</v>
      </c>
      <c r="F200" s="6">
        <v>20592</v>
      </c>
      <c r="G200" s="6">
        <v>747406</v>
      </c>
      <c r="H200" s="6">
        <v>20592</v>
      </c>
    </row>
    <row r="201" spans="2:8" x14ac:dyDescent="0.2">
      <c r="B201" s="6" t="s">
        <v>374</v>
      </c>
      <c r="C201" s="6" t="s">
        <v>94</v>
      </c>
      <c r="D201" s="6">
        <v>193782</v>
      </c>
      <c r="E201" s="6">
        <v>1.3140000000000214</v>
      </c>
      <c r="F201" s="6">
        <v>193782</v>
      </c>
      <c r="G201" s="6">
        <v>354477</v>
      </c>
      <c r="H201" s="6">
        <v>193782</v>
      </c>
    </row>
    <row r="202" spans="2:8" x14ac:dyDescent="0.2">
      <c r="B202" s="6" t="s">
        <v>375</v>
      </c>
      <c r="C202" s="6" t="s">
        <v>95</v>
      </c>
      <c r="D202" s="6">
        <v>95355</v>
      </c>
      <c r="E202" s="6">
        <v>1.7090000000000316</v>
      </c>
      <c r="F202" s="6">
        <v>95355</v>
      </c>
      <c r="G202" s="6">
        <v>1</v>
      </c>
      <c r="H202" s="6">
        <v>56869</v>
      </c>
    </row>
    <row r="203" spans="2:8" x14ac:dyDescent="0.2">
      <c r="B203" s="6" t="s">
        <v>376</v>
      </c>
      <c r="C203" s="6" t="s">
        <v>96</v>
      </c>
      <c r="D203" s="6">
        <v>6726</v>
      </c>
      <c r="E203" s="6">
        <v>2.519999999999996</v>
      </c>
      <c r="F203" s="6">
        <v>6726</v>
      </c>
      <c r="G203" s="6">
        <v>747406</v>
      </c>
      <c r="H203" s="6">
        <v>6726</v>
      </c>
    </row>
    <row r="204" spans="2:8" x14ac:dyDescent="0.2">
      <c r="B204" s="6" t="s">
        <v>377</v>
      </c>
      <c r="C204" s="6" t="s">
        <v>97</v>
      </c>
      <c r="D204" s="6">
        <v>115366</v>
      </c>
      <c r="E204" s="6">
        <v>1.8100000000000023</v>
      </c>
      <c r="F204" s="6">
        <v>115366</v>
      </c>
      <c r="G204" s="6">
        <v>354477</v>
      </c>
      <c r="H204" s="6">
        <v>115366</v>
      </c>
    </row>
    <row r="205" spans="2:8" x14ac:dyDescent="0.2">
      <c r="B205" s="6" t="s">
        <v>378</v>
      </c>
      <c r="C205" s="6" t="s">
        <v>98</v>
      </c>
      <c r="D205" s="6">
        <v>37514</v>
      </c>
      <c r="E205" s="6">
        <v>2.3430000000000177</v>
      </c>
      <c r="F205" s="6">
        <v>37514</v>
      </c>
      <c r="G205" s="6">
        <v>1</v>
      </c>
      <c r="H205" s="6">
        <v>37514</v>
      </c>
    </row>
    <row r="206" spans="2:8" x14ac:dyDescent="0.2">
      <c r="B206" s="6" t="s">
        <v>379</v>
      </c>
      <c r="C206" s="6" t="s">
        <v>99</v>
      </c>
      <c r="D206" s="6">
        <v>38311</v>
      </c>
      <c r="E206" s="6">
        <v>1.4789999999999992</v>
      </c>
      <c r="F206" s="6">
        <v>38311</v>
      </c>
      <c r="G206" s="6">
        <v>747406</v>
      </c>
      <c r="H206" s="6">
        <v>38311</v>
      </c>
    </row>
    <row r="207" spans="2:8" x14ac:dyDescent="0.2">
      <c r="B207" s="6" t="s">
        <v>380</v>
      </c>
      <c r="C207" s="6" t="s">
        <v>100</v>
      </c>
      <c r="D207" s="6">
        <v>127024</v>
      </c>
      <c r="E207" s="6">
        <v>1.4660000000000082</v>
      </c>
      <c r="F207" s="6">
        <v>127024</v>
      </c>
      <c r="G207" s="6">
        <v>354477</v>
      </c>
      <c r="H207" s="6">
        <v>127024</v>
      </c>
    </row>
    <row r="208" spans="2:8" x14ac:dyDescent="0.2">
      <c r="B208" s="6" t="s">
        <v>381</v>
      </c>
      <c r="C208" s="6" t="s">
        <v>101</v>
      </c>
      <c r="D208" s="6">
        <v>10526</v>
      </c>
      <c r="E208" s="6">
        <v>1.0439999999999827</v>
      </c>
      <c r="F208" s="6">
        <v>10526</v>
      </c>
      <c r="G208" s="6">
        <v>354477</v>
      </c>
      <c r="H208" s="6">
        <v>10526</v>
      </c>
    </row>
    <row r="209" spans="2:8" x14ac:dyDescent="0.2">
      <c r="B209" s="6" t="s">
        <v>382</v>
      </c>
      <c r="C209" s="6" t="s">
        <v>102</v>
      </c>
      <c r="D209" s="6">
        <v>46254</v>
      </c>
      <c r="E209" s="6">
        <v>1.5550000000000352</v>
      </c>
      <c r="F209" s="6">
        <v>46254</v>
      </c>
      <c r="G209" s="6">
        <v>1</v>
      </c>
      <c r="H209" s="6">
        <v>46254</v>
      </c>
    </row>
    <row r="210" spans="2:8" x14ac:dyDescent="0.2">
      <c r="B210" s="6" t="s">
        <v>383</v>
      </c>
      <c r="C210" s="6" t="s">
        <v>103</v>
      </c>
      <c r="D210" s="6">
        <v>8142</v>
      </c>
      <c r="E210" s="6">
        <v>2.453000000000003</v>
      </c>
      <c r="F210" s="6">
        <v>8142</v>
      </c>
      <c r="G210" s="6">
        <v>747406</v>
      </c>
      <c r="H210" s="6">
        <v>8142</v>
      </c>
    </row>
    <row r="211" spans="2:8" x14ac:dyDescent="0.2">
      <c r="B211" s="6" t="s">
        <v>384</v>
      </c>
      <c r="C211" s="6" t="s">
        <v>104</v>
      </c>
      <c r="D211" s="6">
        <v>63462</v>
      </c>
      <c r="E211" s="6">
        <v>1.6580000000000155</v>
      </c>
      <c r="F211" s="6">
        <v>63462</v>
      </c>
      <c r="G211" s="6">
        <v>1</v>
      </c>
      <c r="H211" s="6">
        <v>56869</v>
      </c>
    </row>
    <row r="212" spans="2:8" x14ac:dyDescent="0.2">
      <c r="B212" s="6" t="s">
        <v>385</v>
      </c>
      <c r="C212" s="6" t="s">
        <v>105</v>
      </c>
      <c r="D212" s="6">
        <v>251456</v>
      </c>
      <c r="E212" s="6">
        <v>2.4610000000000412</v>
      </c>
      <c r="F212" s="6">
        <v>251456</v>
      </c>
      <c r="G212" s="6">
        <v>1</v>
      </c>
      <c r="H212" s="6">
        <v>56869</v>
      </c>
    </row>
    <row r="213" spans="2:8" x14ac:dyDescent="0.2">
      <c r="B213" s="6" t="s">
        <v>386</v>
      </c>
      <c r="C213" s="6" t="s">
        <v>106</v>
      </c>
      <c r="D213" s="6">
        <v>27639</v>
      </c>
      <c r="E213" s="6">
        <v>1.585000000000008</v>
      </c>
      <c r="F213" s="6">
        <v>27639</v>
      </c>
      <c r="G213" s="6">
        <v>747406</v>
      </c>
      <c r="H213" s="6">
        <v>27639</v>
      </c>
    </row>
    <row r="214" spans="2:8" x14ac:dyDescent="0.2">
      <c r="B214" s="6" t="s">
        <v>387</v>
      </c>
      <c r="C214" s="6" t="s">
        <v>107</v>
      </c>
      <c r="D214" s="6">
        <v>6258</v>
      </c>
      <c r="E214" s="6">
        <v>1.1750000000000114</v>
      </c>
      <c r="F214" s="6">
        <v>6258</v>
      </c>
      <c r="G214" s="6">
        <v>354477</v>
      </c>
      <c r="H214" s="6">
        <v>6258</v>
      </c>
    </row>
    <row r="215" spans="2:8" x14ac:dyDescent="0.2">
      <c r="B215" s="6" t="s">
        <v>388</v>
      </c>
      <c r="C215" s="6" t="s">
        <v>108</v>
      </c>
      <c r="D215" s="6">
        <v>80011</v>
      </c>
      <c r="E215" s="6">
        <v>1.5980000000000132</v>
      </c>
      <c r="F215" s="6">
        <v>80011</v>
      </c>
      <c r="G215" s="6">
        <v>354477</v>
      </c>
      <c r="H215" s="6">
        <v>80011</v>
      </c>
    </row>
    <row r="216" spans="2:8" x14ac:dyDescent="0.2">
      <c r="B216" s="6" t="s">
        <v>389</v>
      </c>
      <c r="C216" s="6" t="s">
        <v>109</v>
      </c>
      <c r="D216" s="6">
        <v>67246</v>
      </c>
      <c r="E216" s="6">
        <v>1.6870000000000118</v>
      </c>
      <c r="F216" s="6">
        <v>67246</v>
      </c>
      <c r="G216" s="6">
        <v>747406</v>
      </c>
      <c r="H216" s="6">
        <v>67246</v>
      </c>
    </row>
    <row r="217" spans="2:8" x14ac:dyDescent="0.2">
      <c r="B217" s="6" t="s">
        <v>390</v>
      </c>
      <c r="C217" s="6" t="s">
        <v>110</v>
      </c>
      <c r="D217" s="6">
        <v>18530</v>
      </c>
      <c r="E217" s="6">
        <v>1.7010000000000218</v>
      </c>
      <c r="F217" s="6">
        <v>18530</v>
      </c>
      <c r="G217" s="6">
        <v>354477</v>
      </c>
      <c r="H217" s="6">
        <v>18530</v>
      </c>
    </row>
    <row r="218" spans="2:8" x14ac:dyDescent="0.2">
      <c r="B218" s="6" t="s">
        <v>391</v>
      </c>
      <c r="C218" s="6" t="s">
        <v>111</v>
      </c>
      <c r="D218" s="6">
        <v>56870</v>
      </c>
      <c r="E218" s="6">
        <v>2.2740000000000009</v>
      </c>
      <c r="F218" s="6">
        <v>56870</v>
      </c>
      <c r="G218" s="6">
        <v>354477</v>
      </c>
      <c r="H218" s="6">
        <v>56869</v>
      </c>
    </row>
    <row r="219" spans="2:8" ht="17" thickBot="1" x14ac:dyDescent="0.25">
      <c r="B219" s="7" t="s">
        <v>392</v>
      </c>
      <c r="C219" s="7" t="s">
        <v>112</v>
      </c>
      <c r="D219" s="7">
        <v>5637</v>
      </c>
      <c r="E219" s="7">
        <v>1.9790000000000134</v>
      </c>
      <c r="F219" s="7">
        <v>5637</v>
      </c>
      <c r="G219" s="7">
        <v>747406</v>
      </c>
      <c r="H219" s="7">
        <v>5637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D652-DFA9-3742-9924-5CF95C63760C}">
  <dimension ref="A1:H219"/>
  <sheetViews>
    <sheetView showGridLines="0" zoomScale="207" workbookViewId="0">
      <selection activeCell="G169" sqref="G169"/>
    </sheetView>
  </sheetViews>
  <sheetFormatPr baseColWidth="10" defaultRowHeight="16" x14ac:dyDescent="0.2"/>
  <cols>
    <col min="1" max="1" width="2.33203125" customWidth="1"/>
    <col min="2" max="2" width="7.1640625" bestFit="1" customWidth="1"/>
    <col min="3" max="3" width="12" bestFit="1" customWidth="1"/>
    <col min="4" max="4" width="8.1640625" bestFit="1" customWidth="1"/>
    <col min="5" max="5" width="8.6640625" bestFit="1" customWidth="1"/>
    <col min="6" max="6" width="12" bestFit="1" customWidth="1"/>
    <col min="7" max="8" width="9.83203125" bestFit="1" customWidth="1"/>
  </cols>
  <sheetData>
    <row r="1" spans="1:8" x14ac:dyDescent="0.2">
      <c r="A1" s="5" t="s">
        <v>171</v>
      </c>
    </row>
    <row r="2" spans="1:8" x14ac:dyDescent="0.2">
      <c r="A2" s="5" t="s">
        <v>172</v>
      </c>
    </row>
    <row r="3" spans="1:8" x14ac:dyDescent="0.2">
      <c r="A3" s="5" t="s">
        <v>398</v>
      </c>
    </row>
    <row r="6" spans="1:8" ht="17" thickBot="1" x14ac:dyDescent="0.25">
      <c r="A6" t="s">
        <v>173</v>
      </c>
    </row>
    <row r="7" spans="1:8" x14ac:dyDescent="0.2">
      <c r="B7" s="11"/>
      <c r="C7" s="11"/>
      <c r="D7" s="11" t="s">
        <v>176</v>
      </c>
      <c r="E7" s="11" t="s">
        <v>178</v>
      </c>
      <c r="F7" s="11" t="s">
        <v>180</v>
      </c>
      <c r="G7" s="11" t="s">
        <v>182</v>
      </c>
      <c r="H7" s="11" t="s">
        <v>182</v>
      </c>
    </row>
    <row r="8" spans="1:8" ht="17" thickBot="1" x14ac:dyDescent="0.25">
      <c r="B8" s="12" t="s">
        <v>174</v>
      </c>
      <c r="C8" s="12" t="s">
        <v>175</v>
      </c>
      <c r="D8" s="12" t="s">
        <v>177</v>
      </c>
      <c r="E8" s="12" t="s">
        <v>179</v>
      </c>
      <c r="F8" s="12" t="s">
        <v>181</v>
      </c>
      <c r="G8" s="12" t="s">
        <v>183</v>
      </c>
      <c r="H8" s="12" t="s">
        <v>184</v>
      </c>
    </row>
    <row r="9" spans="1:8" x14ac:dyDescent="0.2">
      <c r="B9" s="6" t="s">
        <v>186</v>
      </c>
      <c r="C9" s="6" t="s">
        <v>393</v>
      </c>
      <c r="D9" s="6">
        <v>0</v>
      </c>
      <c r="E9" s="6">
        <v>1.8079999999999998</v>
      </c>
      <c r="F9" s="6">
        <v>3.302</v>
      </c>
      <c r="G9" s="6">
        <v>1E+30</v>
      </c>
      <c r="H9" s="6">
        <v>1.8079999999999998</v>
      </c>
    </row>
    <row r="10" spans="1:8" x14ac:dyDescent="0.2">
      <c r="B10" s="6" t="s">
        <v>187</v>
      </c>
      <c r="C10" s="6" t="s">
        <v>393</v>
      </c>
      <c r="D10" s="6">
        <v>7103</v>
      </c>
      <c r="E10" s="6">
        <v>0</v>
      </c>
      <c r="F10" s="6">
        <v>3.9330000000000003</v>
      </c>
      <c r="G10" s="6">
        <v>2.5539999999999949</v>
      </c>
      <c r="H10" s="6">
        <v>3.9329999999999998</v>
      </c>
    </row>
    <row r="11" spans="1:8" x14ac:dyDescent="0.2">
      <c r="B11" s="6" t="s">
        <v>188</v>
      </c>
      <c r="C11" s="6" t="s">
        <v>393</v>
      </c>
      <c r="D11" s="6">
        <v>63921</v>
      </c>
      <c r="E11" s="6">
        <v>0</v>
      </c>
      <c r="F11" s="6">
        <v>1.5300000000000002</v>
      </c>
      <c r="G11" s="6">
        <v>1.751999999999982</v>
      </c>
      <c r="H11" s="6">
        <v>1.5300000000000002</v>
      </c>
    </row>
    <row r="12" spans="1:8" x14ac:dyDescent="0.2">
      <c r="B12" s="6" t="s">
        <v>189</v>
      </c>
      <c r="C12" s="6" t="s">
        <v>393</v>
      </c>
      <c r="D12" s="6">
        <v>0</v>
      </c>
      <c r="E12" s="6">
        <v>1.0070000000000139</v>
      </c>
      <c r="F12" s="6">
        <v>2.9030000000000005</v>
      </c>
      <c r="G12" s="6">
        <v>1E+30</v>
      </c>
      <c r="H12" s="6">
        <v>1.0070000000000139</v>
      </c>
    </row>
    <row r="13" spans="1:8" x14ac:dyDescent="0.2">
      <c r="B13" s="6" t="s">
        <v>190</v>
      </c>
      <c r="C13" s="6" t="s">
        <v>393</v>
      </c>
      <c r="D13" s="6">
        <v>372540</v>
      </c>
      <c r="E13" s="6">
        <v>0</v>
      </c>
      <c r="F13" s="6">
        <v>1</v>
      </c>
      <c r="G13" s="6">
        <v>2.7949999999999875</v>
      </c>
      <c r="H13" s="6">
        <v>1</v>
      </c>
    </row>
    <row r="14" spans="1:8" x14ac:dyDescent="0.2">
      <c r="B14" s="6" t="s">
        <v>191</v>
      </c>
      <c r="C14" s="6" t="s">
        <v>393</v>
      </c>
      <c r="D14" s="6">
        <v>50292</v>
      </c>
      <c r="E14" s="6">
        <v>0</v>
      </c>
      <c r="F14" s="6">
        <v>1.979000000000001</v>
      </c>
      <c r="G14" s="6">
        <v>0.88899999999999402</v>
      </c>
      <c r="H14" s="6">
        <v>1.979000000000001</v>
      </c>
    </row>
    <row r="15" spans="1:8" x14ac:dyDescent="0.2">
      <c r="B15" s="6" t="s">
        <v>192</v>
      </c>
      <c r="C15" s="6" t="s">
        <v>393</v>
      </c>
      <c r="D15" s="6">
        <v>0</v>
      </c>
      <c r="E15" s="6">
        <v>3.152999999999988</v>
      </c>
      <c r="F15" s="6">
        <v>4.2630000000000017</v>
      </c>
      <c r="G15" s="6">
        <v>1E+30</v>
      </c>
      <c r="H15" s="6">
        <v>3.152999999999988</v>
      </c>
    </row>
    <row r="16" spans="1:8" x14ac:dyDescent="0.2">
      <c r="B16" s="6" t="s">
        <v>193</v>
      </c>
      <c r="C16" s="6" t="s">
        <v>393</v>
      </c>
      <c r="D16" s="6">
        <v>0</v>
      </c>
      <c r="E16" s="6">
        <v>2.6930000000000156</v>
      </c>
      <c r="F16" s="6">
        <v>4.0590000000000011</v>
      </c>
      <c r="G16" s="6">
        <v>1E+30</v>
      </c>
      <c r="H16" s="6">
        <v>2.6930000000000156</v>
      </c>
    </row>
    <row r="17" spans="2:8" x14ac:dyDescent="0.2">
      <c r="B17" s="6" t="s">
        <v>194</v>
      </c>
      <c r="C17" s="6" t="s">
        <v>393</v>
      </c>
      <c r="D17" s="6">
        <v>0</v>
      </c>
      <c r="E17" s="6">
        <v>2.4920000000000115</v>
      </c>
      <c r="F17" s="6">
        <v>3.9540000000000006</v>
      </c>
      <c r="G17" s="6">
        <v>1E+30</v>
      </c>
      <c r="H17" s="6">
        <v>2.4920000000000115</v>
      </c>
    </row>
    <row r="18" spans="2:8" x14ac:dyDescent="0.2">
      <c r="B18" s="6" t="s">
        <v>195</v>
      </c>
      <c r="C18" s="6" t="s">
        <v>393</v>
      </c>
      <c r="D18" s="6">
        <v>0</v>
      </c>
      <c r="E18" s="6">
        <v>2.0860000000000092</v>
      </c>
      <c r="F18" s="6">
        <v>3.6440000000000019</v>
      </c>
      <c r="G18" s="6">
        <v>1E+30</v>
      </c>
      <c r="H18" s="6">
        <v>2.0860000000000092</v>
      </c>
    </row>
    <row r="19" spans="2:8" x14ac:dyDescent="0.2">
      <c r="B19" s="6" t="s">
        <v>196</v>
      </c>
      <c r="C19" s="6" t="s">
        <v>393</v>
      </c>
      <c r="D19" s="6">
        <v>0</v>
      </c>
      <c r="E19" s="6">
        <v>2.2630000000000052</v>
      </c>
      <c r="F19" s="6">
        <v>3.5289999999999964</v>
      </c>
      <c r="G19" s="6">
        <v>1E+30</v>
      </c>
      <c r="H19" s="6">
        <v>2.2630000000000052</v>
      </c>
    </row>
    <row r="20" spans="2:8" x14ac:dyDescent="0.2">
      <c r="B20" s="6" t="s">
        <v>197</v>
      </c>
      <c r="C20" s="6" t="s">
        <v>393</v>
      </c>
      <c r="D20" s="6">
        <v>13604</v>
      </c>
      <c r="E20" s="6">
        <v>0</v>
      </c>
      <c r="F20" s="6">
        <v>3.7950000000000017</v>
      </c>
      <c r="G20" s="6">
        <v>2.6079999999999899</v>
      </c>
      <c r="H20" s="6">
        <v>3.7950000000000017</v>
      </c>
    </row>
    <row r="21" spans="2:8" x14ac:dyDescent="0.2">
      <c r="B21" s="6" t="s">
        <v>198</v>
      </c>
      <c r="C21" s="6" t="s">
        <v>393</v>
      </c>
      <c r="D21" s="6">
        <v>15676</v>
      </c>
      <c r="E21" s="6">
        <v>0</v>
      </c>
      <c r="F21" s="6">
        <v>1.6139999999999972</v>
      </c>
      <c r="G21" s="6">
        <v>1.9280000000000044</v>
      </c>
      <c r="H21" s="6">
        <v>1.6139999999999972</v>
      </c>
    </row>
    <row r="22" spans="2:8" x14ac:dyDescent="0.2">
      <c r="B22" s="6" t="s">
        <v>199</v>
      </c>
      <c r="C22" s="6" t="s">
        <v>393</v>
      </c>
      <c r="D22" s="6">
        <v>0</v>
      </c>
      <c r="E22" s="6">
        <v>1.1850000000000236</v>
      </c>
      <c r="F22" s="6">
        <v>3.1090000000000018</v>
      </c>
      <c r="G22" s="6">
        <v>1E+30</v>
      </c>
      <c r="H22" s="6">
        <v>1.1850000000000236</v>
      </c>
    </row>
    <row r="23" spans="2:8" x14ac:dyDescent="0.2">
      <c r="B23" s="6" t="s">
        <v>200</v>
      </c>
      <c r="C23" s="6" t="s">
        <v>393</v>
      </c>
      <c r="D23" s="6">
        <v>0</v>
      </c>
      <c r="E23" s="6">
        <v>1.536999999999999</v>
      </c>
      <c r="F23" s="6">
        <v>3.3290000000000006</v>
      </c>
      <c r="G23" s="6">
        <v>1E+30</v>
      </c>
      <c r="H23" s="6">
        <v>1.536999999999999</v>
      </c>
    </row>
    <row r="24" spans="2:8" x14ac:dyDescent="0.2">
      <c r="B24" s="6" t="s">
        <v>201</v>
      </c>
      <c r="C24" s="6" t="s">
        <v>393</v>
      </c>
      <c r="D24" s="6">
        <v>0</v>
      </c>
      <c r="E24" s="6">
        <v>0.6319999999999979</v>
      </c>
      <c r="F24" s="6">
        <v>2.8459999999999965</v>
      </c>
      <c r="G24" s="6">
        <v>1E+30</v>
      </c>
      <c r="H24" s="6">
        <v>0.6319999999999979</v>
      </c>
    </row>
    <row r="25" spans="2:8" x14ac:dyDescent="0.2">
      <c r="B25" s="6" t="s">
        <v>202</v>
      </c>
      <c r="C25" s="6" t="s">
        <v>393</v>
      </c>
      <c r="D25" s="6">
        <v>0</v>
      </c>
      <c r="E25" s="6">
        <v>0.13200000000001921</v>
      </c>
      <c r="F25" s="6">
        <v>2.4909999999999997</v>
      </c>
      <c r="G25" s="6">
        <v>1E+30</v>
      </c>
      <c r="H25" s="6">
        <v>0.13200000000001921</v>
      </c>
    </row>
    <row r="26" spans="2:8" x14ac:dyDescent="0.2">
      <c r="B26" s="6" t="s">
        <v>203</v>
      </c>
      <c r="C26" s="6" t="s">
        <v>393</v>
      </c>
      <c r="D26" s="6">
        <v>0</v>
      </c>
      <c r="E26" s="6">
        <v>1.7550000000000168</v>
      </c>
      <c r="F26" s="6">
        <v>3.3819999999999979</v>
      </c>
      <c r="G26" s="6">
        <v>1E+30</v>
      </c>
      <c r="H26" s="6">
        <v>1.7550000000000168</v>
      </c>
    </row>
    <row r="27" spans="2:8" x14ac:dyDescent="0.2">
      <c r="B27" s="6" t="s">
        <v>204</v>
      </c>
      <c r="C27" s="6" t="s">
        <v>393</v>
      </c>
      <c r="D27" s="6">
        <v>0</v>
      </c>
      <c r="E27" s="6">
        <v>1.095000000000006</v>
      </c>
      <c r="F27" s="6">
        <v>2.963000000000001</v>
      </c>
      <c r="G27" s="6">
        <v>1E+30</v>
      </c>
      <c r="H27" s="6">
        <v>1.095000000000006</v>
      </c>
    </row>
    <row r="28" spans="2:8" x14ac:dyDescent="0.2">
      <c r="B28" s="6" t="s">
        <v>205</v>
      </c>
      <c r="C28" s="6" t="s">
        <v>393</v>
      </c>
      <c r="D28" s="6">
        <v>0</v>
      </c>
      <c r="E28" s="6">
        <v>3.2499999999999716</v>
      </c>
      <c r="F28" s="6">
        <v>4.5349999999999966</v>
      </c>
      <c r="G28" s="6">
        <v>1E+30</v>
      </c>
      <c r="H28" s="6">
        <v>3.2499999999999716</v>
      </c>
    </row>
    <row r="29" spans="2:8" x14ac:dyDescent="0.2">
      <c r="B29" s="6" t="s">
        <v>206</v>
      </c>
      <c r="C29" s="6" t="s">
        <v>393</v>
      </c>
      <c r="D29" s="6">
        <v>0</v>
      </c>
      <c r="E29" s="6">
        <v>2.5529999999999831</v>
      </c>
      <c r="F29" s="6">
        <v>3.9849999999999994</v>
      </c>
      <c r="G29" s="6">
        <v>1E+30</v>
      </c>
      <c r="H29" s="6">
        <v>2.5529999999999831</v>
      </c>
    </row>
    <row r="30" spans="2:8" x14ac:dyDescent="0.2">
      <c r="B30" s="6" t="s">
        <v>207</v>
      </c>
      <c r="C30" s="6" t="s">
        <v>393</v>
      </c>
      <c r="D30" s="6">
        <v>0</v>
      </c>
      <c r="E30" s="6">
        <v>3.3719999999999999</v>
      </c>
      <c r="F30" s="6">
        <v>4.3719999999999999</v>
      </c>
      <c r="G30" s="6">
        <v>1E+30</v>
      </c>
      <c r="H30" s="6">
        <v>3.3719999999999999</v>
      </c>
    </row>
    <row r="31" spans="2:8" x14ac:dyDescent="0.2">
      <c r="B31" s="6" t="s">
        <v>208</v>
      </c>
      <c r="C31" s="6" t="s">
        <v>393</v>
      </c>
      <c r="D31" s="6">
        <v>0</v>
      </c>
      <c r="E31" s="6">
        <v>1.4110000000000156</v>
      </c>
      <c r="F31" s="6">
        <v>3.4189999999999969</v>
      </c>
      <c r="G31" s="6">
        <v>1E+30</v>
      </c>
      <c r="H31" s="6">
        <v>1.4110000000000156</v>
      </c>
    </row>
    <row r="32" spans="2:8" x14ac:dyDescent="0.2">
      <c r="B32" s="6" t="s">
        <v>209</v>
      </c>
      <c r="C32" s="6" t="s">
        <v>393</v>
      </c>
      <c r="D32" s="6">
        <v>0</v>
      </c>
      <c r="E32" s="6">
        <v>0.41499999999999204</v>
      </c>
      <c r="F32" s="6">
        <v>2.8859999999999957</v>
      </c>
      <c r="G32" s="6">
        <v>1E+30</v>
      </c>
      <c r="H32" s="6">
        <v>0.41499999999999204</v>
      </c>
    </row>
    <row r="33" spans="2:8" x14ac:dyDescent="0.2">
      <c r="B33" s="6" t="s">
        <v>210</v>
      </c>
      <c r="C33" s="6" t="s">
        <v>393</v>
      </c>
      <c r="D33" s="6">
        <v>0</v>
      </c>
      <c r="E33" s="6">
        <v>1.4240000000000208</v>
      </c>
      <c r="F33" s="6">
        <v>3.1110000000000042</v>
      </c>
      <c r="G33" s="6">
        <v>1E+30</v>
      </c>
      <c r="H33" s="6">
        <v>1.4240000000000208</v>
      </c>
    </row>
    <row r="34" spans="2:8" x14ac:dyDescent="0.2">
      <c r="B34" s="6" t="s">
        <v>211</v>
      </c>
      <c r="C34" s="6" t="s">
        <v>393</v>
      </c>
      <c r="D34" s="6">
        <v>0</v>
      </c>
      <c r="E34" s="6">
        <v>0.89200000000002433</v>
      </c>
      <c r="F34" s="6">
        <v>2.8880000000000052</v>
      </c>
      <c r="G34" s="6">
        <v>1E+30</v>
      </c>
      <c r="H34" s="6">
        <v>0.89200000000002433</v>
      </c>
    </row>
    <row r="35" spans="2:8" x14ac:dyDescent="0.2">
      <c r="B35" s="6" t="s">
        <v>212</v>
      </c>
      <c r="C35" s="6" t="s">
        <v>393</v>
      </c>
      <c r="D35" s="6">
        <v>9895</v>
      </c>
      <c r="E35" s="6">
        <v>0</v>
      </c>
      <c r="F35" s="6">
        <v>2.0049999999999955</v>
      </c>
      <c r="G35" s="6">
        <v>1.3069999999999879</v>
      </c>
      <c r="H35" s="6">
        <v>2.0049999999999955</v>
      </c>
    </row>
    <row r="36" spans="2:8" x14ac:dyDescent="0.2">
      <c r="B36" s="6" t="s">
        <v>213</v>
      </c>
      <c r="C36" s="6" t="s">
        <v>393</v>
      </c>
      <c r="D36" s="6">
        <v>18264</v>
      </c>
      <c r="E36" s="6">
        <v>0</v>
      </c>
      <c r="F36" s="6">
        <v>2.4129999999999967</v>
      </c>
      <c r="G36" s="6">
        <v>0.12999999999998124</v>
      </c>
      <c r="H36" s="6">
        <v>2.4129999999999967</v>
      </c>
    </row>
    <row r="37" spans="2:8" x14ac:dyDescent="0.2">
      <c r="B37" s="6" t="s">
        <v>214</v>
      </c>
      <c r="C37" s="6" t="s">
        <v>393</v>
      </c>
      <c r="D37" s="6">
        <v>27006</v>
      </c>
      <c r="E37" s="6">
        <v>0</v>
      </c>
      <c r="F37" s="6">
        <v>1.2669999999999959</v>
      </c>
      <c r="G37" s="6">
        <v>2.3729999999999905</v>
      </c>
      <c r="H37" s="6">
        <v>1.2669999999999959</v>
      </c>
    </row>
    <row r="38" spans="2:8" x14ac:dyDescent="0.2">
      <c r="B38" s="6" t="s">
        <v>215</v>
      </c>
      <c r="C38" s="6" t="s">
        <v>393</v>
      </c>
      <c r="D38" s="6">
        <v>0</v>
      </c>
      <c r="E38" s="6">
        <v>3.2720000000000056</v>
      </c>
      <c r="F38" s="6">
        <v>4.3659999999999997</v>
      </c>
      <c r="G38" s="6">
        <v>1E+30</v>
      </c>
      <c r="H38" s="6">
        <v>3.2720000000000056</v>
      </c>
    </row>
    <row r="39" spans="2:8" x14ac:dyDescent="0.2">
      <c r="B39" s="6" t="s">
        <v>216</v>
      </c>
      <c r="C39" s="6" t="s">
        <v>393</v>
      </c>
      <c r="D39" s="6">
        <v>0</v>
      </c>
      <c r="E39" s="6">
        <v>2.8429999999999893</v>
      </c>
      <c r="F39" s="6">
        <v>4.1189999999999998</v>
      </c>
      <c r="G39" s="6">
        <v>1E+30</v>
      </c>
      <c r="H39" s="6">
        <v>2.8429999999999893</v>
      </c>
    </row>
    <row r="40" spans="2:8" x14ac:dyDescent="0.2">
      <c r="B40" s="6" t="s">
        <v>217</v>
      </c>
      <c r="C40" s="6" t="s">
        <v>393</v>
      </c>
      <c r="D40" s="6">
        <v>20592</v>
      </c>
      <c r="E40" s="6">
        <v>0</v>
      </c>
      <c r="F40" s="6">
        <v>1.9770000000000039</v>
      </c>
      <c r="G40" s="6">
        <v>0.84399999999999409</v>
      </c>
      <c r="H40" s="6">
        <v>1.9770000000000039</v>
      </c>
    </row>
    <row r="41" spans="2:8" x14ac:dyDescent="0.2">
      <c r="B41" s="6" t="s">
        <v>218</v>
      </c>
      <c r="C41" s="6" t="s">
        <v>393</v>
      </c>
      <c r="D41" s="6">
        <v>0</v>
      </c>
      <c r="E41" s="6">
        <v>2.7559999999999718</v>
      </c>
      <c r="F41" s="6">
        <v>4.0699999999999932</v>
      </c>
      <c r="G41" s="6">
        <v>1E+30</v>
      </c>
      <c r="H41" s="6">
        <v>2.7559999999999718</v>
      </c>
    </row>
    <row r="42" spans="2:8" x14ac:dyDescent="0.2">
      <c r="B42" s="6" t="s">
        <v>219</v>
      </c>
      <c r="C42" s="6" t="s">
        <v>393</v>
      </c>
      <c r="D42" s="6">
        <v>0</v>
      </c>
      <c r="E42" s="6">
        <v>2.1870000000000118</v>
      </c>
      <c r="F42" s="6">
        <v>3.8050000000000068</v>
      </c>
      <c r="G42" s="6">
        <v>1E+30</v>
      </c>
      <c r="H42" s="6">
        <v>2.1870000000000118</v>
      </c>
    </row>
    <row r="43" spans="2:8" x14ac:dyDescent="0.2">
      <c r="B43" s="6" t="s">
        <v>220</v>
      </c>
      <c r="C43" s="6" t="s">
        <v>393</v>
      </c>
      <c r="D43" s="6">
        <v>6726</v>
      </c>
      <c r="E43" s="6">
        <v>0</v>
      </c>
      <c r="F43" s="6">
        <v>2.519999999999996</v>
      </c>
      <c r="G43" s="6">
        <v>0.30299999999998306</v>
      </c>
      <c r="H43" s="6">
        <v>2.519999999999996</v>
      </c>
    </row>
    <row r="44" spans="2:8" x14ac:dyDescent="0.2">
      <c r="B44" s="6" t="s">
        <v>221</v>
      </c>
      <c r="C44" s="6" t="s">
        <v>393</v>
      </c>
      <c r="D44" s="6">
        <v>0</v>
      </c>
      <c r="E44" s="6">
        <v>1.7530000000000001</v>
      </c>
      <c r="F44" s="6">
        <v>3.5630000000000024</v>
      </c>
      <c r="G44" s="6">
        <v>1E+30</v>
      </c>
      <c r="H44" s="6">
        <v>1.7530000000000001</v>
      </c>
    </row>
    <row r="45" spans="2:8" x14ac:dyDescent="0.2">
      <c r="B45" s="6" t="s">
        <v>222</v>
      </c>
      <c r="C45" s="6" t="s">
        <v>393</v>
      </c>
      <c r="D45" s="6">
        <v>0</v>
      </c>
      <c r="E45" s="6">
        <v>0.29500000000001592</v>
      </c>
      <c r="F45" s="6">
        <v>2.546999999999997</v>
      </c>
      <c r="G45" s="6">
        <v>1E+30</v>
      </c>
      <c r="H45" s="6">
        <v>0.29500000000001592</v>
      </c>
    </row>
    <row r="46" spans="2:8" x14ac:dyDescent="0.2">
      <c r="B46" s="6" t="s">
        <v>223</v>
      </c>
      <c r="C46" s="6" t="s">
        <v>393</v>
      </c>
      <c r="D46" s="6">
        <v>38311</v>
      </c>
      <c r="E46" s="6">
        <v>0</v>
      </c>
      <c r="F46" s="6">
        <v>1.4789999999999992</v>
      </c>
      <c r="G46" s="6">
        <v>2.4569999999999794</v>
      </c>
      <c r="H46" s="6">
        <v>1.4789999999999992</v>
      </c>
    </row>
    <row r="47" spans="2:8" x14ac:dyDescent="0.2">
      <c r="B47" s="6" t="s">
        <v>224</v>
      </c>
      <c r="C47" s="6" t="s">
        <v>393</v>
      </c>
      <c r="D47" s="6">
        <v>0</v>
      </c>
      <c r="E47" s="6">
        <v>2.4409999999999883</v>
      </c>
      <c r="F47" s="6">
        <v>3.9069999999999965</v>
      </c>
      <c r="G47" s="6">
        <v>1E+30</v>
      </c>
      <c r="H47" s="6">
        <v>2.4409999999999883</v>
      </c>
    </row>
    <row r="48" spans="2:8" x14ac:dyDescent="0.2">
      <c r="B48" s="6" t="s">
        <v>225</v>
      </c>
      <c r="C48" s="6" t="s">
        <v>393</v>
      </c>
      <c r="D48" s="6">
        <v>0</v>
      </c>
      <c r="E48" s="6">
        <v>3.2970000000000113</v>
      </c>
      <c r="F48" s="6">
        <v>4.340999999999994</v>
      </c>
      <c r="G48" s="6">
        <v>1E+30</v>
      </c>
      <c r="H48" s="6">
        <v>3.2970000000000113</v>
      </c>
    </row>
    <row r="49" spans="2:8" x14ac:dyDescent="0.2">
      <c r="B49" s="6" t="s">
        <v>226</v>
      </c>
      <c r="C49" s="6" t="s">
        <v>393</v>
      </c>
      <c r="D49" s="6">
        <v>0</v>
      </c>
      <c r="E49" s="6">
        <v>2.2279999999999944</v>
      </c>
      <c r="F49" s="6">
        <v>3.6919999999999931</v>
      </c>
      <c r="G49" s="6">
        <v>1E+30</v>
      </c>
      <c r="H49" s="6">
        <v>2.2279999999999944</v>
      </c>
    </row>
    <row r="50" spans="2:8" x14ac:dyDescent="0.2">
      <c r="B50" s="6" t="s">
        <v>227</v>
      </c>
      <c r="C50" s="6" t="s">
        <v>393</v>
      </c>
      <c r="D50" s="6">
        <v>8142</v>
      </c>
      <c r="E50" s="6">
        <v>0</v>
      </c>
      <c r="F50" s="6">
        <v>2.453000000000003</v>
      </c>
      <c r="G50" s="6">
        <v>0.21399999999999864</v>
      </c>
      <c r="H50" s="6">
        <v>2.453000000000003</v>
      </c>
    </row>
    <row r="51" spans="2:8" x14ac:dyDescent="0.2">
      <c r="B51" s="6" t="s">
        <v>228</v>
      </c>
      <c r="C51" s="6" t="s">
        <v>393</v>
      </c>
      <c r="D51" s="6">
        <v>0</v>
      </c>
      <c r="E51" s="6">
        <v>1.738000000000028</v>
      </c>
      <c r="F51" s="6">
        <v>3.3050000000000068</v>
      </c>
      <c r="G51" s="6">
        <v>1E+30</v>
      </c>
      <c r="H51" s="6">
        <v>1.738000000000028</v>
      </c>
    </row>
    <row r="52" spans="2:8" x14ac:dyDescent="0.2">
      <c r="B52" s="6" t="s">
        <v>229</v>
      </c>
      <c r="C52" s="6" t="s">
        <v>393</v>
      </c>
      <c r="D52" s="6">
        <v>0</v>
      </c>
      <c r="E52" s="6">
        <v>9.9999999999994316E-2</v>
      </c>
      <c r="F52" s="6">
        <v>2.4699999999999989</v>
      </c>
      <c r="G52" s="6">
        <v>1E+30</v>
      </c>
      <c r="H52" s="6">
        <v>9.9999999999994316E-2</v>
      </c>
    </row>
    <row r="53" spans="2:8" x14ac:dyDescent="0.2">
      <c r="B53" s="6" t="s">
        <v>230</v>
      </c>
      <c r="C53" s="6" t="s">
        <v>393</v>
      </c>
      <c r="D53" s="6">
        <v>27639</v>
      </c>
      <c r="E53" s="6">
        <v>0</v>
      </c>
      <c r="F53" s="6">
        <v>1.585000000000008</v>
      </c>
      <c r="G53" s="6">
        <v>1.679000000000002</v>
      </c>
      <c r="H53" s="6">
        <v>1.585000000000008</v>
      </c>
    </row>
    <row r="54" spans="2:8" x14ac:dyDescent="0.2">
      <c r="B54" s="6" t="s">
        <v>231</v>
      </c>
      <c r="C54" s="6" t="s">
        <v>393</v>
      </c>
      <c r="D54" s="6">
        <v>0</v>
      </c>
      <c r="E54" s="6">
        <v>3.1159999999999854</v>
      </c>
      <c r="F54" s="6">
        <v>4.2909999999999968</v>
      </c>
      <c r="G54" s="6">
        <v>1E+30</v>
      </c>
      <c r="H54" s="6">
        <v>3.1159999999999854</v>
      </c>
    </row>
    <row r="55" spans="2:8" x14ac:dyDescent="0.2">
      <c r="B55" s="6" t="s">
        <v>232</v>
      </c>
      <c r="C55" s="6" t="s">
        <v>393</v>
      </c>
      <c r="D55" s="6">
        <v>0</v>
      </c>
      <c r="E55" s="6">
        <v>2.25</v>
      </c>
      <c r="F55" s="6">
        <v>3.8480000000000132</v>
      </c>
      <c r="G55" s="6">
        <v>1E+30</v>
      </c>
      <c r="H55" s="6">
        <v>2.25</v>
      </c>
    </row>
    <row r="56" spans="2:8" x14ac:dyDescent="0.2">
      <c r="B56" s="6" t="s">
        <v>233</v>
      </c>
      <c r="C56" s="6" t="s">
        <v>393</v>
      </c>
      <c r="D56" s="6">
        <v>67246</v>
      </c>
      <c r="E56" s="6">
        <v>0</v>
      </c>
      <c r="F56" s="6">
        <v>1.6870000000000118</v>
      </c>
      <c r="G56" s="6">
        <v>2.3379999999999939</v>
      </c>
      <c r="H56" s="6">
        <v>1.6870000000000118</v>
      </c>
    </row>
    <row r="57" spans="2:8" x14ac:dyDescent="0.2">
      <c r="B57" s="6" t="s">
        <v>234</v>
      </c>
      <c r="C57" s="6" t="s">
        <v>393</v>
      </c>
      <c r="D57" s="6">
        <v>0</v>
      </c>
      <c r="E57" s="6">
        <v>1.9959999999999809</v>
      </c>
      <c r="F57" s="6">
        <v>3.6970000000000027</v>
      </c>
      <c r="G57" s="6">
        <v>1E+30</v>
      </c>
      <c r="H57" s="6">
        <v>1.9959999999999809</v>
      </c>
    </row>
    <row r="58" spans="2:8" x14ac:dyDescent="0.2">
      <c r="B58" s="6" t="s">
        <v>235</v>
      </c>
      <c r="C58" s="6" t="s">
        <v>393</v>
      </c>
      <c r="D58" s="6">
        <v>0</v>
      </c>
      <c r="E58" s="6">
        <v>0.96600000000003661</v>
      </c>
      <c r="F58" s="6">
        <v>3.1490000000000009</v>
      </c>
      <c r="G58" s="6">
        <v>1E+30</v>
      </c>
      <c r="H58" s="6">
        <v>0.96600000000003661</v>
      </c>
    </row>
    <row r="59" spans="2:8" x14ac:dyDescent="0.2">
      <c r="B59" s="6" t="s">
        <v>236</v>
      </c>
      <c r="C59" s="6" t="s">
        <v>393</v>
      </c>
      <c r="D59" s="6">
        <v>5637</v>
      </c>
      <c r="E59" s="6">
        <v>0</v>
      </c>
      <c r="F59" s="6">
        <v>1.9790000000000134</v>
      </c>
      <c r="G59" s="6">
        <v>1.0509999999999877</v>
      </c>
      <c r="H59" s="6">
        <v>1.9790000000000134</v>
      </c>
    </row>
    <row r="60" spans="2:8" x14ac:dyDescent="0.2">
      <c r="B60" s="6" t="s">
        <v>237</v>
      </c>
      <c r="C60" s="6" t="s">
        <v>394</v>
      </c>
      <c r="D60" s="6">
        <v>47798</v>
      </c>
      <c r="E60" s="6">
        <v>0</v>
      </c>
      <c r="F60" s="6">
        <v>1.2280000000000086</v>
      </c>
      <c r="G60" s="6">
        <v>0.75699999999997658</v>
      </c>
      <c r="H60" s="6">
        <v>1.4939999999999998</v>
      </c>
    </row>
    <row r="61" spans="2:8" x14ac:dyDescent="0.2">
      <c r="B61" s="6" t="s">
        <v>238</v>
      </c>
      <c r="C61" s="6" t="s">
        <v>394</v>
      </c>
      <c r="D61" s="6">
        <v>0</v>
      </c>
      <c r="E61" s="6">
        <v>2.5539999999999949</v>
      </c>
      <c r="F61" s="6">
        <v>6.2210000000000036</v>
      </c>
      <c r="G61" s="6">
        <v>1E+30</v>
      </c>
      <c r="H61" s="6">
        <v>2.5539999999999949</v>
      </c>
    </row>
    <row r="62" spans="2:8" x14ac:dyDescent="0.2">
      <c r="B62" s="6" t="s">
        <v>239</v>
      </c>
      <c r="C62" s="6" t="s">
        <v>394</v>
      </c>
      <c r="D62" s="6">
        <v>0</v>
      </c>
      <c r="E62" s="6">
        <v>1.751999999999982</v>
      </c>
      <c r="F62" s="6">
        <v>3.0159999999999911</v>
      </c>
      <c r="G62" s="6">
        <v>1E+30</v>
      </c>
      <c r="H62" s="6">
        <v>1.751999999999982</v>
      </c>
    </row>
    <row r="63" spans="2:8" x14ac:dyDescent="0.2">
      <c r="B63" s="6" t="s">
        <v>240</v>
      </c>
      <c r="C63" s="6" t="s">
        <v>394</v>
      </c>
      <c r="D63" s="6">
        <v>29160</v>
      </c>
      <c r="E63" s="6">
        <v>0</v>
      </c>
      <c r="F63" s="6">
        <v>1.6299999999999955</v>
      </c>
      <c r="G63" s="6">
        <v>0.65000000000000568</v>
      </c>
      <c r="H63" s="6">
        <v>1.8959999999999866</v>
      </c>
    </row>
    <row r="64" spans="2:8" x14ac:dyDescent="0.2">
      <c r="B64" s="6" t="s">
        <v>241</v>
      </c>
      <c r="C64" s="6" t="s">
        <v>394</v>
      </c>
      <c r="D64" s="6">
        <v>0</v>
      </c>
      <c r="E64" s="6">
        <v>2.7949999999999875</v>
      </c>
      <c r="F64" s="6">
        <v>3.5289999999999964</v>
      </c>
      <c r="G64" s="6">
        <v>1E+30</v>
      </c>
      <c r="H64" s="6">
        <v>2.7949999999999875</v>
      </c>
    </row>
    <row r="65" spans="2:8" x14ac:dyDescent="0.2">
      <c r="B65" s="6" t="s">
        <v>242</v>
      </c>
      <c r="C65" s="6" t="s">
        <v>394</v>
      </c>
      <c r="D65" s="6">
        <v>0</v>
      </c>
      <c r="E65" s="6">
        <v>0.88899999999999402</v>
      </c>
      <c r="F65" s="6">
        <v>2.6020000000000039</v>
      </c>
      <c r="G65" s="6">
        <v>1E+30</v>
      </c>
      <c r="H65" s="6">
        <v>0.88899999999999402</v>
      </c>
    </row>
    <row r="66" spans="2:8" x14ac:dyDescent="0.2">
      <c r="B66" s="6" t="s">
        <v>243</v>
      </c>
      <c r="C66" s="6" t="s">
        <v>394</v>
      </c>
      <c r="D66" s="6">
        <v>0</v>
      </c>
      <c r="E66" s="6">
        <v>1.1269999999999811</v>
      </c>
      <c r="F66" s="6">
        <v>1.9710000000000036</v>
      </c>
      <c r="G66" s="6">
        <v>1E+30</v>
      </c>
      <c r="H66" s="6">
        <v>1.1269999999999811</v>
      </c>
    </row>
    <row r="67" spans="2:8" x14ac:dyDescent="0.2">
      <c r="B67" s="6" t="s">
        <v>244</v>
      </c>
      <c r="C67" s="6" t="s">
        <v>394</v>
      </c>
      <c r="D67" s="6">
        <v>0</v>
      </c>
      <c r="E67" s="6">
        <v>0.60500000000001819</v>
      </c>
      <c r="F67" s="6">
        <v>1.7050000000000125</v>
      </c>
      <c r="G67" s="6">
        <v>1E+30</v>
      </c>
      <c r="H67" s="6">
        <v>0.60500000000001819</v>
      </c>
    </row>
    <row r="68" spans="2:8" x14ac:dyDescent="0.2">
      <c r="B68" s="6" t="s">
        <v>245</v>
      </c>
      <c r="C68" s="6" t="s">
        <v>394</v>
      </c>
      <c r="D68" s="6">
        <v>0</v>
      </c>
      <c r="E68" s="6">
        <v>0.42199999999999704</v>
      </c>
      <c r="F68" s="6">
        <v>1.617999999999995</v>
      </c>
      <c r="G68" s="6">
        <v>1E+30</v>
      </c>
      <c r="H68" s="6">
        <v>0.42199999999999704</v>
      </c>
    </row>
    <row r="69" spans="2:8" x14ac:dyDescent="0.2">
      <c r="B69" s="6" t="s">
        <v>246</v>
      </c>
      <c r="C69" s="6" t="s">
        <v>394</v>
      </c>
      <c r="D69" s="6">
        <v>188014</v>
      </c>
      <c r="E69" s="6">
        <v>0</v>
      </c>
      <c r="F69" s="6">
        <v>1.2920000000000016</v>
      </c>
      <c r="G69" s="6">
        <v>0.66300000000001091</v>
      </c>
      <c r="H69" s="6">
        <v>1.5579999999999927</v>
      </c>
    </row>
    <row r="70" spans="2:8" x14ac:dyDescent="0.2">
      <c r="B70" s="6" t="s">
        <v>247</v>
      </c>
      <c r="C70" s="6" t="s">
        <v>394</v>
      </c>
      <c r="D70" s="6">
        <v>96877</v>
      </c>
      <c r="E70" s="6">
        <v>0</v>
      </c>
      <c r="F70" s="6">
        <v>1</v>
      </c>
      <c r="G70" s="6">
        <v>0.80400000000000205</v>
      </c>
      <c r="H70" s="6">
        <v>1.2659999999999911</v>
      </c>
    </row>
    <row r="71" spans="2:8" x14ac:dyDescent="0.2">
      <c r="B71" s="6" t="s">
        <v>248</v>
      </c>
      <c r="C71" s="6" t="s">
        <v>394</v>
      </c>
      <c r="D71" s="6">
        <v>0</v>
      </c>
      <c r="E71" s="6">
        <v>2.6079999999999899</v>
      </c>
      <c r="F71" s="6">
        <v>6.1370000000000005</v>
      </c>
      <c r="G71" s="6">
        <v>1E+30</v>
      </c>
      <c r="H71" s="6">
        <v>2.6079999999999899</v>
      </c>
    </row>
    <row r="72" spans="2:8" x14ac:dyDescent="0.2">
      <c r="B72" s="6" t="s">
        <v>249</v>
      </c>
      <c r="C72" s="6" t="s">
        <v>394</v>
      </c>
      <c r="D72" s="6">
        <v>0</v>
      </c>
      <c r="E72" s="6">
        <v>1.9280000000000044</v>
      </c>
      <c r="F72" s="6">
        <v>3.2760000000000105</v>
      </c>
      <c r="G72" s="6">
        <v>1E+30</v>
      </c>
      <c r="H72" s="6">
        <v>1.9280000000000044</v>
      </c>
    </row>
    <row r="73" spans="2:8" x14ac:dyDescent="0.2">
      <c r="B73" s="6" t="s">
        <v>250</v>
      </c>
      <c r="C73" s="6" t="s">
        <v>394</v>
      </c>
      <c r="D73" s="6">
        <v>128307</v>
      </c>
      <c r="E73" s="6">
        <v>0</v>
      </c>
      <c r="F73" s="6">
        <v>1.657999999999987</v>
      </c>
      <c r="G73" s="6">
        <v>0.33899999999999864</v>
      </c>
      <c r="H73" s="6">
        <v>1.9239999999999782</v>
      </c>
    </row>
    <row r="74" spans="2:8" x14ac:dyDescent="0.2">
      <c r="B74" s="6" t="s">
        <v>251</v>
      </c>
      <c r="C74" s="6" t="s">
        <v>394</v>
      </c>
      <c r="D74" s="6">
        <v>64839</v>
      </c>
      <c r="E74" s="6">
        <v>0</v>
      </c>
      <c r="F74" s="6">
        <v>1.5260000000000105</v>
      </c>
      <c r="G74" s="6">
        <v>0.25399999999999068</v>
      </c>
      <c r="H74" s="6">
        <v>1.7920000000000016</v>
      </c>
    </row>
    <row r="75" spans="2:8" x14ac:dyDescent="0.2">
      <c r="B75" s="6" t="s">
        <v>252</v>
      </c>
      <c r="C75" s="6" t="s">
        <v>394</v>
      </c>
      <c r="D75" s="6">
        <v>30464</v>
      </c>
      <c r="E75" s="6">
        <v>0</v>
      </c>
      <c r="F75" s="6">
        <v>1.9480000000000075</v>
      </c>
      <c r="G75" s="6">
        <v>0.32400000000001228</v>
      </c>
      <c r="H75" s="6">
        <v>2.2139999999999986</v>
      </c>
    </row>
    <row r="76" spans="2:8" x14ac:dyDescent="0.2">
      <c r="B76" s="6" t="s">
        <v>253</v>
      </c>
      <c r="C76" s="6" t="s">
        <v>394</v>
      </c>
      <c r="D76" s="6">
        <v>28532</v>
      </c>
      <c r="E76" s="6">
        <v>0</v>
      </c>
      <c r="F76" s="6">
        <v>2.0929999999999893</v>
      </c>
      <c r="G76" s="6">
        <v>0.13200000000001921</v>
      </c>
      <c r="H76" s="6">
        <v>2.3589999999999804</v>
      </c>
    </row>
    <row r="77" spans="2:8" x14ac:dyDescent="0.2">
      <c r="B77" s="6" t="s">
        <v>254</v>
      </c>
      <c r="C77" s="6" t="s">
        <v>394</v>
      </c>
      <c r="D77" s="6">
        <v>43394</v>
      </c>
      <c r="E77" s="6">
        <v>0</v>
      </c>
      <c r="F77" s="6">
        <v>1.36099999999999</v>
      </c>
      <c r="G77" s="6">
        <v>0.39600000000004343</v>
      </c>
      <c r="H77" s="6">
        <v>1.6269999999999811</v>
      </c>
    </row>
    <row r="78" spans="2:8" x14ac:dyDescent="0.2">
      <c r="B78" s="6" t="s">
        <v>255</v>
      </c>
      <c r="C78" s="6" t="s">
        <v>394</v>
      </c>
      <c r="D78" s="6">
        <v>45334</v>
      </c>
      <c r="E78" s="6">
        <v>0</v>
      </c>
      <c r="F78" s="6">
        <v>1.6020000000000039</v>
      </c>
      <c r="G78" s="6">
        <v>0.7610000000000241</v>
      </c>
      <c r="H78" s="6">
        <v>1.867999999999995</v>
      </c>
    </row>
    <row r="79" spans="2:8" x14ac:dyDescent="0.2">
      <c r="B79" s="6" t="s">
        <v>256</v>
      </c>
      <c r="C79" s="6" t="s">
        <v>394</v>
      </c>
      <c r="D79" s="6">
        <v>0</v>
      </c>
      <c r="E79" s="6">
        <v>1.3149999999999693</v>
      </c>
      <c r="F79" s="6">
        <v>2.3340000000000032</v>
      </c>
      <c r="G79" s="6">
        <v>1E+30</v>
      </c>
      <c r="H79" s="6">
        <v>1.3149999999999693</v>
      </c>
    </row>
    <row r="80" spans="2:8" x14ac:dyDescent="0.2">
      <c r="B80" s="6" t="s">
        <v>257</v>
      </c>
      <c r="C80" s="6" t="s">
        <v>394</v>
      </c>
      <c r="D80" s="6">
        <v>0</v>
      </c>
      <c r="E80" s="6">
        <v>0.47799999999998022</v>
      </c>
      <c r="F80" s="6">
        <v>1.6440000000000055</v>
      </c>
      <c r="G80" s="6">
        <v>1E+30</v>
      </c>
      <c r="H80" s="6">
        <v>0.47799999999998022</v>
      </c>
    </row>
    <row r="81" spans="2:8" x14ac:dyDescent="0.2">
      <c r="B81" s="6" t="s">
        <v>258</v>
      </c>
      <c r="C81" s="6" t="s">
        <v>394</v>
      </c>
      <c r="D81" s="6">
        <v>0</v>
      </c>
      <c r="E81" s="6">
        <v>1.3359999999999843</v>
      </c>
      <c r="F81" s="6">
        <v>2.0699999999999932</v>
      </c>
      <c r="G81" s="6">
        <v>1E+30</v>
      </c>
      <c r="H81" s="6">
        <v>1.3359999999999843</v>
      </c>
    </row>
    <row r="82" spans="2:8" x14ac:dyDescent="0.2">
      <c r="B82" s="6" t="s">
        <v>259</v>
      </c>
      <c r="C82" s="6" t="s">
        <v>394</v>
      </c>
      <c r="D82" s="6">
        <v>0</v>
      </c>
      <c r="E82" s="6">
        <v>0.10400000000001342</v>
      </c>
      <c r="F82" s="6">
        <v>1.8460000000000036</v>
      </c>
      <c r="G82" s="6">
        <v>1E+30</v>
      </c>
      <c r="H82" s="6">
        <v>0.10400000000001342</v>
      </c>
    </row>
    <row r="83" spans="2:8" x14ac:dyDescent="0.2">
      <c r="B83" s="6" t="s">
        <v>260</v>
      </c>
      <c r="C83" s="6" t="s">
        <v>394</v>
      </c>
      <c r="D83" s="6">
        <v>53040</v>
      </c>
      <c r="E83" s="6">
        <v>0</v>
      </c>
      <c r="F83" s="6">
        <v>2.2050000000000125</v>
      </c>
      <c r="G83" s="6">
        <v>0.13700000000000045</v>
      </c>
      <c r="H83" s="6">
        <v>2.4710000000000036</v>
      </c>
    </row>
    <row r="84" spans="2:8" x14ac:dyDescent="0.2">
      <c r="B84" s="6" t="s">
        <v>261</v>
      </c>
      <c r="C84" s="6" t="s">
        <v>394</v>
      </c>
      <c r="D84" s="6">
        <v>29673</v>
      </c>
      <c r="E84" s="6">
        <v>0</v>
      </c>
      <c r="F84" s="6">
        <v>1.4209999999999923</v>
      </c>
      <c r="G84" s="6">
        <v>0.73600000000001842</v>
      </c>
      <c r="H84" s="6">
        <v>1.6869999999999834</v>
      </c>
    </row>
    <row r="85" spans="2:8" x14ac:dyDescent="0.2">
      <c r="B85" s="6" t="s">
        <v>262</v>
      </c>
      <c r="C85" s="6" t="s">
        <v>394</v>
      </c>
      <c r="D85" s="6">
        <v>59890</v>
      </c>
      <c r="E85" s="6">
        <v>0</v>
      </c>
      <c r="F85" s="6">
        <v>1.7299999999999898</v>
      </c>
      <c r="G85" s="6">
        <v>0.49600000000003774</v>
      </c>
      <c r="H85" s="6">
        <v>1.9959999999999809</v>
      </c>
    </row>
    <row r="86" spans="2:8" x14ac:dyDescent="0.2">
      <c r="B86" s="6" t="s">
        <v>263</v>
      </c>
      <c r="C86" s="6" t="s">
        <v>394</v>
      </c>
      <c r="D86" s="6">
        <v>0</v>
      </c>
      <c r="E86" s="6">
        <v>1.3069999999999879</v>
      </c>
      <c r="F86" s="6">
        <v>3.0459999999999923</v>
      </c>
      <c r="G86" s="6">
        <v>1E+30</v>
      </c>
      <c r="H86" s="6">
        <v>1.3069999999999879</v>
      </c>
    </row>
    <row r="87" spans="2:8" x14ac:dyDescent="0.2">
      <c r="B87" s="6" t="s">
        <v>264</v>
      </c>
      <c r="C87" s="6" t="s">
        <v>394</v>
      </c>
      <c r="D87" s="6">
        <v>0</v>
      </c>
      <c r="E87" s="6">
        <v>0.12999999999998124</v>
      </c>
      <c r="F87" s="6">
        <v>2.2769999999999868</v>
      </c>
      <c r="G87" s="6">
        <v>1E+30</v>
      </c>
      <c r="H87" s="6">
        <v>0.12999999999998124</v>
      </c>
    </row>
    <row r="88" spans="2:8" x14ac:dyDescent="0.2">
      <c r="B88" s="6" t="s">
        <v>265</v>
      </c>
      <c r="C88" s="6" t="s">
        <v>394</v>
      </c>
      <c r="D88" s="6">
        <v>0</v>
      </c>
      <c r="E88" s="6">
        <v>2.3729999999999905</v>
      </c>
      <c r="F88" s="6">
        <v>3.3739999999999952</v>
      </c>
      <c r="G88" s="6">
        <v>1E+30</v>
      </c>
      <c r="H88" s="6">
        <v>2.3729999999999905</v>
      </c>
    </row>
    <row r="89" spans="2:8" x14ac:dyDescent="0.2">
      <c r="B89" s="6" t="s">
        <v>266</v>
      </c>
      <c r="C89" s="6" t="s">
        <v>394</v>
      </c>
      <c r="D89" s="6">
        <v>0</v>
      </c>
      <c r="E89" s="6">
        <v>1.2889999999999873</v>
      </c>
      <c r="F89" s="6">
        <v>2.1169999999999902</v>
      </c>
      <c r="G89" s="6">
        <v>1E+30</v>
      </c>
      <c r="H89" s="6">
        <v>1.2889999999999873</v>
      </c>
    </row>
    <row r="90" spans="2:8" x14ac:dyDescent="0.2">
      <c r="B90" s="6" t="s">
        <v>267</v>
      </c>
      <c r="C90" s="6" t="s">
        <v>394</v>
      </c>
      <c r="D90" s="6">
        <v>0</v>
      </c>
      <c r="E90" s="6">
        <v>0.78999999999999204</v>
      </c>
      <c r="F90" s="6">
        <v>1.8000000000000114</v>
      </c>
      <c r="G90" s="6">
        <v>1E+30</v>
      </c>
      <c r="H90" s="6">
        <v>0.78999999999999204</v>
      </c>
    </row>
    <row r="91" spans="2:8" x14ac:dyDescent="0.2">
      <c r="B91" s="6" t="s">
        <v>268</v>
      </c>
      <c r="C91" s="6" t="s">
        <v>394</v>
      </c>
      <c r="D91" s="6">
        <v>0</v>
      </c>
      <c r="E91" s="6">
        <v>0.84399999999999409</v>
      </c>
      <c r="F91" s="6">
        <v>2.5550000000000068</v>
      </c>
      <c r="G91" s="6">
        <v>1E+30</v>
      </c>
      <c r="H91" s="6">
        <v>0.84399999999999409</v>
      </c>
    </row>
    <row r="92" spans="2:8" x14ac:dyDescent="0.2">
      <c r="B92" s="6" t="s">
        <v>269</v>
      </c>
      <c r="C92" s="6" t="s">
        <v>394</v>
      </c>
      <c r="D92" s="6">
        <v>0</v>
      </c>
      <c r="E92" s="6">
        <v>0.83899999999997021</v>
      </c>
      <c r="F92" s="6">
        <v>1.8870000000000005</v>
      </c>
      <c r="G92" s="6">
        <v>1E+30</v>
      </c>
      <c r="H92" s="6">
        <v>0.83899999999997021</v>
      </c>
    </row>
    <row r="93" spans="2:8" x14ac:dyDescent="0.2">
      <c r="B93" s="6" t="s">
        <v>270</v>
      </c>
      <c r="C93" s="6" t="s">
        <v>394</v>
      </c>
      <c r="D93" s="6">
        <v>95355</v>
      </c>
      <c r="E93" s="6">
        <v>0</v>
      </c>
      <c r="F93" s="6">
        <v>1.3520000000000039</v>
      </c>
      <c r="G93" s="6">
        <v>0.10200000000003229</v>
      </c>
      <c r="H93" s="6">
        <v>1.617999999999995</v>
      </c>
    </row>
    <row r="94" spans="2:8" x14ac:dyDescent="0.2">
      <c r="B94" s="6" t="s">
        <v>271</v>
      </c>
      <c r="C94" s="6" t="s">
        <v>394</v>
      </c>
      <c r="D94" s="6">
        <v>0</v>
      </c>
      <c r="E94" s="6">
        <v>0.30299999999998306</v>
      </c>
      <c r="F94" s="6">
        <v>2.5569999999999879</v>
      </c>
      <c r="G94" s="6">
        <v>1E+30</v>
      </c>
      <c r="H94" s="6">
        <v>0.30299999999998306</v>
      </c>
    </row>
    <row r="95" spans="2:8" x14ac:dyDescent="0.2">
      <c r="B95" s="6" t="s">
        <v>272</v>
      </c>
      <c r="C95" s="6" t="s">
        <v>394</v>
      </c>
      <c r="D95" s="6">
        <v>1</v>
      </c>
      <c r="E95" s="6">
        <v>0</v>
      </c>
      <c r="F95" s="6">
        <v>1.5440000000000111</v>
      </c>
      <c r="G95" s="6">
        <v>2.0999999999986585E-2</v>
      </c>
      <c r="H95" s="6">
        <v>9.1000000000036607E-2</v>
      </c>
    </row>
    <row r="96" spans="2:8" x14ac:dyDescent="0.2">
      <c r="B96" s="6" t="s">
        <v>273</v>
      </c>
      <c r="C96" s="6" t="s">
        <v>394</v>
      </c>
      <c r="D96" s="6">
        <v>37514</v>
      </c>
      <c r="E96" s="6">
        <v>0</v>
      </c>
      <c r="F96" s="6">
        <v>1.98599999999999</v>
      </c>
      <c r="G96" s="6">
        <v>0.29500000000001592</v>
      </c>
      <c r="H96" s="6">
        <v>2.2519999999999811</v>
      </c>
    </row>
    <row r="97" spans="2:8" x14ac:dyDescent="0.2">
      <c r="B97" s="6" t="s">
        <v>274</v>
      </c>
      <c r="C97" s="6" t="s">
        <v>394</v>
      </c>
      <c r="D97" s="6">
        <v>0</v>
      </c>
      <c r="E97" s="6">
        <v>2.4569999999999794</v>
      </c>
      <c r="F97" s="6">
        <v>3.6699999999999875</v>
      </c>
      <c r="G97" s="6">
        <v>1E+30</v>
      </c>
      <c r="H97" s="6">
        <v>2.4569999999999794</v>
      </c>
    </row>
    <row r="98" spans="2:8" x14ac:dyDescent="0.2">
      <c r="B98" s="6" t="s">
        <v>275</v>
      </c>
      <c r="C98" s="6" t="s">
        <v>394</v>
      </c>
      <c r="D98" s="6">
        <v>0</v>
      </c>
      <c r="E98" s="6">
        <v>0.4889999999999759</v>
      </c>
      <c r="F98" s="6">
        <v>1.688999999999993</v>
      </c>
      <c r="G98" s="6">
        <v>1E+30</v>
      </c>
      <c r="H98" s="6">
        <v>0.4889999999999759</v>
      </c>
    </row>
    <row r="99" spans="2:8" x14ac:dyDescent="0.2">
      <c r="B99" s="6" t="s">
        <v>276</v>
      </c>
      <c r="C99" s="6" t="s">
        <v>394</v>
      </c>
      <c r="D99" s="6">
        <v>0</v>
      </c>
      <c r="E99" s="6">
        <v>1.25</v>
      </c>
      <c r="F99" s="6">
        <v>2.0279999999999916</v>
      </c>
      <c r="G99" s="6">
        <v>1E+30</v>
      </c>
      <c r="H99" s="6">
        <v>1.25</v>
      </c>
    </row>
    <row r="100" spans="2:8" x14ac:dyDescent="0.2">
      <c r="B100" s="6" t="s">
        <v>277</v>
      </c>
      <c r="C100" s="6" t="s">
        <v>394</v>
      </c>
      <c r="D100" s="6">
        <v>46254</v>
      </c>
      <c r="E100" s="6">
        <v>0</v>
      </c>
      <c r="F100" s="6">
        <v>1.1980000000000075</v>
      </c>
      <c r="G100" s="6">
        <v>0.41199999999997772</v>
      </c>
      <c r="H100" s="6">
        <v>1.4639999999999986</v>
      </c>
    </row>
    <row r="101" spans="2:8" x14ac:dyDescent="0.2">
      <c r="B101" s="6" t="s">
        <v>278</v>
      </c>
      <c r="C101" s="6" t="s">
        <v>394</v>
      </c>
      <c r="D101" s="6">
        <v>0</v>
      </c>
      <c r="E101" s="6">
        <v>0.21399999999999864</v>
      </c>
      <c r="F101" s="6">
        <v>2.4010000000000105</v>
      </c>
      <c r="G101" s="6">
        <v>1E+30</v>
      </c>
      <c r="H101" s="6">
        <v>0.21399999999999864</v>
      </c>
    </row>
    <row r="102" spans="2:8" x14ac:dyDescent="0.2">
      <c r="B102" s="6" t="s">
        <v>279</v>
      </c>
      <c r="C102" s="6" t="s">
        <v>394</v>
      </c>
      <c r="D102" s="6">
        <v>63462</v>
      </c>
      <c r="E102" s="6">
        <v>0</v>
      </c>
      <c r="F102" s="6">
        <v>1.3009999999999877</v>
      </c>
      <c r="G102" s="6">
        <v>0.57200000000003115</v>
      </c>
      <c r="H102" s="6">
        <v>1.5669999999999789</v>
      </c>
    </row>
    <row r="103" spans="2:8" x14ac:dyDescent="0.2">
      <c r="B103" s="6" t="s">
        <v>280</v>
      </c>
      <c r="C103" s="6" t="s">
        <v>394</v>
      </c>
      <c r="D103" s="6">
        <v>251456</v>
      </c>
      <c r="E103" s="6">
        <v>0</v>
      </c>
      <c r="F103" s="6">
        <v>2.1040000000000134</v>
      </c>
      <c r="G103" s="6">
        <v>9.9999999999994316E-2</v>
      </c>
      <c r="H103" s="6">
        <v>2.3700000000000045</v>
      </c>
    </row>
    <row r="104" spans="2:8" x14ac:dyDescent="0.2">
      <c r="B104" s="6" t="s">
        <v>281</v>
      </c>
      <c r="C104" s="6" t="s">
        <v>394</v>
      </c>
      <c r="D104" s="6">
        <v>0</v>
      </c>
      <c r="E104" s="6">
        <v>1.679000000000002</v>
      </c>
      <c r="F104" s="6">
        <v>2.9980000000000189</v>
      </c>
      <c r="G104" s="6">
        <v>1E+30</v>
      </c>
      <c r="H104" s="6">
        <v>1.679000000000002</v>
      </c>
    </row>
    <row r="105" spans="2:8" x14ac:dyDescent="0.2">
      <c r="B105" s="6" t="s">
        <v>282</v>
      </c>
      <c r="C105" s="6" t="s">
        <v>394</v>
      </c>
      <c r="D105" s="6">
        <v>0</v>
      </c>
      <c r="E105" s="6">
        <v>1.186000000000007</v>
      </c>
      <c r="F105" s="6">
        <v>2.0950000000000273</v>
      </c>
      <c r="G105" s="6">
        <v>1E+30</v>
      </c>
      <c r="H105" s="6">
        <v>1.186000000000007</v>
      </c>
    </row>
    <row r="106" spans="2:8" x14ac:dyDescent="0.2">
      <c r="B106" s="6" t="s">
        <v>283</v>
      </c>
      <c r="C106" s="6" t="s">
        <v>394</v>
      </c>
      <c r="D106" s="6">
        <v>0</v>
      </c>
      <c r="E106" s="6">
        <v>0.14699999999996294</v>
      </c>
      <c r="F106" s="6">
        <v>1.478999999999985</v>
      </c>
      <c r="G106" s="6">
        <v>1E+30</v>
      </c>
      <c r="H106" s="6">
        <v>0.14699999999996294</v>
      </c>
    </row>
    <row r="107" spans="2:8" x14ac:dyDescent="0.2">
      <c r="B107" s="6" t="s">
        <v>284</v>
      </c>
      <c r="C107" s="6" t="s">
        <v>394</v>
      </c>
      <c r="D107" s="6">
        <v>0</v>
      </c>
      <c r="E107" s="6">
        <v>2.3379999999999939</v>
      </c>
      <c r="F107" s="6">
        <v>3.7590000000000146</v>
      </c>
      <c r="G107" s="6">
        <v>1E+30</v>
      </c>
      <c r="H107" s="6">
        <v>2.3379999999999939</v>
      </c>
    </row>
    <row r="108" spans="2:8" x14ac:dyDescent="0.2">
      <c r="B108" s="6" t="s">
        <v>285</v>
      </c>
      <c r="C108" s="6" t="s">
        <v>394</v>
      </c>
      <c r="D108" s="6">
        <v>0</v>
      </c>
      <c r="E108" s="6">
        <v>2.0999999999986585E-2</v>
      </c>
      <c r="F108" s="6">
        <v>1.4560000000000173</v>
      </c>
      <c r="G108" s="6">
        <v>1E+30</v>
      </c>
      <c r="H108" s="6">
        <v>2.0999999999986585E-2</v>
      </c>
    </row>
    <row r="109" spans="2:8" x14ac:dyDescent="0.2">
      <c r="B109" s="6" t="s">
        <v>286</v>
      </c>
      <c r="C109" s="6" t="s">
        <v>394</v>
      </c>
      <c r="D109" s="6">
        <v>56870</v>
      </c>
      <c r="E109" s="6">
        <v>0</v>
      </c>
      <c r="F109" s="6">
        <v>1.9169999999999732</v>
      </c>
      <c r="G109" s="6">
        <v>9.1000000000036607E-2</v>
      </c>
      <c r="H109" s="6">
        <v>2.1829999999999643</v>
      </c>
    </row>
    <row r="110" spans="2:8" x14ac:dyDescent="0.2">
      <c r="B110" s="6" t="s">
        <v>287</v>
      </c>
      <c r="C110" s="6" t="s">
        <v>394</v>
      </c>
      <c r="D110" s="6">
        <v>0</v>
      </c>
      <c r="E110" s="6">
        <v>1.0509999999999877</v>
      </c>
      <c r="F110" s="6">
        <v>2.76400000000001</v>
      </c>
      <c r="G110" s="6">
        <v>1E+30</v>
      </c>
      <c r="H110" s="6">
        <v>1.0509999999999877</v>
      </c>
    </row>
    <row r="111" spans="2:8" x14ac:dyDescent="0.2">
      <c r="B111" s="6" t="s">
        <v>288</v>
      </c>
      <c r="C111" s="6" t="s">
        <v>395</v>
      </c>
      <c r="D111" s="6">
        <v>0</v>
      </c>
      <c r="E111" s="6">
        <v>0.75699999999997658</v>
      </c>
      <c r="F111" s="6">
        <v>2.2509999999999764</v>
      </c>
      <c r="G111" s="6">
        <v>1E+30</v>
      </c>
      <c r="H111" s="6">
        <v>0.75699999999997658</v>
      </c>
    </row>
    <row r="112" spans="2:8" x14ac:dyDescent="0.2">
      <c r="B112" s="6" t="s">
        <v>289</v>
      </c>
      <c r="C112" s="6" t="s">
        <v>395</v>
      </c>
      <c r="D112" s="6">
        <v>0</v>
      </c>
      <c r="E112" s="6">
        <v>2.8469999999999729</v>
      </c>
      <c r="F112" s="6">
        <v>6.7799999999999727</v>
      </c>
      <c r="G112" s="6">
        <v>1E+30</v>
      </c>
      <c r="H112" s="6">
        <v>2.8469999999999729</v>
      </c>
    </row>
    <row r="113" spans="2:8" x14ac:dyDescent="0.2">
      <c r="B113" s="6" t="s">
        <v>290</v>
      </c>
      <c r="C113" s="6" t="s">
        <v>395</v>
      </c>
      <c r="D113" s="6">
        <v>0</v>
      </c>
      <c r="E113" s="6">
        <v>2.373999999999997</v>
      </c>
      <c r="F113" s="6">
        <v>3.9039999999999964</v>
      </c>
      <c r="G113" s="6">
        <v>1E+30</v>
      </c>
      <c r="H113" s="6">
        <v>2.373999999999997</v>
      </c>
    </row>
    <row r="114" spans="2:8" x14ac:dyDescent="0.2">
      <c r="B114" s="6" t="s">
        <v>291</v>
      </c>
      <c r="C114" s="6" t="s">
        <v>395</v>
      </c>
      <c r="D114" s="6">
        <v>0</v>
      </c>
      <c r="E114" s="6">
        <v>0.65000000000000568</v>
      </c>
      <c r="F114" s="6">
        <v>2.5459999999999923</v>
      </c>
      <c r="G114" s="6">
        <v>1E+30</v>
      </c>
      <c r="H114" s="6">
        <v>0.65000000000000568</v>
      </c>
    </row>
    <row r="115" spans="2:8" x14ac:dyDescent="0.2">
      <c r="B115" s="6" t="s">
        <v>292</v>
      </c>
      <c r="C115" s="6" t="s">
        <v>395</v>
      </c>
      <c r="D115" s="6">
        <v>0</v>
      </c>
      <c r="E115" s="6">
        <v>3.3720000000000141</v>
      </c>
      <c r="F115" s="6">
        <v>4.3720000000000141</v>
      </c>
      <c r="G115" s="6">
        <v>1E+30</v>
      </c>
      <c r="H115" s="6">
        <v>3.3720000000000141</v>
      </c>
    </row>
    <row r="116" spans="2:8" x14ac:dyDescent="0.2">
      <c r="B116" s="6" t="s">
        <v>293</v>
      </c>
      <c r="C116" s="6" t="s">
        <v>395</v>
      </c>
      <c r="D116" s="6">
        <v>0</v>
      </c>
      <c r="E116" s="6">
        <v>1.4139999999999713</v>
      </c>
      <c r="F116" s="6">
        <v>3.3929999999999723</v>
      </c>
      <c r="G116" s="6">
        <v>1E+30</v>
      </c>
      <c r="H116" s="6">
        <v>1.4139999999999713</v>
      </c>
    </row>
    <row r="117" spans="2:8" x14ac:dyDescent="0.2">
      <c r="B117" s="6" t="s">
        <v>294</v>
      </c>
      <c r="C117" s="6" t="s">
        <v>395</v>
      </c>
      <c r="D117" s="6">
        <v>35741</v>
      </c>
      <c r="E117" s="6">
        <v>0</v>
      </c>
      <c r="F117" s="6">
        <v>1.1100000000000136</v>
      </c>
      <c r="G117" s="6">
        <v>1.1269999999999811</v>
      </c>
      <c r="H117" s="6">
        <v>1.1100000000000136</v>
      </c>
    </row>
    <row r="118" spans="2:8" x14ac:dyDescent="0.2">
      <c r="B118" s="6" t="s">
        <v>295</v>
      </c>
      <c r="C118" s="6" t="s">
        <v>395</v>
      </c>
      <c r="D118" s="6">
        <v>8980</v>
      </c>
      <c r="E118" s="6">
        <v>0</v>
      </c>
      <c r="F118" s="6">
        <v>1.3659999999999854</v>
      </c>
      <c r="G118" s="6">
        <v>0.60500000000001819</v>
      </c>
      <c r="H118" s="6">
        <v>1.3659999999999854</v>
      </c>
    </row>
    <row r="119" spans="2:8" x14ac:dyDescent="0.2">
      <c r="B119" s="6" t="s">
        <v>296</v>
      </c>
      <c r="C119" s="6" t="s">
        <v>395</v>
      </c>
      <c r="D119" s="6">
        <v>6018</v>
      </c>
      <c r="E119" s="6">
        <v>0</v>
      </c>
      <c r="F119" s="6">
        <v>1.4619999999999891</v>
      </c>
      <c r="G119" s="6">
        <v>0.42199999999999704</v>
      </c>
      <c r="H119" s="6">
        <v>1.4619999999999891</v>
      </c>
    </row>
    <row r="120" spans="2:8" x14ac:dyDescent="0.2">
      <c r="B120" s="6" t="s">
        <v>297</v>
      </c>
      <c r="C120" s="6" t="s">
        <v>395</v>
      </c>
      <c r="D120" s="6">
        <v>0</v>
      </c>
      <c r="E120" s="6">
        <v>0.66300000000001091</v>
      </c>
      <c r="F120" s="6">
        <v>2.2210000000000036</v>
      </c>
      <c r="G120" s="6">
        <v>1E+30</v>
      </c>
      <c r="H120" s="6">
        <v>0.66300000000001091</v>
      </c>
    </row>
    <row r="121" spans="2:8" x14ac:dyDescent="0.2">
      <c r="B121" s="6" t="s">
        <v>298</v>
      </c>
      <c r="C121" s="6" t="s">
        <v>395</v>
      </c>
      <c r="D121" s="6">
        <v>0</v>
      </c>
      <c r="E121" s="6">
        <v>0.80400000000000205</v>
      </c>
      <c r="F121" s="6">
        <v>2.0699999999999932</v>
      </c>
      <c r="G121" s="6">
        <v>1E+30</v>
      </c>
      <c r="H121" s="6">
        <v>0.80400000000000205</v>
      </c>
    </row>
    <row r="122" spans="2:8" x14ac:dyDescent="0.2">
      <c r="B122" s="6" t="s">
        <v>299</v>
      </c>
      <c r="C122" s="6" t="s">
        <v>395</v>
      </c>
      <c r="D122" s="6">
        <v>0</v>
      </c>
      <c r="E122" s="6">
        <v>3.3010000000000019</v>
      </c>
      <c r="F122" s="6">
        <v>7.0960000000000036</v>
      </c>
      <c r="G122" s="6">
        <v>1E+30</v>
      </c>
      <c r="H122" s="6">
        <v>3.3010000000000019</v>
      </c>
    </row>
    <row r="123" spans="2:8" x14ac:dyDescent="0.2">
      <c r="B123" s="6" t="s">
        <v>300</v>
      </c>
      <c r="C123" s="6" t="s">
        <v>395</v>
      </c>
      <c r="D123" s="6">
        <v>0</v>
      </c>
      <c r="E123" s="6">
        <v>2.366000000000021</v>
      </c>
      <c r="F123" s="6">
        <v>3.9800000000000182</v>
      </c>
      <c r="G123" s="6">
        <v>1E+30</v>
      </c>
      <c r="H123" s="6">
        <v>2.366000000000021</v>
      </c>
    </row>
    <row r="124" spans="2:8" x14ac:dyDescent="0.2">
      <c r="B124" s="6" t="s">
        <v>301</v>
      </c>
      <c r="C124" s="6" t="s">
        <v>395</v>
      </c>
      <c r="D124" s="6">
        <v>0</v>
      </c>
      <c r="E124" s="6">
        <v>0.33899999999999864</v>
      </c>
      <c r="F124" s="6">
        <v>2.2629999999999768</v>
      </c>
      <c r="G124" s="6">
        <v>1E+30</v>
      </c>
      <c r="H124" s="6">
        <v>0.33899999999999864</v>
      </c>
    </row>
    <row r="125" spans="2:8" x14ac:dyDescent="0.2">
      <c r="B125" s="6" t="s">
        <v>302</v>
      </c>
      <c r="C125" s="6" t="s">
        <v>395</v>
      </c>
      <c r="D125" s="6">
        <v>0</v>
      </c>
      <c r="E125" s="6">
        <v>0.25399999999999068</v>
      </c>
      <c r="F125" s="6">
        <v>2.0459999999999923</v>
      </c>
      <c r="G125" s="6">
        <v>1E+30</v>
      </c>
      <c r="H125" s="6">
        <v>0.25399999999999068</v>
      </c>
    </row>
    <row r="126" spans="2:8" x14ac:dyDescent="0.2">
      <c r="B126" s="6" t="s">
        <v>303</v>
      </c>
      <c r="C126" s="6" t="s">
        <v>395</v>
      </c>
      <c r="D126" s="6">
        <v>0</v>
      </c>
      <c r="E126" s="6">
        <v>0.32400000000001228</v>
      </c>
      <c r="F126" s="6">
        <v>2.5380000000000109</v>
      </c>
      <c r="G126" s="6">
        <v>1E+30</v>
      </c>
      <c r="H126" s="6">
        <v>0.32400000000001228</v>
      </c>
    </row>
    <row r="127" spans="2:8" x14ac:dyDescent="0.2">
      <c r="B127" s="6" t="s">
        <v>304</v>
      </c>
      <c r="C127" s="6" t="s">
        <v>395</v>
      </c>
      <c r="D127" s="6">
        <v>0</v>
      </c>
      <c r="E127" s="6">
        <v>0.52500000000003411</v>
      </c>
      <c r="F127" s="6">
        <v>2.8840000000000146</v>
      </c>
      <c r="G127" s="6">
        <v>1E+30</v>
      </c>
      <c r="H127" s="6">
        <v>0.52500000000003411</v>
      </c>
    </row>
    <row r="128" spans="2:8" x14ac:dyDescent="0.2">
      <c r="B128" s="6" t="s">
        <v>305</v>
      </c>
      <c r="C128" s="6" t="s">
        <v>395</v>
      </c>
      <c r="D128" s="6">
        <v>0</v>
      </c>
      <c r="E128" s="6">
        <v>0.39600000000004343</v>
      </c>
      <c r="F128" s="6">
        <v>2.0230000000000246</v>
      </c>
      <c r="G128" s="6">
        <v>1E+30</v>
      </c>
      <c r="H128" s="6">
        <v>0.39600000000004343</v>
      </c>
    </row>
    <row r="129" spans="2:8" x14ac:dyDescent="0.2">
      <c r="B129" s="6" t="s">
        <v>306</v>
      </c>
      <c r="C129" s="6" t="s">
        <v>395</v>
      </c>
      <c r="D129" s="6">
        <v>0</v>
      </c>
      <c r="E129" s="6">
        <v>0.7610000000000241</v>
      </c>
      <c r="F129" s="6">
        <v>2.6290000000000191</v>
      </c>
      <c r="G129" s="6">
        <v>1E+30</v>
      </c>
      <c r="H129" s="6">
        <v>0.7610000000000241</v>
      </c>
    </row>
    <row r="130" spans="2:8" x14ac:dyDescent="0.2">
      <c r="B130" s="6" t="s">
        <v>307</v>
      </c>
      <c r="C130" s="6" t="s">
        <v>395</v>
      </c>
      <c r="D130" s="6">
        <v>13284</v>
      </c>
      <c r="E130" s="6">
        <v>0</v>
      </c>
      <c r="F130" s="6">
        <v>1.285000000000025</v>
      </c>
      <c r="G130" s="6">
        <v>1.3149999999999693</v>
      </c>
      <c r="H130" s="6">
        <v>1.285000000000025</v>
      </c>
    </row>
    <row r="131" spans="2:8" x14ac:dyDescent="0.2">
      <c r="B131" s="6" t="s">
        <v>308</v>
      </c>
      <c r="C131" s="6" t="s">
        <v>395</v>
      </c>
      <c r="D131" s="6">
        <v>57736</v>
      </c>
      <c r="E131" s="6">
        <v>0</v>
      </c>
      <c r="F131" s="6">
        <v>1.4320000000000164</v>
      </c>
      <c r="G131" s="6">
        <v>0.47799999999998022</v>
      </c>
      <c r="H131" s="6">
        <v>1.4320000000000164</v>
      </c>
    </row>
    <row r="132" spans="2:8" x14ac:dyDescent="0.2">
      <c r="B132" s="6" t="s">
        <v>309</v>
      </c>
      <c r="C132" s="6" t="s">
        <v>395</v>
      </c>
      <c r="D132" s="6">
        <v>65477</v>
      </c>
      <c r="E132" s="6">
        <v>0</v>
      </c>
      <c r="F132" s="6">
        <v>1</v>
      </c>
      <c r="G132" s="6">
        <v>1.3359999999999843</v>
      </c>
      <c r="H132" s="6">
        <v>1</v>
      </c>
    </row>
    <row r="133" spans="2:8" x14ac:dyDescent="0.2">
      <c r="B133" s="6" t="s">
        <v>310</v>
      </c>
      <c r="C133" s="6" t="s">
        <v>395</v>
      </c>
      <c r="D133" s="6">
        <v>98837</v>
      </c>
      <c r="E133" s="6">
        <v>0</v>
      </c>
      <c r="F133" s="6">
        <v>2.0079999999999814</v>
      </c>
      <c r="G133" s="6">
        <v>0.10400000000001342</v>
      </c>
      <c r="H133" s="6">
        <v>2.0079999999999814</v>
      </c>
    </row>
    <row r="134" spans="2:8" x14ac:dyDescent="0.2">
      <c r="B134" s="6" t="s">
        <v>311</v>
      </c>
      <c r="C134" s="6" t="s">
        <v>395</v>
      </c>
      <c r="D134" s="6">
        <v>0</v>
      </c>
      <c r="E134" s="6">
        <v>0.13700000000000045</v>
      </c>
      <c r="F134" s="6">
        <v>2.6080000000000041</v>
      </c>
      <c r="G134" s="6">
        <v>1E+30</v>
      </c>
      <c r="H134" s="6">
        <v>0.13700000000000045</v>
      </c>
    </row>
    <row r="135" spans="2:8" x14ac:dyDescent="0.2">
      <c r="B135" s="6" t="s">
        <v>312</v>
      </c>
      <c r="C135" s="6" t="s">
        <v>395</v>
      </c>
      <c r="D135" s="6">
        <v>0</v>
      </c>
      <c r="E135" s="6">
        <v>0.73600000000001842</v>
      </c>
      <c r="F135" s="6">
        <v>2.4230000000000018</v>
      </c>
      <c r="G135" s="6">
        <v>1E+30</v>
      </c>
      <c r="H135" s="6">
        <v>0.73600000000001842</v>
      </c>
    </row>
    <row r="136" spans="2:8" x14ac:dyDescent="0.2">
      <c r="B136" s="6" t="s">
        <v>313</v>
      </c>
      <c r="C136" s="6" t="s">
        <v>395</v>
      </c>
      <c r="D136" s="6">
        <v>0</v>
      </c>
      <c r="E136" s="6">
        <v>0.49600000000003774</v>
      </c>
      <c r="F136" s="6">
        <v>2.4920000000000186</v>
      </c>
      <c r="G136" s="6">
        <v>1E+30</v>
      </c>
      <c r="H136" s="6">
        <v>0.49600000000003774</v>
      </c>
    </row>
    <row r="137" spans="2:8" x14ac:dyDescent="0.2">
      <c r="B137" s="6" t="s">
        <v>314</v>
      </c>
      <c r="C137" s="6" t="s">
        <v>395</v>
      </c>
      <c r="D137" s="6">
        <v>0</v>
      </c>
      <c r="E137" s="6">
        <v>1.6449999999999818</v>
      </c>
      <c r="F137" s="6">
        <v>3.6499999999999773</v>
      </c>
      <c r="G137" s="6">
        <v>1E+30</v>
      </c>
      <c r="H137" s="6">
        <v>1.6449999999999818</v>
      </c>
    </row>
    <row r="138" spans="2:8" x14ac:dyDescent="0.2">
      <c r="B138" s="6" t="s">
        <v>315</v>
      </c>
      <c r="C138" s="6" t="s">
        <v>395</v>
      </c>
      <c r="D138" s="6">
        <v>0</v>
      </c>
      <c r="E138" s="6">
        <v>0.55800000000000693</v>
      </c>
      <c r="F138" s="6">
        <v>2.9710000000000036</v>
      </c>
      <c r="G138" s="6">
        <v>1E+30</v>
      </c>
      <c r="H138" s="6">
        <v>0.55800000000000693</v>
      </c>
    </row>
    <row r="139" spans="2:8" x14ac:dyDescent="0.2">
      <c r="B139" s="6" t="s">
        <v>316</v>
      </c>
      <c r="C139" s="6" t="s">
        <v>395</v>
      </c>
      <c r="D139" s="6">
        <v>0</v>
      </c>
      <c r="E139" s="6">
        <v>2.9019999999999868</v>
      </c>
      <c r="F139" s="6">
        <v>4.1689999999999827</v>
      </c>
      <c r="G139" s="6">
        <v>1E+30</v>
      </c>
      <c r="H139" s="6">
        <v>2.9019999999999868</v>
      </c>
    </row>
    <row r="140" spans="2:8" x14ac:dyDescent="0.2">
      <c r="B140" s="6" t="s">
        <v>317</v>
      </c>
      <c r="C140" s="6" t="s">
        <v>395</v>
      </c>
      <c r="D140" s="6">
        <v>13165</v>
      </c>
      <c r="E140" s="6">
        <v>0</v>
      </c>
      <c r="F140" s="6">
        <v>1.0939999999999941</v>
      </c>
      <c r="G140" s="6">
        <v>1.2889999999999873</v>
      </c>
      <c r="H140" s="6">
        <v>1.0939999999999941</v>
      </c>
    </row>
    <row r="141" spans="2:8" x14ac:dyDescent="0.2">
      <c r="B141" s="6" t="s">
        <v>318</v>
      </c>
      <c r="C141" s="6" t="s">
        <v>395</v>
      </c>
      <c r="D141" s="6">
        <v>87919</v>
      </c>
      <c r="E141" s="6">
        <v>0</v>
      </c>
      <c r="F141" s="6">
        <v>1.2760000000000105</v>
      </c>
      <c r="G141" s="6">
        <v>0.78999999999999204</v>
      </c>
      <c r="H141" s="6">
        <v>1.2760000000000105</v>
      </c>
    </row>
    <row r="142" spans="2:8" x14ac:dyDescent="0.2">
      <c r="B142" s="6" t="s">
        <v>319</v>
      </c>
      <c r="C142" s="6" t="s">
        <v>395</v>
      </c>
      <c r="D142" s="6">
        <v>0</v>
      </c>
      <c r="E142" s="6">
        <v>1.4729999999999848</v>
      </c>
      <c r="F142" s="6">
        <v>3.4499999999999886</v>
      </c>
      <c r="G142" s="6">
        <v>1E+30</v>
      </c>
      <c r="H142" s="6">
        <v>1.4729999999999848</v>
      </c>
    </row>
    <row r="143" spans="2:8" x14ac:dyDescent="0.2">
      <c r="B143" s="6" t="s">
        <v>320</v>
      </c>
      <c r="C143" s="6" t="s">
        <v>395</v>
      </c>
      <c r="D143" s="6">
        <v>193782</v>
      </c>
      <c r="E143" s="6">
        <v>0</v>
      </c>
      <c r="F143" s="6">
        <v>1.3140000000000214</v>
      </c>
      <c r="G143" s="6">
        <v>0.83899999999997021</v>
      </c>
      <c r="H143" s="6">
        <v>1.3140000000000214</v>
      </c>
    </row>
    <row r="144" spans="2:8" x14ac:dyDescent="0.2">
      <c r="B144" s="6" t="s">
        <v>321</v>
      </c>
      <c r="C144" s="6" t="s">
        <v>395</v>
      </c>
      <c r="D144" s="6">
        <v>0</v>
      </c>
      <c r="E144" s="6">
        <v>0.10200000000003229</v>
      </c>
      <c r="F144" s="6">
        <v>1.7200000000000273</v>
      </c>
      <c r="G144" s="6">
        <v>1E+30</v>
      </c>
      <c r="H144" s="6">
        <v>0.10200000000003229</v>
      </c>
    </row>
    <row r="145" spans="2:8" x14ac:dyDescent="0.2">
      <c r="B145" s="6" t="s">
        <v>322</v>
      </c>
      <c r="C145" s="6" t="s">
        <v>395</v>
      </c>
      <c r="D145" s="6">
        <v>0</v>
      </c>
      <c r="E145" s="6">
        <v>0.52700000000002944</v>
      </c>
      <c r="F145" s="6">
        <v>3.0470000000000255</v>
      </c>
      <c r="G145" s="6">
        <v>1E+30</v>
      </c>
      <c r="H145" s="6">
        <v>0.52700000000002944</v>
      </c>
    </row>
    <row r="146" spans="2:8" x14ac:dyDescent="0.2">
      <c r="B146" s="6" t="s">
        <v>323</v>
      </c>
      <c r="C146" s="6" t="s">
        <v>395</v>
      </c>
      <c r="D146" s="6">
        <v>115365</v>
      </c>
      <c r="E146" s="6">
        <v>0</v>
      </c>
      <c r="F146" s="6">
        <v>1.8100000000000023</v>
      </c>
      <c r="G146" s="6">
        <v>9.1000000000036607E-2</v>
      </c>
      <c r="H146" s="6">
        <v>2.0999999999986585E-2</v>
      </c>
    </row>
    <row r="147" spans="2:8" x14ac:dyDescent="0.2">
      <c r="B147" s="6" t="s">
        <v>324</v>
      </c>
      <c r="C147" s="6" t="s">
        <v>395</v>
      </c>
      <c r="D147" s="6">
        <v>0</v>
      </c>
      <c r="E147" s="6">
        <v>0.61600000000001387</v>
      </c>
      <c r="F147" s="6">
        <v>2.867999999999995</v>
      </c>
      <c r="G147" s="6">
        <v>1E+30</v>
      </c>
      <c r="H147" s="6">
        <v>0.61600000000001387</v>
      </c>
    </row>
    <row r="148" spans="2:8" x14ac:dyDescent="0.2">
      <c r="B148" s="6" t="s">
        <v>325</v>
      </c>
      <c r="C148" s="6" t="s">
        <v>395</v>
      </c>
      <c r="D148" s="6">
        <v>0</v>
      </c>
      <c r="E148" s="6">
        <v>2.9190000000000254</v>
      </c>
      <c r="F148" s="6">
        <v>4.3980000000000246</v>
      </c>
      <c r="G148" s="6">
        <v>1E+30</v>
      </c>
      <c r="H148" s="6">
        <v>2.9190000000000254</v>
      </c>
    </row>
    <row r="149" spans="2:8" x14ac:dyDescent="0.2">
      <c r="B149" s="6" t="s">
        <v>326</v>
      </c>
      <c r="C149" s="6" t="s">
        <v>395</v>
      </c>
      <c r="D149" s="6">
        <v>127024</v>
      </c>
      <c r="E149" s="6">
        <v>0</v>
      </c>
      <c r="F149" s="6">
        <v>1.4660000000000082</v>
      </c>
      <c r="G149" s="6">
        <v>0.4889999999999759</v>
      </c>
      <c r="H149" s="6">
        <v>1.4660000000000082</v>
      </c>
    </row>
    <row r="150" spans="2:8" x14ac:dyDescent="0.2">
      <c r="B150" s="6" t="s">
        <v>327</v>
      </c>
      <c r="C150" s="6" t="s">
        <v>395</v>
      </c>
      <c r="D150" s="6">
        <v>10526</v>
      </c>
      <c r="E150" s="6">
        <v>0</v>
      </c>
      <c r="F150" s="6">
        <v>1.0439999999999827</v>
      </c>
      <c r="G150" s="6">
        <v>1.25</v>
      </c>
      <c r="H150" s="6">
        <v>1.0439999999999827</v>
      </c>
    </row>
    <row r="151" spans="2:8" x14ac:dyDescent="0.2">
      <c r="B151" s="6" t="s">
        <v>328</v>
      </c>
      <c r="C151" s="6" t="s">
        <v>395</v>
      </c>
      <c r="D151" s="6">
        <v>0</v>
      </c>
      <c r="E151" s="6">
        <v>0.41199999999997772</v>
      </c>
      <c r="F151" s="6">
        <v>1.8759999999999764</v>
      </c>
      <c r="G151" s="6">
        <v>1E+30</v>
      </c>
      <c r="H151" s="6">
        <v>0.41199999999997772</v>
      </c>
    </row>
    <row r="152" spans="2:8" x14ac:dyDescent="0.2">
      <c r="B152" s="6" t="s">
        <v>329</v>
      </c>
      <c r="C152" s="6" t="s">
        <v>395</v>
      </c>
      <c r="D152" s="6">
        <v>0</v>
      </c>
      <c r="E152" s="6">
        <v>0.54100000000002524</v>
      </c>
      <c r="F152" s="6">
        <v>2.9940000000000282</v>
      </c>
      <c r="G152" s="6">
        <v>1E+30</v>
      </c>
      <c r="H152" s="6">
        <v>0.54100000000002524</v>
      </c>
    </row>
    <row r="153" spans="2:8" x14ac:dyDescent="0.2">
      <c r="B153" s="6" t="s">
        <v>330</v>
      </c>
      <c r="C153" s="6" t="s">
        <v>395</v>
      </c>
      <c r="D153" s="6">
        <v>0</v>
      </c>
      <c r="E153" s="6">
        <v>0.57200000000003115</v>
      </c>
      <c r="F153" s="6">
        <v>2.13900000000001</v>
      </c>
      <c r="G153" s="6">
        <v>1E+30</v>
      </c>
      <c r="H153" s="6">
        <v>0.57200000000003115</v>
      </c>
    </row>
    <row r="154" spans="2:8" x14ac:dyDescent="0.2">
      <c r="B154" s="6" t="s">
        <v>331</v>
      </c>
      <c r="C154" s="6" t="s">
        <v>395</v>
      </c>
      <c r="D154" s="6">
        <v>0</v>
      </c>
      <c r="E154" s="6">
        <v>0.71699999999998454</v>
      </c>
      <c r="F154" s="6">
        <v>3.0869999999999891</v>
      </c>
      <c r="G154" s="6">
        <v>1E+30</v>
      </c>
      <c r="H154" s="6">
        <v>0.71699999999998454</v>
      </c>
    </row>
    <row r="155" spans="2:8" x14ac:dyDescent="0.2">
      <c r="B155" s="6" t="s">
        <v>332</v>
      </c>
      <c r="C155" s="6" t="s">
        <v>395</v>
      </c>
      <c r="D155" s="6">
        <v>0</v>
      </c>
      <c r="E155" s="6">
        <v>2.210000000000008</v>
      </c>
      <c r="F155" s="6">
        <v>3.7950000000000159</v>
      </c>
      <c r="G155" s="6">
        <v>1E+30</v>
      </c>
      <c r="H155" s="6">
        <v>2.210000000000008</v>
      </c>
    </row>
    <row r="156" spans="2:8" x14ac:dyDescent="0.2">
      <c r="B156" s="6" t="s">
        <v>333</v>
      </c>
      <c r="C156" s="6" t="s">
        <v>395</v>
      </c>
      <c r="D156" s="6">
        <v>6258</v>
      </c>
      <c r="E156" s="6">
        <v>0</v>
      </c>
      <c r="F156" s="6">
        <v>1.1750000000000114</v>
      </c>
      <c r="G156" s="6">
        <v>1.186000000000007</v>
      </c>
      <c r="H156" s="6">
        <v>1.1750000000000114</v>
      </c>
    </row>
    <row r="157" spans="2:8" x14ac:dyDescent="0.2">
      <c r="B157" s="6" t="s">
        <v>334</v>
      </c>
      <c r="C157" s="6" t="s">
        <v>395</v>
      </c>
      <c r="D157" s="6">
        <v>80011</v>
      </c>
      <c r="E157" s="6">
        <v>0</v>
      </c>
      <c r="F157" s="6">
        <v>1.5980000000000132</v>
      </c>
      <c r="G157" s="6">
        <v>0.14699999999996294</v>
      </c>
      <c r="H157" s="6">
        <v>1.5980000000000132</v>
      </c>
    </row>
    <row r="158" spans="2:8" x14ac:dyDescent="0.2">
      <c r="B158" s="6" t="s">
        <v>335</v>
      </c>
      <c r="C158" s="6" t="s">
        <v>395</v>
      </c>
      <c r="D158" s="6">
        <v>0</v>
      </c>
      <c r="E158" s="6">
        <v>2.7470000000000141</v>
      </c>
      <c r="F158" s="6">
        <v>4.4340000000000259</v>
      </c>
      <c r="G158" s="6">
        <v>1E+30</v>
      </c>
      <c r="H158" s="6">
        <v>2.7470000000000141</v>
      </c>
    </row>
    <row r="159" spans="2:8" x14ac:dyDescent="0.2">
      <c r="B159" s="6" t="s">
        <v>336</v>
      </c>
      <c r="C159" s="6" t="s">
        <v>395</v>
      </c>
      <c r="D159" s="6">
        <v>18530</v>
      </c>
      <c r="E159" s="6">
        <v>0</v>
      </c>
      <c r="F159" s="6">
        <v>1.7010000000000218</v>
      </c>
      <c r="G159" s="6">
        <v>2.0999999999986585E-2</v>
      </c>
      <c r="H159" s="6">
        <v>1.7010000000000218</v>
      </c>
    </row>
    <row r="160" spans="2:8" x14ac:dyDescent="0.2">
      <c r="B160" s="6" t="s">
        <v>337</v>
      </c>
      <c r="C160" s="6" t="s">
        <v>395</v>
      </c>
      <c r="D160" s="6">
        <v>0</v>
      </c>
      <c r="E160" s="6">
        <v>9.1000000000036607E-2</v>
      </c>
      <c r="F160" s="6">
        <v>2.2740000000000009</v>
      </c>
      <c r="G160" s="6">
        <v>1E+30</v>
      </c>
      <c r="H160" s="6">
        <v>9.1000000000036607E-2</v>
      </c>
    </row>
    <row r="161" spans="1:8" ht="17" thickBot="1" x14ac:dyDescent="0.25">
      <c r="B161" s="7" t="s">
        <v>338</v>
      </c>
      <c r="C161" s="7" t="s">
        <v>395</v>
      </c>
      <c r="D161" s="7">
        <v>0</v>
      </c>
      <c r="E161" s="7">
        <v>1.4809999999999661</v>
      </c>
      <c r="F161" s="7">
        <v>3.4599999999999795</v>
      </c>
      <c r="G161" s="7">
        <v>1E+30</v>
      </c>
      <c r="H161" s="7">
        <v>1.4809999999999661</v>
      </c>
    </row>
    <row r="163" spans="1:8" ht="17" thickBot="1" x14ac:dyDescent="0.25">
      <c r="A163" t="s">
        <v>185</v>
      </c>
    </row>
    <row r="164" spans="1:8" x14ac:dyDescent="0.2">
      <c r="B164" s="8"/>
      <c r="C164" s="8"/>
      <c r="D164" s="8" t="s">
        <v>176</v>
      </c>
      <c r="E164" s="8" t="s">
        <v>399</v>
      </c>
      <c r="F164" s="8" t="s">
        <v>404</v>
      </c>
      <c r="G164" s="8" t="s">
        <v>401</v>
      </c>
      <c r="H164" s="8" t="s">
        <v>401</v>
      </c>
    </row>
    <row r="165" spans="1:8" ht="17" thickBot="1" x14ac:dyDescent="0.25">
      <c r="B165" s="9" t="s">
        <v>408</v>
      </c>
      <c r="C165" s="9" t="s">
        <v>407</v>
      </c>
      <c r="D165" s="9" t="s">
        <v>406</v>
      </c>
      <c r="E165" s="9" t="s">
        <v>400</v>
      </c>
      <c r="F165" s="9" t="s">
        <v>405</v>
      </c>
      <c r="G165" s="9" t="s">
        <v>402</v>
      </c>
      <c r="H165" s="9" t="s">
        <v>403</v>
      </c>
    </row>
    <row r="166" spans="1:8" x14ac:dyDescent="0.2">
      <c r="B166" s="6" t="s">
        <v>339</v>
      </c>
      <c r="C166" s="6" t="s">
        <v>113</v>
      </c>
      <c r="D166" s="6">
        <v>752594</v>
      </c>
      <c r="E166" s="6">
        <v>0</v>
      </c>
      <c r="F166" s="6">
        <v>1500000</v>
      </c>
      <c r="G166" s="6">
        <v>1E+30</v>
      </c>
      <c r="H166" s="6">
        <v>747406</v>
      </c>
    </row>
    <row r="167" spans="1:8" s="13" customFormat="1" x14ac:dyDescent="0.2">
      <c r="B167" s="10" t="s">
        <v>340</v>
      </c>
      <c r="C167" s="10" t="s">
        <v>114</v>
      </c>
      <c r="D167" s="10">
        <v>1396234</v>
      </c>
      <c r="E167" s="10">
        <v>-0.26599999999999113</v>
      </c>
      <c r="F167" s="10">
        <v>1396234</v>
      </c>
      <c r="G167" s="10">
        <v>115365</v>
      </c>
      <c r="H167" s="10">
        <v>1</v>
      </c>
    </row>
    <row r="168" spans="1:8" x14ac:dyDescent="0.2">
      <c r="B168" s="6" t="s">
        <v>341</v>
      </c>
      <c r="C168" s="6" t="s">
        <v>115</v>
      </c>
      <c r="D168" s="6">
        <v>938653</v>
      </c>
      <c r="E168" s="6">
        <v>0</v>
      </c>
      <c r="F168" s="6">
        <v>1350000</v>
      </c>
      <c r="G168" s="6">
        <v>1E+30</v>
      </c>
      <c r="H168" s="6">
        <v>411347</v>
      </c>
    </row>
    <row r="169" spans="1:8" x14ac:dyDescent="0.2">
      <c r="B169" s="6" t="s">
        <v>342</v>
      </c>
      <c r="C169" s="6" t="s">
        <v>62</v>
      </c>
      <c r="D169" s="6">
        <v>47798</v>
      </c>
      <c r="E169" s="6">
        <v>1.4939999999999998</v>
      </c>
      <c r="F169" s="6">
        <v>47798</v>
      </c>
      <c r="G169" s="6">
        <v>1</v>
      </c>
      <c r="H169" s="6">
        <v>47798</v>
      </c>
    </row>
    <row r="170" spans="1:8" x14ac:dyDescent="0.2">
      <c r="B170" s="6" t="s">
        <v>343</v>
      </c>
      <c r="C170" s="6" t="s">
        <v>64</v>
      </c>
      <c r="D170" s="6">
        <v>7103</v>
      </c>
      <c r="E170" s="6">
        <v>3.9329999999999998</v>
      </c>
      <c r="F170" s="6">
        <v>7103</v>
      </c>
      <c r="G170" s="6">
        <v>747406</v>
      </c>
      <c r="H170" s="6">
        <v>7103</v>
      </c>
    </row>
    <row r="171" spans="1:8" x14ac:dyDescent="0.2">
      <c r="B171" s="6" t="s">
        <v>344</v>
      </c>
      <c r="C171" s="6" t="s">
        <v>63</v>
      </c>
      <c r="D171" s="6">
        <v>63921</v>
      </c>
      <c r="E171" s="6">
        <v>1.5300000000000002</v>
      </c>
      <c r="F171" s="6">
        <v>63921</v>
      </c>
      <c r="G171" s="6">
        <v>747406</v>
      </c>
      <c r="H171" s="6">
        <v>63921</v>
      </c>
    </row>
    <row r="172" spans="1:8" x14ac:dyDescent="0.2">
      <c r="B172" s="6" t="s">
        <v>345</v>
      </c>
      <c r="C172" s="6" t="s">
        <v>65</v>
      </c>
      <c r="D172" s="6">
        <v>29160</v>
      </c>
      <c r="E172" s="6">
        <v>1.8959999999999866</v>
      </c>
      <c r="F172" s="6">
        <v>29160</v>
      </c>
      <c r="G172" s="6">
        <v>1</v>
      </c>
      <c r="H172" s="6">
        <v>29160</v>
      </c>
    </row>
    <row r="173" spans="1:8" x14ac:dyDescent="0.2">
      <c r="B173" s="6" t="s">
        <v>346</v>
      </c>
      <c r="C173" s="6" t="s">
        <v>66</v>
      </c>
      <c r="D173" s="6">
        <v>372540</v>
      </c>
      <c r="E173" s="6">
        <v>1</v>
      </c>
      <c r="F173" s="6">
        <v>372540</v>
      </c>
      <c r="G173" s="6">
        <v>747406</v>
      </c>
      <c r="H173" s="6">
        <v>372540</v>
      </c>
    </row>
    <row r="174" spans="1:8" x14ac:dyDescent="0.2">
      <c r="B174" s="6" t="s">
        <v>347</v>
      </c>
      <c r="C174" s="6" t="s">
        <v>67</v>
      </c>
      <c r="D174" s="6">
        <v>50292</v>
      </c>
      <c r="E174" s="6">
        <v>1.979000000000001</v>
      </c>
      <c r="F174" s="6">
        <v>50292</v>
      </c>
      <c r="G174" s="6">
        <v>747406</v>
      </c>
      <c r="H174" s="6">
        <v>50292</v>
      </c>
    </row>
    <row r="175" spans="1:8" x14ac:dyDescent="0.2">
      <c r="B175" s="6" t="s">
        <v>348</v>
      </c>
      <c r="C175" s="6" t="s">
        <v>68</v>
      </c>
      <c r="D175" s="6">
        <v>35741</v>
      </c>
      <c r="E175" s="6">
        <v>1.1100000000000136</v>
      </c>
      <c r="F175" s="6">
        <v>35741</v>
      </c>
      <c r="G175" s="6">
        <v>411347</v>
      </c>
      <c r="H175" s="6">
        <v>35741</v>
      </c>
    </row>
    <row r="176" spans="1:8" x14ac:dyDescent="0.2">
      <c r="B176" s="6" t="s">
        <v>349</v>
      </c>
      <c r="C176" s="6" t="s">
        <v>69</v>
      </c>
      <c r="D176" s="6">
        <v>8980</v>
      </c>
      <c r="E176" s="6">
        <v>1.3659999999999854</v>
      </c>
      <c r="F176" s="6">
        <v>8980</v>
      </c>
      <c r="G176" s="6">
        <v>411347</v>
      </c>
      <c r="H176" s="6">
        <v>8980</v>
      </c>
    </row>
    <row r="177" spans="2:8" x14ac:dyDescent="0.2">
      <c r="B177" s="6" t="s">
        <v>350</v>
      </c>
      <c r="C177" s="6" t="s">
        <v>70</v>
      </c>
      <c r="D177" s="6">
        <v>6018</v>
      </c>
      <c r="E177" s="6">
        <v>1.4619999999999891</v>
      </c>
      <c r="F177" s="6">
        <v>6018</v>
      </c>
      <c r="G177" s="6">
        <v>411347</v>
      </c>
      <c r="H177" s="6">
        <v>6018</v>
      </c>
    </row>
    <row r="178" spans="2:8" x14ac:dyDescent="0.2">
      <c r="B178" s="6" t="s">
        <v>351</v>
      </c>
      <c r="C178" s="6" t="s">
        <v>71</v>
      </c>
      <c r="D178" s="6">
        <v>188014</v>
      </c>
      <c r="E178" s="6">
        <v>1.5579999999999927</v>
      </c>
      <c r="F178" s="6">
        <v>188014</v>
      </c>
      <c r="G178" s="6">
        <v>1</v>
      </c>
      <c r="H178" s="6">
        <v>115365</v>
      </c>
    </row>
    <row r="179" spans="2:8" x14ac:dyDescent="0.2">
      <c r="B179" s="6" t="s">
        <v>352</v>
      </c>
      <c r="C179" s="6" t="s">
        <v>72</v>
      </c>
      <c r="D179" s="6">
        <v>96877</v>
      </c>
      <c r="E179" s="6">
        <v>1.2659999999999911</v>
      </c>
      <c r="F179" s="6">
        <v>96877</v>
      </c>
      <c r="G179" s="6">
        <v>1</v>
      </c>
      <c r="H179" s="6">
        <v>96877</v>
      </c>
    </row>
    <row r="180" spans="2:8" x14ac:dyDescent="0.2">
      <c r="B180" s="6" t="s">
        <v>353</v>
      </c>
      <c r="C180" s="6" t="s">
        <v>73</v>
      </c>
      <c r="D180" s="6">
        <v>13604</v>
      </c>
      <c r="E180" s="6">
        <v>3.7950000000000017</v>
      </c>
      <c r="F180" s="6">
        <v>13604</v>
      </c>
      <c r="G180" s="6">
        <v>747406</v>
      </c>
      <c r="H180" s="6">
        <v>13604</v>
      </c>
    </row>
    <row r="181" spans="2:8" x14ac:dyDescent="0.2">
      <c r="B181" s="6" t="s">
        <v>354</v>
      </c>
      <c r="C181" s="6" t="s">
        <v>74</v>
      </c>
      <c r="D181" s="6">
        <v>15676</v>
      </c>
      <c r="E181" s="6">
        <v>1.6139999999999972</v>
      </c>
      <c r="F181" s="6">
        <v>15676</v>
      </c>
      <c r="G181" s="6">
        <v>747406</v>
      </c>
      <c r="H181" s="6">
        <v>15676</v>
      </c>
    </row>
    <row r="182" spans="2:8" x14ac:dyDescent="0.2">
      <c r="B182" s="6" t="s">
        <v>355</v>
      </c>
      <c r="C182" s="6" t="s">
        <v>75</v>
      </c>
      <c r="D182" s="6">
        <v>128307</v>
      </c>
      <c r="E182" s="6">
        <v>1.9239999999999782</v>
      </c>
      <c r="F182" s="6">
        <v>128307</v>
      </c>
      <c r="G182" s="6">
        <v>1</v>
      </c>
      <c r="H182" s="6">
        <v>115365</v>
      </c>
    </row>
    <row r="183" spans="2:8" x14ac:dyDescent="0.2">
      <c r="B183" s="6" t="s">
        <v>356</v>
      </c>
      <c r="C183" s="6" t="s">
        <v>76</v>
      </c>
      <c r="D183" s="6">
        <v>64839</v>
      </c>
      <c r="E183" s="6">
        <v>1.7920000000000016</v>
      </c>
      <c r="F183" s="6">
        <v>64839</v>
      </c>
      <c r="G183" s="6">
        <v>1</v>
      </c>
      <c r="H183" s="6">
        <v>64839</v>
      </c>
    </row>
    <row r="184" spans="2:8" x14ac:dyDescent="0.2">
      <c r="B184" s="6" t="s">
        <v>357</v>
      </c>
      <c r="C184" s="6" t="s">
        <v>77</v>
      </c>
      <c r="D184" s="6">
        <v>30464</v>
      </c>
      <c r="E184" s="6">
        <v>2.2139999999999986</v>
      </c>
      <c r="F184" s="6">
        <v>30464</v>
      </c>
      <c r="G184" s="6">
        <v>1</v>
      </c>
      <c r="H184" s="6">
        <v>30464</v>
      </c>
    </row>
    <row r="185" spans="2:8" x14ac:dyDescent="0.2">
      <c r="B185" s="6" t="s">
        <v>358</v>
      </c>
      <c r="C185" s="6" t="s">
        <v>78</v>
      </c>
      <c r="D185" s="6">
        <v>28532</v>
      </c>
      <c r="E185" s="6">
        <v>2.3589999999999804</v>
      </c>
      <c r="F185" s="6">
        <v>28532</v>
      </c>
      <c r="G185" s="6">
        <v>1</v>
      </c>
      <c r="H185" s="6">
        <v>28532</v>
      </c>
    </row>
    <row r="186" spans="2:8" x14ac:dyDescent="0.2">
      <c r="B186" s="6" t="s">
        <v>359</v>
      </c>
      <c r="C186" s="6" t="s">
        <v>79</v>
      </c>
      <c r="D186" s="6">
        <v>43394</v>
      </c>
      <c r="E186" s="6">
        <v>1.6269999999999811</v>
      </c>
      <c r="F186" s="6">
        <v>43394</v>
      </c>
      <c r="G186" s="6">
        <v>1</v>
      </c>
      <c r="H186" s="6">
        <v>43394</v>
      </c>
    </row>
    <row r="187" spans="2:8" x14ac:dyDescent="0.2">
      <c r="B187" s="6" t="s">
        <v>360</v>
      </c>
      <c r="C187" s="6" t="s">
        <v>80</v>
      </c>
      <c r="D187" s="6">
        <v>45334</v>
      </c>
      <c r="E187" s="6">
        <v>1.867999999999995</v>
      </c>
      <c r="F187" s="6">
        <v>45334</v>
      </c>
      <c r="G187" s="6">
        <v>1</v>
      </c>
      <c r="H187" s="6">
        <v>45334</v>
      </c>
    </row>
    <row r="188" spans="2:8" x14ac:dyDescent="0.2">
      <c r="B188" s="6" t="s">
        <v>361</v>
      </c>
      <c r="C188" s="6" t="s">
        <v>81</v>
      </c>
      <c r="D188" s="6">
        <v>13284</v>
      </c>
      <c r="E188" s="6">
        <v>1.285000000000025</v>
      </c>
      <c r="F188" s="6">
        <v>13284</v>
      </c>
      <c r="G188" s="6">
        <v>411347</v>
      </c>
      <c r="H188" s="6">
        <v>13284</v>
      </c>
    </row>
    <row r="189" spans="2:8" x14ac:dyDescent="0.2">
      <c r="B189" s="6" t="s">
        <v>362</v>
      </c>
      <c r="C189" s="6" t="s">
        <v>82</v>
      </c>
      <c r="D189" s="6">
        <v>57736</v>
      </c>
      <c r="E189" s="6">
        <v>1.4320000000000164</v>
      </c>
      <c r="F189" s="6">
        <v>57736</v>
      </c>
      <c r="G189" s="6">
        <v>411347</v>
      </c>
      <c r="H189" s="6">
        <v>57736</v>
      </c>
    </row>
    <row r="190" spans="2:8" x14ac:dyDescent="0.2">
      <c r="B190" s="6" t="s">
        <v>363</v>
      </c>
      <c r="C190" s="6" t="s">
        <v>83</v>
      </c>
      <c r="D190" s="6">
        <v>65477</v>
      </c>
      <c r="E190" s="6">
        <v>1</v>
      </c>
      <c r="F190" s="6">
        <v>65477</v>
      </c>
      <c r="G190" s="6">
        <v>411347</v>
      </c>
      <c r="H190" s="6">
        <v>65477</v>
      </c>
    </row>
    <row r="191" spans="2:8" x14ac:dyDescent="0.2">
      <c r="B191" s="6" t="s">
        <v>364</v>
      </c>
      <c r="C191" s="6" t="s">
        <v>84</v>
      </c>
      <c r="D191" s="6">
        <v>98837</v>
      </c>
      <c r="E191" s="6">
        <v>2.0079999999999814</v>
      </c>
      <c r="F191" s="6">
        <v>98837</v>
      </c>
      <c r="G191" s="6">
        <v>411347</v>
      </c>
      <c r="H191" s="6">
        <v>98837</v>
      </c>
    </row>
    <row r="192" spans="2:8" x14ac:dyDescent="0.2">
      <c r="B192" s="6" t="s">
        <v>365</v>
      </c>
      <c r="C192" s="6" t="s">
        <v>85</v>
      </c>
      <c r="D192" s="6">
        <v>53040</v>
      </c>
      <c r="E192" s="6">
        <v>2.4710000000000036</v>
      </c>
      <c r="F192" s="6">
        <v>53040</v>
      </c>
      <c r="G192" s="6">
        <v>1</v>
      </c>
      <c r="H192" s="6">
        <v>53040</v>
      </c>
    </row>
    <row r="193" spans="2:8" x14ac:dyDescent="0.2">
      <c r="B193" s="6" t="s">
        <v>366</v>
      </c>
      <c r="C193" s="6" t="s">
        <v>86</v>
      </c>
      <c r="D193" s="6">
        <v>29673</v>
      </c>
      <c r="E193" s="6">
        <v>1.6869999999999834</v>
      </c>
      <c r="F193" s="6">
        <v>29673</v>
      </c>
      <c r="G193" s="6">
        <v>1</v>
      </c>
      <c r="H193" s="6">
        <v>29673</v>
      </c>
    </row>
    <row r="194" spans="2:8" x14ac:dyDescent="0.2">
      <c r="B194" s="6" t="s">
        <v>367</v>
      </c>
      <c r="C194" s="6" t="s">
        <v>87</v>
      </c>
      <c r="D194" s="6">
        <v>59890</v>
      </c>
      <c r="E194" s="6">
        <v>1.9959999999999809</v>
      </c>
      <c r="F194" s="6">
        <v>59890</v>
      </c>
      <c r="G194" s="6">
        <v>1</v>
      </c>
      <c r="H194" s="6">
        <v>59890</v>
      </c>
    </row>
    <row r="195" spans="2:8" x14ac:dyDescent="0.2">
      <c r="B195" s="6" t="s">
        <v>368</v>
      </c>
      <c r="C195" s="6" t="s">
        <v>88</v>
      </c>
      <c r="D195" s="6">
        <v>9895</v>
      </c>
      <c r="E195" s="6">
        <v>2.0049999999999955</v>
      </c>
      <c r="F195" s="6">
        <v>9895</v>
      </c>
      <c r="G195" s="6">
        <v>747406</v>
      </c>
      <c r="H195" s="6">
        <v>9895</v>
      </c>
    </row>
    <row r="196" spans="2:8" x14ac:dyDescent="0.2">
      <c r="B196" s="6" t="s">
        <v>369</v>
      </c>
      <c r="C196" s="6" t="s">
        <v>89</v>
      </c>
      <c r="D196" s="6">
        <v>18264</v>
      </c>
      <c r="E196" s="6">
        <v>2.4129999999999967</v>
      </c>
      <c r="F196" s="6">
        <v>18264</v>
      </c>
      <c r="G196" s="6">
        <v>747406</v>
      </c>
      <c r="H196" s="6">
        <v>18264</v>
      </c>
    </row>
    <row r="197" spans="2:8" x14ac:dyDescent="0.2">
      <c r="B197" s="6" t="s">
        <v>370</v>
      </c>
      <c r="C197" s="6" t="s">
        <v>90</v>
      </c>
      <c r="D197" s="6">
        <v>27006</v>
      </c>
      <c r="E197" s="6">
        <v>1.2669999999999959</v>
      </c>
      <c r="F197" s="6">
        <v>27006</v>
      </c>
      <c r="G197" s="6">
        <v>747406</v>
      </c>
      <c r="H197" s="6">
        <v>27006</v>
      </c>
    </row>
    <row r="198" spans="2:8" x14ac:dyDescent="0.2">
      <c r="B198" s="6" t="s">
        <v>371</v>
      </c>
      <c r="C198" s="6" t="s">
        <v>91</v>
      </c>
      <c r="D198" s="6">
        <v>13165</v>
      </c>
      <c r="E198" s="6">
        <v>1.0939999999999941</v>
      </c>
      <c r="F198" s="6">
        <v>13165</v>
      </c>
      <c r="G198" s="6">
        <v>411347</v>
      </c>
      <c r="H198" s="6">
        <v>13165</v>
      </c>
    </row>
    <row r="199" spans="2:8" x14ac:dyDescent="0.2">
      <c r="B199" s="6" t="s">
        <v>372</v>
      </c>
      <c r="C199" s="6" t="s">
        <v>92</v>
      </c>
      <c r="D199" s="6">
        <v>87919</v>
      </c>
      <c r="E199" s="6">
        <v>1.2760000000000105</v>
      </c>
      <c r="F199" s="6">
        <v>87919</v>
      </c>
      <c r="G199" s="6">
        <v>411347</v>
      </c>
      <c r="H199" s="6">
        <v>87919</v>
      </c>
    </row>
    <row r="200" spans="2:8" x14ac:dyDescent="0.2">
      <c r="B200" s="6" t="s">
        <v>373</v>
      </c>
      <c r="C200" s="6" t="s">
        <v>93</v>
      </c>
      <c r="D200" s="6">
        <v>20592</v>
      </c>
      <c r="E200" s="6">
        <v>1.9770000000000039</v>
      </c>
      <c r="F200" s="6">
        <v>20592</v>
      </c>
      <c r="G200" s="6">
        <v>747406</v>
      </c>
      <c r="H200" s="6">
        <v>20592</v>
      </c>
    </row>
    <row r="201" spans="2:8" x14ac:dyDescent="0.2">
      <c r="B201" s="6" t="s">
        <v>374</v>
      </c>
      <c r="C201" s="6" t="s">
        <v>94</v>
      </c>
      <c r="D201" s="6">
        <v>193782</v>
      </c>
      <c r="E201" s="6">
        <v>1.3140000000000214</v>
      </c>
      <c r="F201" s="6">
        <v>193782</v>
      </c>
      <c r="G201" s="6">
        <v>411347</v>
      </c>
      <c r="H201" s="6">
        <v>193782</v>
      </c>
    </row>
    <row r="202" spans="2:8" x14ac:dyDescent="0.2">
      <c r="B202" s="6" t="s">
        <v>375</v>
      </c>
      <c r="C202" s="6" t="s">
        <v>95</v>
      </c>
      <c r="D202" s="6">
        <v>95355</v>
      </c>
      <c r="E202" s="6">
        <v>1.617999999999995</v>
      </c>
      <c r="F202" s="6">
        <v>95355</v>
      </c>
      <c r="G202" s="6">
        <v>1</v>
      </c>
      <c r="H202" s="6">
        <v>95355</v>
      </c>
    </row>
    <row r="203" spans="2:8" x14ac:dyDescent="0.2">
      <c r="B203" s="6" t="s">
        <v>376</v>
      </c>
      <c r="C203" s="6" t="s">
        <v>96</v>
      </c>
      <c r="D203" s="6">
        <v>6726</v>
      </c>
      <c r="E203" s="6">
        <v>2.519999999999996</v>
      </c>
      <c r="F203" s="6">
        <v>6726</v>
      </c>
      <c r="G203" s="6">
        <v>747406</v>
      </c>
      <c r="H203" s="6">
        <v>6726</v>
      </c>
    </row>
    <row r="204" spans="2:8" x14ac:dyDescent="0.2">
      <c r="B204" s="6" t="s">
        <v>377</v>
      </c>
      <c r="C204" s="6" t="s">
        <v>97</v>
      </c>
      <c r="D204" s="6">
        <v>115366</v>
      </c>
      <c r="E204" s="6">
        <v>1.8100000000000023</v>
      </c>
      <c r="F204" s="6">
        <v>115366</v>
      </c>
      <c r="G204" s="6">
        <v>411347</v>
      </c>
      <c r="H204" s="6">
        <v>115365</v>
      </c>
    </row>
    <row r="205" spans="2:8" x14ac:dyDescent="0.2">
      <c r="B205" s="6" t="s">
        <v>378</v>
      </c>
      <c r="C205" s="6" t="s">
        <v>98</v>
      </c>
      <c r="D205" s="6">
        <v>37514</v>
      </c>
      <c r="E205" s="6">
        <v>2.2519999999999811</v>
      </c>
      <c r="F205" s="6">
        <v>37514</v>
      </c>
      <c r="G205" s="6">
        <v>1</v>
      </c>
      <c r="H205" s="6">
        <v>37514</v>
      </c>
    </row>
    <row r="206" spans="2:8" x14ac:dyDescent="0.2">
      <c r="B206" s="6" t="s">
        <v>379</v>
      </c>
      <c r="C206" s="6" t="s">
        <v>99</v>
      </c>
      <c r="D206" s="6">
        <v>38311</v>
      </c>
      <c r="E206" s="6">
        <v>1.4789999999999992</v>
      </c>
      <c r="F206" s="6">
        <v>38311</v>
      </c>
      <c r="G206" s="6">
        <v>747406</v>
      </c>
      <c r="H206" s="6">
        <v>38311</v>
      </c>
    </row>
    <row r="207" spans="2:8" x14ac:dyDescent="0.2">
      <c r="B207" s="6" t="s">
        <v>380</v>
      </c>
      <c r="C207" s="6" t="s">
        <v>100</v>
      </c>
      <c r="D207" s="6">
        <v>127024</v>
      </c>
      <c r="E207" s="6">
        <v>1.4660000000000082</v>
      </c>
      <c r="F207" s="6">
        <v>127024</v>
      </c>
      <c r="G207" s="6">
        <v>411347</v>
      </c>
      <c r="H207" s="6">
        <v>127024</v>
      </c>
    </row>
    <row r="208" spans="2:8" x14ac:dyDescent="0.2">
      <c r="B208" s="6" t="s">
        <v>381</v>
      </c>
      <c r="C208" s="6" t="s">
        <v>101</v>
      </c>
      <c r="D208" s="6">
        <v>10526</v>
      </c>
      <c r="E208" s="6">
        <v>1.0439999999999827</v>
      </c>
      <c r="F208" s="6">
        <v>10526</v>
      </c>
      <c r="G208" s="6">
        <v>411347</v>
      </c>
      <c r="H208" s="6">
        <v>10526</v>
      </c>
    </row>
    <row r="209" spans="2:8" x14ac:dyDescent="0.2">
      <c r="B209" s="6" t="s">
        <v>382</v>
      </c>
      <c r="C209" s="6" t="s">
        <v>102</v>
      </c>
      <c r="D209" s="6">
        <v>46254</v>
      </c>
      <c r="E209" s="6">
        <v>1.4639999999999986</v>
      </c>
      <c r="F209" s="6">
        <v>46254</v>
      </c>
      <c r="G209" s="6">
        <v>1</v>
      </c>
      <c r="H209" s="6">
        <v>46254</v>
      </c>
    </row>
    <row r="210" spans="2:8" x14ac:dyDescent="0.2">
      <c r="B210" s="6" t="s">
        <v>383</v>
      </c>
      <c r="C210" s="6" t="s">
        <v>103</v>
      </c>
      <c r="D210" s="6">
        <v>8142</v>
      </c>
      <c r="E210" s="6">
        <v>2.453000000000003</v>
      </c>
      <c r="F210" s="6">
        <v>8142</v>
      </c>
      <c r="G210" s="6">
        <v>747406</v>
      </c>
      <c r="H210" s="6">
        <v>8142</v>
      </c>
    </row>
    <row r="211" spans="2:8" x14ac:dyDescent="0.2">
      <c r="B211" s="6" t="s">
        <v>384</v>
      </c>
      <c r="C211" s="6" t="s">
        <v>104</v>
      </c>
      <c r="D211" s="6">
        <v>63462</v>
      </c>
      <c r="E211" s="6">
        <v>1.5669999999999789</v>
      </c>
      <c r="F211" s="6">
        <v>63462</v>
      </c>
      <c r="G211" s="6">
        <v>1</v>
      </c>
      <c r="H211" s="6">
        <v>63462</v>
      </c>
    </row>
    <row r="212" spans="2:8" x14ac:dyDescent="0.2">
      <c r="B212" s="6" t="s">
        <v>385</v>
      </c>
      <c r="C212" s="6" t="s">
        <v>105</v>
      </c>
      <c r="D212" s="6">
        <v>251456</v>
      </c>
      <c r="E212" s="6">
        <v>2.3700000000000045</v>
      </c>
      <c r="F212" s="6">
        <v>251456</v>
      </c>
      <c r="G212" s="6">
        <v>1</v>
      </c>
      <c r="H212" s="6">
        <v>115365</v>
      </c>
    </row>
    <row r="213" spans="2:8" x14ac:dyDescent="0.2">
      <c r="B213" s="6" t="s">
        <v>386</v>
      </c>
      <c r="C213" s="6" t="s">
        <v>106</v>
      </c>
      <c r="D213" s="6">
        <v>27639</v>
      </c>
      <c r="E213" s="6">
        <v>1.585000000000008</v>
      </c>
      <c r="F213" s="6">
        <v>27639</v>
      </c>
      <c r="G213" s="6">
        <v>747406</v>
      </c>
      <c r="H213" s="6">
        <v>27639</v>
      </c>
    </row>
    <row r="214" spans="2:8" x14ac:dyDescent="0.2">
      <c r="B214" s="6" t="s">
        <v>387</v>
      </c>
      <c r="C214" s="6" t="s">
        <v>107</v>
      </c>
      <c r="D214" s="6">
        <v>6258</v>
      </c>
      <c r="E214" s="6">
        <v>1.1750000000000114</v>
      </c>
      <c r="F214" s="6">
        <v>6258</v>
      </c>
      <c r="G214" s="6">
        <v>411347</v>
      </c>
      <c r="H214" s="6">
        <v>6258</v>
      </c>
    </row>
    <row r="215" spans="2:8" x14ac:dyDescent="0.2">
      <c r="B215" s="6" t="s">
        <v>388</v>
      </c>
      <c r="C215" s="6" t="s">
        <v>108</v>
      </c>
      <c r="D215" s="6">
        <v>80011</v>
      </c>
      <c r="E215" s="6">
        <v>1.5980000000000132</v>
      </c>
      <c r="F215" s="6">
        <v>80011</v>
      </c>
      <c r="G215" s="6">
        <v>411347</v>
      </c>
      <c r="H215" s="6">
        <v>80011</v>
      </c>
    </row>
    <row r="216" spans="2:8" x14ac:dyDescent="0.2">
      <c r="B216" s="6" t="s">
        <v>389</v>
      </c>
      <c r="C216" s="6" t="s">
        <v>109</v>
      </c>
      <c r="D216" s="6">
        <v>67246</v>
      </c>
      <c r="E216" s="6">
        <v>1.6870000000000118</v>
      </c>
      <c r="F216" s="6">
        <v>67246</v>
      </c>
      <c r="G216" s="6">
        <v>747406</v>
      </c>
      <c r="H216" s="6">
        <v>67246</v>
      </c>
    </row>
    <row r="217" spans="2:8" x14ac:dyDescent="0.2">
      <c r="B217" s="6" t="s">
        <v>390</v>
      </c>
      <c r="C217" s="6" t="s">
        <v>110</v>
      </c>
      <c r="D217" s="6">
        <v>18530</v>
      </c>
      <c r="E217" s="6">
        <v>1.7010000000000218</v>
      </c>
      <c r="F217" s="6">
        <v>18530</v>
      </c>
      <c r="G217" s="6">
        <v>411347</v>
      </c>
      <c r="H217" s="6">
        <v>18530</v>
      </c>
    </row>
    <row r="218" spans="2:8" x14ac:dyDescent="0.2">
      <c r="B218" s="6" t="s">
        <v>391</v>
      </c>
      <c r="C218" s="6" t="s">
        <v>111</v>
      </c>
      <c r="D218" s="6">
        <v>56870</v>
      </c>
      <c r="E218" s="6">
        <v>2.1829999999999643</v>
      </c>
      <c r="F218" s="6">
        <v>56870</v>
      </c>
      <c r="G218" s="6">
        <v>1</v>
      </c>
      <c r="H218" s="6">
        <v>56870</v>
      </c>
    </row>
    <row r="219" spans="2:8" ht="17" thickBot="1" x14ac:dyDescent="0.25">
      <c r="B219" s="7" t="s">
        <v>392</v>
      </c>
      <c r="C219" s="7" t="s">
        <v>112</v>
      </c>
      <c r="D219" s="7">
        <v>5637</v>
      </c>
      <c r="E219" s="7">
        <v>1.9790000000000134</v>
      </c>
      <c r="F219" s="7">
        <v>5637</v>
      </c>
      <c r="G219" s="7">
        <v>747406</v>
      </c>
      <c r="H219" s="7">
        <v>5637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D457-735E-D343-90EA-E79179055DA8}">
  <dimension ref="A1:AB56"/>
  <sheetViews>
    <sheetView zoomScale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6" sqref="E56"/>
    </sheetView>
  </sheetViews>
  <sheetFormatPr baseColWidth="10" defaultRowHeight="16" x14ac:dyDescent="0.2"/>
  <cols>
    <col min="16" max="16" width="19.6640625" customWidth="1"/>
    <col min="31" max="31" width="15.5" customWidth="1"/>
  </cols>
  <sheetData>
    <row r="1" spans="1:28" ht="32" x14ac:dyDescent="0.2">
      <c r="B1" s="15"/>
      <c r="C1" s="15"/>
      <c r="D1" s="16" t="s">
        <v>0</v>
      </c>
      <c r="E1" s="16" t="s">
        <v>413</v>
      </c>
      <c r="F1" s="16" t="s">
        <v>1</v>
      </c>
      <c r="G1" s="16" t="s">
        <v>2</v>
      </c>
      <c r="H1" s="16" t="s">
        <v>3</v>
      </c>
      <c r="I1" s="16" t="s">
        <v>4</v>
      </c>
      <c r="J1" s="4"/>
      <c r="K1" s="4"/>
      <c r="L1" s="14" t="s">
        <v>410</v>
      </c>
      <c r="M1" s="14" t="s">
        <v>411</v>
      </c>
      <c r="N1" s="14" t="s">
        <v>412</v>
      </c>
      <c r="O1" s="4"/>
      <c r="P1" s="20" t="s">
        <v>409</v>
      </c>
      <c r="Q1" s="4"/>
      <c r="R1" s="14" t="s">
        <v>59</v>
      </c>
      <c r="S1" s="14" t="s">
        <v>60</v>
      </c>
      <c r="T1" s="14" t="s">
        <v>61</v>
      </c>
      <c r="U1" s="3"/>
      <c r="W1" s="3"/>
      <c r="X1" s="3"/>
      <c r="Y1" s="3"/>
      <c r="AB1" s="3"/>
    </row>
    <row r="2" spans="1:28" ht="17" thickBot="1" x14ac:dyDescent="0.25">
      <c r="A2">
        <v>1</v>
      </c>
      <c r="B2" s="17" t="s">
        <v>5</v>
      </c>
      <c r="C2" s="17"/>
      <c r="D2" s="18">
        <v>4779736</v>
      </c>
      <c r="E2" s="1">
        <v>9000</v>
      </c>
      <c r="F2" s="19">
        <v>47798</v>
      </c>
      <c r="G2" s="19">
        <v>2302</v>
      </c>
      <c r="H2" s="19">
        <v>228</v>
      </c>
      <c r="I2" s="19">
        <v>1251</v>
      </c>
      <c r="J2" s="4"/>
      <c r="K2" s="4"/>
      <c r="L2" s="4">
        <f t="shared" ref="L2:L33" si="0">G2*$P$2</f>
        <v>4.6040000000000001</v>
      </c>
      <c r="M2" s="4">
        <f t="shared" ref="M2:M33" si="1">H2*$P$2</f>
        <v>0.45600000000000002</v>
      </c>
      <c r="N2" s="4">
        <f t="shared" ref="N2:N33" si="2">I2*$P$2</f>
        <v>2.5020000000000002</v>
      </c>
      <c r="O2" s="4"/>
      <c r="P2" s="4">
        <v>2E-3</v>
      </c>
      <c r="Q2" s="4"/>
      <c r="R2" s="4">
        <f>L2+$P$5</f>
        <v>6.1040000000000001</v>
      </c>
      <c r="S2" s="4">
        <f t="shared" ref="S2:T17" si="3">M2+$P$5</f>
        <v>1.956</v>
      </c>
      <c r="T2" s="4">
        <f t="shared" si="3"/>
        <v>4.0020000000000007</v>
      </c>
    </row>
    <row r="3" spans="1:28" ht="17" thickBot="1" x14ac:dyDescent="0.25">
      <c r="A3">
        <v>2</v>
      </c>
      <c r="B3" s="17" t="s">
        <v>6</v>
      </c>
      <c r="C3" s="17"/>
      <c r="D3" s="18">
        <v>710231</v>
      </c>
      <c r="E3" s="1">
        <v>1500</v>
      </c>
      <c r="F3" s="19">
        <v>7103</v>
      </c>
      <c r="G3" s="19">
        <v>2933</v>
      </c>
      <c r="H3" s="19">
        <v>5221</v>
      </c>
      <c r="I3" s="19">
        <v>5780</v>
      </c>
      <c r="J3" s="4"/>
      <c r="K3" s="4"/>
      <c r="L3" s="4">
        <f t="shared" si="0"/>
        <v>5.8660000000000005</v>
      </c>
      <c r="M3" s="4">
        <f t="shared" si="1"/>
        <v>10.442</v>
      </c>
      <c r="N3" s="4">
        <f t="shared" si="2"/>
        <v>11.56</v>
      </c>
      <c r="O3" s="4"/>
      <c r="P3" s="4"/>
      <c r="Q3" s="4"/>
      <c r="R3" s="4">
        <f t="shared" ref="R3:T52" si="4">L3+$P$5</f>
        <v>7.3660000000000005</v>
      </c>
      <c r="S3" s="4">
        <f t="shared" si="3"/>
        <v>11.942</v>
      </c>
      <c r="T3" s="4">
        <f t="shared" si="3"/>
        <v>13.06</v>
      </c>
    </row>
    <row r="4" spans="1:28" ht="17" thickBot="1" x14ac:dyDescent="0.25">
      <c r="A4">
        <v>3</v>
      </c>
      <c r="B4" s="17" t="s">
        <v>7</v>
      </c>
      <c r="C4" s="17"/>
      <c r="D4" s="18">
        <v>6392017</v>
      </c>
      <c r="E4" s="1">
        <v>15000</v>
      </c>
      <c r="F4" s="19">
        <v>63921</v>
      </c>
      <c r="G4" s="19">
        <v>530</v>
      </c>
      <c r="H4" s="19">
        <v>2016</v>
      </c>
      <c r="I4" s="19">
        <v>2904</v>
      </c>
      <c r="J4" s="4"/>
      <c r="K4" s="4"/>
      <c r="L4" s="4">
        <f t="shared" si="0"/>
        <v>1.06</v>
      </c>
      <c r="M4" s="4">
        <f t="shared" si="1"/>
        <v>4.032</v>
      </c>
      <c r="N4" s="4">
        <f t="shared" si="2"/>
        <v>5.8079999999999998</v>
      </c>
      <c r="O4" s="4"/>
      <c r="P4" s="20" t="s">
        <v>414</v>
      </c>
      <c r="Q4" s="4"/>
      <c r="R4" s="4">
        <f t="shared" si="4"/>
        <v>2.56</v>
      </c>
      <c r="S4" s="4">
        <f t="shared" si="3"/>
        <v>5.532</v>
      </c>
      <c r="T4" s="4">
        <f t="shared" si="3"/>
        <v>7.3079999999999998</v>
      </c>
    </row>
    <row r="5" spans="1:28" ht="17" thickBot="1" x14ac:dyDescent="0.25">
      <c r="A5">
        <v>4</v>
      </c>
      <c r="B5" s="17" t="s">
        <v>8</v>
      </c>
      <c r="C5" s="17"/>
      <c r="D5" s="18">
        <v>2915918</v>
      </c>
      <c r="E5" s="1">
        <v>13500</v>
      </c>
      <c r="F5" s="19">
        <v>29160</v>
      </c>
      <c r="G5" s="19">
        <v>1903</v>
      </c>
      <c r="H5" s="19">
        <v>630</v>
      </c>
      <c r="I5" s="19">
        <v>1546</v>
      </c>
      <c r="J5" s="4"/>
      <c r="K5" s="4"/>
      <c r="L5" s="4">
        <f t="shared" si="0"/>
        <v>3.806</v>
      </c>
      <c r="M5" s="4">
        <f t="shared" si="1"/>
        <v>1.26</v>
      </c>
      <c r="N5" s="4">
        <f t="shared" si="2"/>
        <v>3.0920000000000001</v>
      </c>
      <c r="O5" s="4"/>
      <c r="P5" s="4">
        <v>1.5</v>
      </c>
      <c r="Q5" s="4"/>
      <c r="R5" s="4">
        <f t="shared" si="4"/>
        <v>5.306</v>
      </c>
      <c r="S5" s="4">
        <f t="shared" si="3"/>
        <v>2.76</v>
      </c>
      <c r="T5" s="4">
        <f t="shared" si="3"/>
        <v>4.5920000000000005</v>
      </c>
    </row>
    <row r="6" spans="1:28" ht="17" thickBot="1" x14ac:dyDescent="0.25">
      <c r="A6">
        <v>5</v>
      </c>
      <c r="B6" s="17" t="s">
        <v>9</v>
      </c>
      <c r="C6" s="17"/>
      <c r="D6" s="18">
        <v>37253956</v>
      </c>
      <c r="E6" s="1">
        <v>442500</v>
      </c>
      <c r="F6" s="19">
        <v>372540</v>
      </c>
      <c r="G6" s="19">
        <v>0</v>
      </c>
      <c r="H6" s="19">
        <v>2529</v>
      </c>
      <c r="I6" s="19">
        <v>3372</v>
      </c>
      <c r="J6" s="4"/>
      <c r="K6" s="4"/>
      <c r="L6" s="4">
        <f t="shared" si="0"/>
        <v>0</v>
      </c>
      <c r="M6" s="4">
        <f t="shared" si="1"/>
        <v>5.0579999999999998</v>
      </c>
      <c r="N6" s="4">
        <f t="shared" si="2"/>
        <v>6.7439999999999998</v>
      </c>
      <c r="O6" s="4"/>
      <c r="P6" s="4"/>
      <c r="Q6" s="4"/>
      <c r="R6" s="4">
        <f t="shared" si="4"/>
        <v>1.5</v>
      </c>
      <c r="S6" s="4">
        <f t="shared" si="3"/>
        <v>6.5579999999999998</v>
      </c>
      <c r="T6" s="4">
        <f t="shared" si="3"/>
        <v>8.2439999999999998</v>
      </c>
    </row>
    <row r="7" spans="1:28" ht="17" thickBot="1" x14ac:dyDescent="0.25">
      <c r="A7">
        <v>6</v>
      </c>
      <c r="B7" s="17" t="s">
        <v>10</v>
      </c>
      <c r="C7" s="17"/>
      <c r="D7" s="18">
        <v>5029196</v>
      </c>
      <c r="E7" s="1">
        <v>115500</v>
      </c>
      <c r="F7" s="19">
        <v>50292</v>
      </c>
      <c r="G7" s="19">
        <v>979</v>
      </c>
      <c r="H7" s="19">
        <v>1602</v>
      </c>
      <c r="I7" s="19">
        <v>2393</v>
      </c>
      <c r="J7" s="4"/>
      <c r="K7" s="4"/>
      <c r="L7" s="4">
        <f t="shared" si="0"/>
        <v>1.958</v>
      </c>
      <c r="M7" s="4">
        <f t="shared" si="1"/>
        <v>3.2040000000000002</v>
      </c>
      <c r="N7" s="4">
        <f t="shared" si="2"/>
        <v>4.7860000000000005</v>
      </c>
      <c r="O7" s="4"/>
      <c r="P7" s="4"/>
      <c r="Q7" s="4"/>
      <c r="R7" s="4">
        <f t="shared" si="4"/>
        <v>3.4580000000000002</v>
      </c>
      <c r="S7" s="4">
        <f t="shared" si="3"/>
        <v>4.7040000000000006</v>
      </c>
      <c r="T7" s="4">
        <f t="shared" si="3"/>
        <v>6.2860000000000005</v>
      </c>
    </row>
    <row r="8" spans="1:28" ht="17" thickBot="1" x14ac:dyDescent="0.25">
      <c r="A8">
        <v>7</v>
      </c>
      <c r="B8" s="17" t="s">
        <v>11</v>
      </c>
      <c r="C8" s="17"/>
      <c r="D8" s="18">
        <v>3574097</v>
      </c>
      <c r="E8" s="1">
        <v>16500</v>
      </c>
      <c r="F8" s="19">
        <v>35741</v>
      </c>
      <c r="G8" s="19">
        <v>3263</v>
      </c>
      <c r="H8" s="19">
        <v>971</v>
      </c>
      <c r="I8" s="19">
        <v>110</v>
      </c>
      <c r="J8" s="4"/>
      <c r="K8" s="4"/>
      <c r="L8" s="4">
        <f t="shared" si="0"/>
        <v>6.5259999999999998</v>
      </c>
      <c r="M8" s="4">
        <f t="shared" si="1"/>
        <v>1.9419999999999999</v>
      </c>
      <c r="N8" s="4">
        <f t="shared" si="2"/>
        <v>0.22</v>
      </c>
      <c r="O8" s="4"/>
      <c r="P8" s="4"/>
      <c r="Q8" s="4"/>
      <c r="R8" s="4">
        <f t="shared" si="4"/>
        <v>8.0259999999999998</v>
      </c>
      <c r="S8" s="4">
        <f t="shared" si="3"/>
        <v>3.4420000000000002</v>
      </c>
      <c r="T8" s="4">
        <f t="shared" si="3"/>
        <v>1.72</v>
      </c>
    </row>
    <row r="9" spans="1:28" ht="17" thickBot="1" x14ac:dyDescent="0.25">
      <c r="A9">
        <v>8</v>
      </c>
      <c r="B9" s="17" t="s">
        <v>12</v>
      </c>
      <c r="C9" s="17"/>
      <c r="D9" s="18">
        <v>897934</v>
      </c>
      <c r="E9" s="1">
        <v>6000</v>
      </c>
      <c r="F9" s="19">
        <v>8980</v>
      </c>
      <c r="G9" s="19">
        <v>3059</v>
      </c>
      <c r="H9" s="19">
        <v>705</v>
      </c>
      <c r="I9" s="19">
        <v>366</v>
      </c>
      <c r="J9" s="4"/>
      <c r="K9" s="4"/>
      <c r="L9" s="4">
        <f t="shared" si="0"/>
        <v>6.1180000000000003</v>
      </c>
      <c r="M9" s="4">
        <f t="shared" si="1"/>
        <v>1.41</v>
      </c>
      <c r="N9" s="4">
        <f t="shared" si="2"/>
        <v>0.73199999999999998</v>
      </c>
      <c r="O9" s="4"/>
      <c r="P9" s="4"/>
      <c r="Q9" s="4"/>
      <c r="R9" s="4">
        <f t="shared" si="4"/>
        <v>7.6180000000000003</v>
      </c>
      <c r="S9" s="4">
        <f t="shared" si="3"/>
        <v>2.91</v>
      </c>
      <c r="T9" s="4">
        <f t="shared" si="3"/>
        <v>2.2320000000000002</v>
      </c>
    </row>
    <row r="10" spans="1:28" ht="29" thickBot="1" x14ac:dyDescent="0.25">
      <c r="A10">
        <v>9</v>
      </c>
      <c r="B10" s="17" t="s">
        <v>13</v>
      </c>
      <c r="C10" s="17"/>
      <c r="D10" s="18">
        <v>601723</v>
      </c>
      <c r="E10" s="1">
        <v>15000</v>
      </c>
      <c r="F10" s="19">
        <v>6018</v>
      </c>
      <c r="G10" s="19">
        <v>2954</v>
      </c>
      <c r="H10" s="19">
        <v>618</v>
      </c>
      <c r="I10" s="19">
        <v>462</v>
      </c>
      <c r="J10" s="4"/>
      <c r="K10" s="4"/>
      <c r="L10" s="4">
        <f t="shared" si="0"/>
        <v>5.9080000000000004</v>
      </c>
      <c r="M10" s="4">
        <f t="shared" si="1"/>
        <v>1.236</v>
      </c>
      <c r="N10" s="4">
        <f t="shared" si="2"/>
        <v>0.92400000000000004</v>
      </c>
      <c r="O10" s="4"/>
      <c r="P10" s="4"/>
      <c r="Q10" s="4"/>
      <c r="R10" s="4">
        <f t="shared" si="4"/>
        <v>7.4080000000000004</v>
      </c>
      <c r="S10" s="4">
        <f t="shared" si="3"/>
        <v>2.7359999999999998</v>
      </c>
      <c r="T10" s="4">
        <f t="shared" si="3"/>
        <v>2.4239999999999999</v>
      </c>
    </row>
    <row r="11" spans="1:28" ht="17" thickBot="1" x14ac:dyDescent="0.25">
      <c r="A11">
        <v>10</v>
      </c>
      <c r="B11" s="17" t="s">
        <v>14</v>
      </c>
      <c r="C11" s="17"/>
      <c r="D11" s="18">
        <v>18801310</v>
      </c>
      <c r="E11" s="1">
        <v>76500</v>
      </c>
      <c r="F11" s="19">
        <v>188014</v>
      </c>
      <c r="G11" s="19">
        <v>2644</v>
      </c>
      <c r="H11" s="19">
        <v>292</v>
      </c>
      <c r="I11" s="19">
        <v>1221</v>
      </c>
      <c r="J11" s="4"/>
      <c r="K11" s="4"/>
      <c r="L11" s="4">
        <f t="shared" si="0"/>
        <v>5.2880000000000003</v>
      </c>
      <c r="M11" s="4">
        <f t="shared" si="1"/>
        <v>0.58399999999999996</v>
      </c>
      <c r="N11" s="4">
        <f t="shared" si="2"/>
        <v>2.4420000000000002</v>
      </c>
      <c r="O11" s="4"/>
      <c r="P11" s="4"/>
      <c r="Q11" s="4"/>
      <c r="R11" s="4">
        <f t="shared" si="4"/>
        <v>6.7880000000000003</v>
      </c>
      <c r="S11" s="4">
        <f t="shared" si="3"/>
        <v>2.0840000000000001</v>
      </c>
      <c r="T11" s="4">
        <f t="shared" si="3"/>
        <v>3.9420000000000002</v>
      </c>
    </row>
    <row r="12" spans="1:28" ht="17" thickBot="1" x14ac:dyDescent="0.25">
      <c r="A12">
        <v>11</v>
      </c>
      <c r="B12" s="17" t="s">
        <v>15</v>
      </c>
      <c r="C12" s="17"/>
      <c r="D12" s="18">
        <v>9687653</v>
      </c>
      <c r="E12" s="1">
        <v>63000</v>
      </c>
      <c r="F12" s="19">
        <v>96877</v>
      </c>
      <c r="G12" s="19">
        <v>2529</v>
      </c>
      <c r="H12" s="19">
        <v>0</v>
      </c>
      <c r="I12" s="19">
        <v>1070</v>
      </c>
      <c r="J12" s="4"/>
      <c r="K12" s="4"/>
      <c r="L12" s="4">
        <f t="shared" si="0"/>
        <v>5.0579999999999998</v>
      </c>
      <c r="M12" s="4">
        <f t="shared" si="1"/>
        <v>0</v>
      </c>
      <c r="N12" s="4">
        <f t="shared" si="2"/>
        <v>2.14</v>
      </c>
      <c r="O12" s="4"/>
      <c r="P12" s="4"/>
      <c r="Q12" s="4"/>
      <c r="R12" s="4">
        <f t="shared" si="4"/>
        <v>6.5579999999999998</v>
      </c>
      <c r="S12" s="4">
        <f t="shared" si="3"/>
        <v>1.5</v>
      </c>
      <c r="T12" s="4">
        <f t="shared" si="3"/>
        <v>3.64</v>
      </c>
    </row>
    <row r="13" spans="1:28" ht="17" thickBot="1" x14ac:dyDescent="0.25">
      <c r="A13">
        <v>12</v>
      </c>
      <c r="B13" s="17" t="s">
        <v>16</v>
      </c>
      <c r="C13" s="17"/>
      <c r="D13" s="18">
        <v>1360301</v>
      </c>
      <c r="E13" s="1">
        <v>3000</v>
      </c>
      <c r="F13" s="19">
        <v>13604</v>
      </c>
      <c r="G13" s="19">
        <v>2795</v>
      </c>
      <c r="H13" s="19">
        <v>5137</v>
      </c>
      <c r="I13" s="19">
        <v>6096</v>
      </c>
      <c r="J13" s="4"/>
      <c r="K13" s="4"/>
      <c r="L13" s="4">
        <f t="shared" si="0"/>
        <v>5.59</v>
      </c>
      <c r="M13" s="4">
        <f t="shared" si="1"/>
        <v>10.274000000000001</v>
      </c>
      <c r="N13" s="4">
        <f t="shared" si="2"/>
        <v>12.192</v>
      </c>
      <c r="O13" s="4"/>
      <c r="P13" s="4"/>
      <c r="Q13" s="4"/>
      <c r="R13" s="4">
        <f t="shared" si="4"/>
        <v>7.09</v>
      </c>
      <c r="S13" s="4">
        <f t="shared" si="3"/>
        <v>11.774000000000001</v>
      </c>
      <c r="T13" s="4">
        <f t="shared" si="3"/>
        <v>13.692</v>
      </c>
    </row>
    <row r="14" spans="1:28" ht="17" thickBot="1" x14ac:dyDescent="0.25">
      <c r="A14">
        <v>13</v>
      </c>
      <c r="B14" s="17" t="s">
        <v>17</v>
      </c>
      <c r="C14" s="17"/>
      <c r="D14" s="18">
        <v>1567582</v>
      </c>
      <c r="E14" s="1">
        <v>1500</v>
      </c>
      <c r="F14" s="19">
        <v>15676</v>
      </c>
      <c r="G14" s="19">
        <v>614</v>
      </c>
      <c r="H14" s="19">
        <v>2276</v>
      </c>
      <c r="I14" s="19">
        <v>2980</v>
      </c>
      <c r="J14" s="4"/>
      <c r="K14" s="4"/>
      <c r="L14" s="4">
        <f t="shared" si="0"/>
        <v>1.228</v>
      </c>
      <c r="M14" s="4">
        <f t="shared" si="1"/>
        <v>4.5520000000000005</v>
      </c>
      <c r="N14" s="4">
        <f t="shared" si="2"/>
        <v>5.96</v>
      </c>
      <c r="O14" s="4"/>
      <c r="P14" s="4"/>
      <c r="Q14" s="4"/>
      <c r="R14" s="4">
        <f t="shared" si="4"/>
        <v>2.7279999999999998</v>
      </c>
      <c r="S14" s="4">
        <f t="shared" si="3"/>
        <v>6.0520000000000005</v>
      </c>
      <c r="T14" s="4">
        <f t="shared" si="3"/>
        <v>7.46</v>
      </c>
    </row>
    <row r="15" spans="1:28" ht="17" thickBot="1" x14ac:dyDescent="0.25">
      <c r="A15">
        <v>14</v>
      </c>
      <c r="B15" s="17" t="s">
        <v>18</v>
      </c>
      <c r="C15" s="17"/>
      <c r="D15" s="18">
        <v>12830632</v>
      </c>
      <c r="E15" s="1">
        <v>69000</v>
      </c>
      <c r="F15" s="19">
        <v>128307</v>
      </c>
      <c r="G15" s="19">
        <v>2109</v>
      </c>
      <c r="H15" s="19">
        <v>658</v>
      </c>
      <c r="I15" s="19">
        <v>1263</v>
      </c>
      <c r="J15" s="4"/>
      <c r="K15" s="4"/>
      <c r="L15" s="4">
        <f t="shared" si="0"/>
        <v>4.218</v>
      </c>
      <c r="M15" s="4">
        <f t="shared" si="1"/>
        <v>1.3160000000000001</v>
      </c>
      <c r="N15" s="4">
        <f t="shared" si="2"/>
        <v>2.5260000000000002</v>
      </c>
      <c r="O15" s="4"/>
      <c r="P15" s="4"/>
      <c r="Q15" s="4"/>
      <c r="R15" s="4">
        <f t="shared" si="4"/>
        <v>5.718</v>
      </c>
      <c r="S15" s="4">
        <f t="shared" si="3"/>
        <v>2.8159999999999998</v>
      </c>
      <c r="T15" s="4">
        <f t="shared" si="3"/>
        <v>4.0259999999999998</v>
      </c>
    </row>
    <row r="16" spans="1:28" ht="17" thickBot="1" x14ac:dyDescent="0.25">
      <c r="A16">
        <v>15</v>
      </c>
      <c r="B16" s="17" t="s">
        <v>19</v>
      </c>
      <c r="C16" s="17"/>
      <c r="D16" s="18">
        <v>6483802</v>
      </c>
      <c r="E16" s="1">
        <v>19500</v>
      </c>
      <c r="F16" s="19">
        <v>64839</v>
      </c>
      <c r="G16" s="19">
        <v>2329</v>
      </c>
      <c r="H16" s="19">
        <v>526</v>
      </c>
      <c r="I16" s="19">
        <v>1046</v>
      </c>
      <c r="J16" s="4"/>
      <c r="K16" s="4"/>
      <c r="L16" s="4">
        <f t="shared" si="0"/>
        <v>4.6580000000000004</v>
      </c>
      <c r="M16" s="4">
        <f t="shared" si="1"/>
        <v>1.052</v>
      </c>
      <c r="N16" s="4">
        <f t="shared" si="2"/>
        <v>2.0920000000000001</v>
      </c>
      <c r="O16" s="4"/>
      <c r="P16" s="4"/>
      <c r="Q16" s="4"/>
      <c r="R16" s="4">
        <f t="shared" si="4"/>
        <v>6.1580000000000004</v>
      </c>
      <c r="S16" s="4">
        <f t="shared" si="3"/>
        <v>2.552</v>
      </c>
      <c r="T16" s="4">
        <f t="shared" si="3"/>
        <v>3.5920000000000001</v>
      </c>
    </row>
    <row r="17" spans="1:20" ht="17" thickBot="1" x14ac:dyDescent="0.25">
      <c r="A17">
        <v>16</v>
      </c>
      <c r="B17" s="17" t="s">
        <v>20</v>
      </c>
      <c r="C17" s="17"/>
      <c r="D17" s="18">
        <v>3046355</v>
      </c>
      <c r="E17" s="1">
        <v>25500</v>
      </c>
      <c r="F17" s="19">
        <v>30464</v>
      </c>
      <c r="G17" s="19">
        <v>1846</v>
      </c>
      <c r="H17" s="19">
        <v>948</v>
      </c>
      <c r="I17" s="19">
        <v>1538</v>
      </c>
      <c r="J17" s="4"/>
      <c r="K17" s="4"/>
      <c r="L17" s="4">
        <f t="shared" si="0"/>
        <v>3.6920000000000002</v>
      </c>
      <c r="M17" s="4">
        <f t="shared" si="1"/>
        <v>1.8960000000000001</v>
      </c>
      <c r="N17" s="4">
        <f t="shared" si="2"/>
        <v>3.0760000000000001</v>
      </c>
      <c r="O17" s="4"/>
      <c r="P17" s="4"/>
      <c r="Q17" s="4"/>
      <c r="R17" s="4">
        <f t="shared" si="4"/>
        <v>5.1920000000000002</v>
      </c>
      <c r="S17" s="4">
        <f t="shared" si="3"/>
        <v>3.3959999999999999</v>
      </c>
      <c r="T17" s="4">
        <f t="shared" si="3"/>
        <v>4.5760000000000005</v>
      </c>
    </row>
    <row r="18" spans="1:20" ht="17" thickBot="1" x14ac:dyDescent="0.25">
      <c r="A18">
        <v>17</v>
      </c>
      <c r="B18" s="29" t="s">
        <v>21</v>
      </c>
      <c r="C18" s="29"/>
      <c r="D18" s="30">
        <v>2853118</v>
      </c>
      <c r="E18" s="31">
        <v>9000</v>
      </c>
      <c r="F18" s="32">
        <v>28532</v>
      </c>
      <c r="G18" s="32">
        <v>1491</v>
      </c>
      <c r="H18" s="32">
        <v>1093</v>
      </c>
      <c r="I18" s="32">
        <v>1884</v>
      </c>
      <c r="J18" s="4"/>
      <c r="K18" s="4"/>
      <c r="L18" s="4">
        <f t="shared" si="0"/>
        <v>2.9820000000000002</v>
      </c>
      <c r="M18" s="4">
        <f t="shared" si="1"/>
        <v>2.1859999999999999</v>
      </c>
      <c r="N18" s="4">
        <f t="shared" si="2"/>
        <v>3.7680000000000002</v>
      </c>
      <c r="O18" s="4"/>
      <c r="P18" s="4"/>
      <c r="Q18" s="4"/>
      <c r="R18" s="4">
        <f t="shared" si="4"/>
        <v>4.4820000000000002</v>
      </c>
      <c r="S18" s="4">
        <f t="shared" si="4"/>
        <v>3.6859999999999999</v>
      </c>
      <c r="T18" s="4">
        <f t="shared" si="4"/>
        <v>5.2680000000000007</v>
      </c>
    </row>
    <row r="19" spans="1:20" ht="17" thickBot="1" x14ac:dyDescent="0.25">
      <c r="A19">
        <v>18</v>
      </c>
      <c r="B19" s="17" t="s">
        <v>22</v>
      </c>
      <c r="C19" s="17"/>
      <c r="D19" s="18">
        <v>4339367</v>
      </c>
      <c r="E19" s="1">
        <v>21000</v>
      </c>
      <c r="F19" s="19">
        <v>43394</v>
      </c>
      <c r="G19" s="19">
        <v>2382</v>
      </c>
      <c r="H19" s="19">
        <v>361</v>
      </c>
      <c r="I19" s="19">
        <v>1023</v>
      </c>
      <c r="J19" s="4"/>
      <c r="K19" s="4"/>
      <c r="L19" s="4">
        <f t="shared" si="0"/>
        <v>4.7640000000000002</v>
      </c>
      <c r="M19" s="4">
        <f t="shared" si="1"/>
        <v>0.72199999999999998</v>
      </c>
      <c r="N19" s="4">
        <f t="shared" si="2"/>
        <v>2.0460000000000003</v>
      </c>
      <c r="O19" s="4"/>
      <c r="P19" s="4"/>
      <c r="Q19" s="4"/>
      <c r="R19" s="4">
        <f t="shared" si="4"/>
        <v>6.2640000000000002</v>
      </c>
      <c r="S19" s="4">
        <f t="shared" si="4"/>
        <v>2.222</v>
      </c>
      <c r="T19" s="4">
        <f t="shared" si="4"/>
        <v>3.5460000000000003</v>
      </c>
    </row>
    <row r="20" spans="1:20" ht="17" thickBot="1" x14ac:dyDescent="0.25">
      <c r="A20">
        <v>19</v>
      </c>
      <c r="B20" s="17" t="s">
        <v>23</v>
      </c>
      <c r="C20" s="17"/>
      <c r="D20" s="18">
        <v>4533372</v>
      </c>
      <c r="E20" s="1">
        <v>54000</v>
      </c>
      <c r="F20" s="19">
        <v>45334</v>
      </c>
      <c r="G20" s="19">
        <v>1963</v>
      </c>
      <c r="H20" s="19">
        <v>602</v>
      </c>
      <c r="I20" s="19">
        <v>1629</v>
      </c>
      <c r="J20" s="4"/>
      <c r="K20" s="4"/>
      <c r="L20" s="4">
        <f t="shared" si="0"/>
        <v>3.9260000000000002</v>
      </c>
      <c r="M20" s="4">
        <f t="shared" si="1"/>
        <v>1.204</v>
      </c>
      <c r="N20" s="4">
        <f t="shared" si="2"/>
        <v>3.258</v>
      </c>
      <c r="O20" s="4"/>
      <c r="P20" s="4"/>
      <c r="Q20" s="4"/>
      <c r="R20" s="4">
        <f t="shared" si="4"/>
        <v>5.4260000000000002</v>
      </c>
      <c r="S20" s="4">
        <f t="shared" si="4"/>
        <v>2.7039999999999997</v>
      </c>
      <c r="T20" s="4">
        <f t="shared" si="4"/>
        <v>4.758</v>
      </c>
    </row>
    <row r="21" spans="1:20" ht="17" thickBot="1" x14ac:dyDescent="0.25">
      <c r="A21">
        <v>20</v>
      </c>
      <c r="B21" s="17" t="s">
        <v>24</v>
      </c>
      <c r="C21" s="17"/>
      <c r="D21" s="18">
        <v>1328361</v>
      </c>
      <c r="E21" s="1">
        <v>4500</v>
      </c>
      <c r="F21" s="19">
        <v>13284</v>
      </c>
      <c r="G21" s="19">
        <v>3535</v>
      </c>
      <c r="H21" s="19">
        <v>1334</v>
      </c>
      <c r="I21" s="19">
        <v>285</v>
      </c>
      <c r="J21" s="4"/>
      <c r="K21" s="4"/>
      <c r="L21" s="4">
        <f t="shared" si="0"/>
        <v>7.07</v>
      </c>
      <c r="M21" s="4">
        <f t="shared" si="1"/>
        <v>2.6680000000000001</v>
      </c>
      <c r="N21" s="4">
        <f t="shared" si="2"/>
        <v>0.57000000000000006</v>
      </c>
      <c r="O21" s="4"/>
      <c r="P21" s="4"/>
      <c r="Q21" s="4"/>
      <c r="R21" s="4">
        <f t="shared" si="4"/>
        <v>8.57</v>
      </c>
      <c r="S21" s="4">
        <f t="shared" si="4"/>
        <v>4.1680000000000001</v>
      </c>
      <c r="T21" s="4">
        <f t="shared" si="4"/>
        <v>2.0700000000000003</v>
      </c>
    </row>
    <row r="22" spans="1:20" ht="17" thickBot="1" x14ac:dyDescent="0.25">
      <c r="A22">
        <v>21</v>
      </c>
      <c r="B22" s="17" t="s">
        <v>25</v>
      </c>
      <c r="C22" s="17"/>
      <c r="D22" s="18">
        <v>5773552</v>
      </c>
      <c r="E22" s="1">
        <v>28500</v>
      </c>
      <c r="F22" s="19">
        <v>57736</v>
      </c>
      <c r="G22" s="19">
        <v>2985</v>
      </c>
      <c r="H22" s="19">
        <v>644</v>
      </c>
      <c r="I22" s="19">
        <v>432</v>
      </c>
      <c r="J22" s="4"/>
      <c r="K22" s="4"/>
      <c r="L22" s="4">
        <f t="shared" si="0"/>
        <v>5.97</v>
      </c>
      <c r="M22" s="4">
        <f t="shared" si="1"/>
        <v>1.288</v>
      </c>
      <c r="N22" s="4">
        <f t="shared" si="2"/>
        <v>0.86399999999999999</v>
      </c>
      <c r="O22" s="4"/>
      <c r="P22" s="4"/>
      <c r="Q22" s="4"/>
      <c r="R22" s="4">
        <f t="shared" si="4"/>
        <v>7.47</v>
      </c>
      <c r="S22" s="4">
        <f t="shared" si="4"/>
        <v>2.7880000000000003</v>
      </c>
      <c r="T22" s="4">
        <f t="shared" si="4"/>
        <v>2.3639999999999999</v>
      </c>
    </row>
    <row r="23" spans="1:20" ht="29" thickBot="1" x14ac:dyDescent="0.25">
      <c r="A23">
        <v>22</v>
      </c>
      <c r="B23" s="17" t="s">
        <v>26</v>
      </c>
      <c r="C23" s="17"/>
      <c r="D23" s="18">
        <v>6547629</v>
      </c>
      <c r="E23" s="1">
        <v>184500</v>
      </c>
      <c r="F23" s="19">
        <v>65477</v>
      </c>
      <c r="G23" s="19">
        <v>3372</v>
      </c>
      <c r="H23" s="19">
        <v>1070</v>
      </c>
      <c r="I23" s="19">
        <v>0</v>
      </c>
      <c r="J23" s="4"/>
      <c r="K23" s="4"/>
      <c r="L23" s="4">
        <f t="shared" si="0"/>
        <v>6.7439999999999998</v>
      </c>
      <c r="M23" s="4">
        <f t="shared" si="1"/>
        <v>2.14</v>
      </c>
      <c r="N23" s="4">
        <f t="shared" si="2"/>
        <v>0</v>
      </c>
      <c r="O23" s="4"/>
      <c r="P23" s="4"/>
      <c r="Q23" s="4"/>
      <c r="R23" s="4">
        <f t="shared" si="4"/>
        <v>8.2439999999999998</v>
      </c>
      <c r="S23" s="4">
        <f t="shared" si="4"/>
        <v>3.64</v>
      </c>
      <c r="T23" s="4">
        <f t="shared" si="4"/>
        <v>1.5</v>
      </c>
    </row>
    <row r="24" spans="1:20" ht="17" thickBot="1" x14ac:dyDescent="0.25">
      <c r="A24">
        <v>23</v>
      </c>
      <c r="B24" s="17" t="s">
        <v>27</v>
      </c>
      <c r="C24" s="17"/>
      <c r="D24" s="18">
        <v>9883640</v>
      </c>
      <c r="E24" s="1">
        <v>37500</v>
      </c>
      <c r="F24" s="19">
        <v>98837</v>
      </c>
      <c r="G24" s="19">
        <v>2419</v>
      </c>
      <c r="H24" s="19">
        <v>846</v>
      </c>
      <c r="I24" s="19">
        <v>1008</v>
      </c>
      <c r="J24" s="4"/>
      <c r="K24" s="4"/>
      <c r="L24" s="4">
        <f t="shared" si="0"/>
        <v>4.8380000000000001</v>
      </c>
      <c r="M24" s="4">
        <f t="shared" si="1"/>
        <v>1.6919999999999999</v>
      </c>
      <c r="N24" s="4">
        <f t="shared" si="2"/>
        <v>2.016</v>
      </c>
      <c r="O24" s="4"/>
      <c r="P24" s="4"/>
      <c r="Q24" s="4"/>
      <c r="R24" s="4">
        <f t="shared" si="4"/>
        <v>6.3380000000000001</v>
      </c>
      <c r="S24" s="4">
        <f t="shared" si="4"/>
        <v>3.1920000000000002</v>
      </c>
      <c r="T24" s="4">
        <f t="shared" si="4"/>
        <v>3.516</v>
      </c>
    </row>
    <row r="25" spans="1:20" ht="17" thickBot="1" x14ac:dyDescent="0.25">
      <c r="A25">
        <v>24</v>
      </c>
      <c r="B25" s="17" t="s">
        <v>28</v>
      </c>
      <c r="C25" s="17"/>
      <c r="D25" s="18">
        <v>5303925</v>
      </c>
      <c r="E25" s="1">
        <v>21000</v>
      </c>
      <c r="F25" s="19">
        <v>53040</v>
      </c>
      <c r="G25" s="19">
        <v>1886</v>
      </c>
      <c r="H25" s="19">
        <v>1205</v>
      </c>
      <c r="I25" s="19">
        <v>1608</v>
      </c>
      <c r="J25" s="4"/>
      <c r="K25" s="4"/>
      <c r="L25" s="4">
        <f t="shared" si="0"/>
        <v>3.7720000000000002</v>
      </c>
      <c r="M25" s="4">
        <f t="shared" si="1"/>
        <v>2.41</v>
      </c>
      <c r="N25" s="4">
        <f t="shared" si="2"/>
        <v>3.2160000000000002</v>
      </c>
      <c r="O25" s="4"/>
      <c r="P25" s="4"/>
      <c r="Q25" s="4"/>
      <c r="R25" s="4">
        <f t="shared" si="4"/>
        <v>5.2720000000000002</v>
      </c>
      <c r="S25" s="4">
        <f t="shared" si="4"/>
        <v>3.91</v>
      </c>
      <c r="T25" s="4">
        <f t="shared" si="4"/>
        <v>4.7160000000000002</v>
      </c>
    </row>
    <row r="26" spans="1:20" ht="17" thickBot="1" x14ac:dyDescent="0.25">
      <c r="A26">
        <v>25</v>
      </c>
      <c r="B26" s="17" t="s">
        <v>29</v>
      </c>
      <c r="C26" s="17"/>
      <c r="D26" s="18">
        <v>2967297</v>
      </c>
      <c r="E26" s="1">
        <v>9000</v>
      </c>
      <c r="F26" s="19">
        <v>29673</v>
      </c>
      <c r="G26" s="19">
        <v>2111</v>
      </c>
      <c r="H26" s="19">
        <v>421</v>
      </c>
      <c r="I26" s="19">
        <v>1423</v>
      </c>
      <c r="J26" s="4"/>
      <c r="K26" s="4"/>
      <c r="L26" s="4">
        <f t="shared" si="0"/>
        <v>4.2220000000000004</v>
      </c>
      <c r="M26" s="4">
        <f t="shared" si="1"/>
        <v>0.84199999999999997</v>
      </c>
      <c r="N26" s="4">
        <f t="shared" si="2"/>
        <v>2.8460000000000001</v>
      </c>
      <c r="O26" s="4"/>
      <c r="P26" s="4"/>
      <c r="Q26" s="4"/>
      <c r="R26" s="4">
        <f t="shared" si="4"/>
        <v>5.7220000000000004</v>
      </c>
      <c r="S26" s="4">
        <f t="shared" si="4"/>
        <v>2.3420000000000001</v>
      </c>
      <c r="T26" s="4">
        <f t="shared" si="4"/>
        <v>4.3460000000000001</v>
      </c>
    </row>
    <row r="27" spans="1:20" ht="17" thickBot="1" x14ac:dyDescent="0.25">
      <c r="A27">
        <v>26</v>
      </c>
      <c r="B27" s="17" t="s">
        <v>30</v>
      </c>
      <c r="C27" s="17"/>
      <c r="D27" s="18">
        <v>5988927</v>
      </c>
      <c r="E27" s="1">
        <v>6000</v>
      </c>
      <c r="F27" s="19">
        <v>59890</v>
      </c>
      <c r="G27" s="19">
        <v>1888</v>
      </c>
      <c r="H27" s="19">
        <v>730</v>
      </c>
      <c r="I27" s="19">
        <v>1492</v>
      </c>
      <c r="J27" s="4"/>
      <c r="K27" s="4"/>
      <c r="L27" s="4">
        <f t="shared" si="0"/>
        <v>3.7760000000000002</v>
      </c>
      <c r="M27" s="4">
        <f t="shared" si="1"/>
        <v>1.46</v>
      </c>
      <c r="N27" s="4">
        <f t="shared" si="2"/>
        <v>2.984</v>
      </c>
      <c r="O27" s="4"/>
      <c r="P27" s="4"/>
      <c r="Q27" s="4"/>
      <c r="R27" s="4">
        <f t="shared" si="4"/>
        <v>5.2759999999999998</v>
      </c>
      <c r="S27" s="4">
        <f t="shared" si="4"/>
        <v>2.96</v>
      </c>
      <c r="T27" s="4">
        <f t="shared" si="4"/>
        <v>4.484</v>
      </c>
    </row>
    <row r="28" spans="1:20" ht="17" thickBot="1" x14ac:dyDescent="0.25">
      <c r="A28">
        <v>27</v>
      </c>
      <c r="B28" s="17" t="s">
        <v>31</v>
      </c>
      <c r="C28" s="17"/>
      <c r="D28" s="18">
        <v>989415</v>
      </c>
      <c r="E28" s="1">
        <v>7500</v>
      </c>
      <c r="F28" s="19">
        <v>9895</v>
      </c>
      <c r="G28" s="19">
        <v>1005</v>
      </c>
      <c r="H28" s="19">
        <v>2046</v>
      </c>
      <c r="I28" s="19">
        <v>2650</v>
      </c>
      <c r="J28" s="4"/>
      <c r="K28" s="4"/>
      <c r="L28" s="4">
        <f t="shared" si="0"/>
        <v>2.0100000000000002</v>
      </c>
      <c r="M28" s="4">
        <f t="shared" si="1"/>
        <v>4.0920000000000005</v>
      </c>
      <c r="N28" s="4">
        <f t="shared" si="2"/>
        <v>5.3</v>
      </c>
      <c r="O28" s="4"/>
      <c r="P28" s="4"/>
      <c r="Q28" s="4"/>
      <c r="R28" s="4">
        <f t="shared" si="4"/>
        <v>3.5100000000000002</v>
      </c>
      <c r="S28" s="4">
        <f t="shared" si="4"/>
        <v>5.5920000000000005</v>
      </c>
      <c r="T28" s="4">
        <f t="shared" si="4"/>
        <v>6.8</v>
      </c>
    </row>
    <row r="29" spans="1:20" ht="17" thickBot="1" x14ac:dyDescent="0.25">
      <c r="A29">
        <v>28</v>
      </c>
      <c r="B29" s="17" t="s">
        <v>32</v>
      </c>
      <c r="C29" s="17"/>
      <c r="D29" s="18">
        <v>1826341</v>
      </c>
      <c r="E29" s="1">
        <v>21000</v>
      </c>
      <c r="F29" s="19">
        <v>18264</v>
      </c>
      <c r="G29" s="19">
        <v>1413</v>
      </c>
      <c r="H29" s="19">
        <v>1277</v>
      </c>
      <c r="I29" s="19">
        <v>1971</v>
      </c>
      <c r="J29" s="4"/>
      <c r="K29" s="4"/>
      <c r="L29" s="4">
        <f t="shared" si="0"/>
        <v>2.8260000000000001</v>
      </c>
      <c r="M29" s="4">
        <f t="shared" si="1"/>
        <v>2.5540000000000003</v>
      </c>
      <c r="N29" s="4">
        <f t="shared" si="2"/>
        <v>3.9420000000000002</v>
      </c>
      <c r="O29" s="4"/>
      <c r="P29" s="4"/>
      <c r="Q29" s="4"/>
      <c r="R29" s="4">
        <f t="shared" si="4"/>
        <v>4.3260000000000005</v>
      </c>
      <c r="S29" s="4">
        <f t="shared" si="4"/>
        <v>4.0540000000000003</v>
      </c>
      <c r="T29" s="4">
        <f t="shared" si="4"/>
        <v>5.4420000000000002</v>
      </c>
    </row>
    <row r="30" spans="1:20" ht="17" thickBot="1" x14ac:dyDescent="0.25">
      <c r="A30">
        <v>29</v>
      </c>
      <c r="B30" s="17" t="s">
        <v>33</v>
      </c>
      <c r="C30" s="17"/>
      <c r="D30" s="18">
        <v>2700551</v>
      </c>
      <c r="E30" s="1">
        <v>30000</v>
      </c>
      <c r="F30" s="19">
        <v>27006</v>
      </c>
      <c r="G30" s="19">
        <v>267</v>
      </c>
      <c r="H30" s="19">
        <v>2374</v>
      </c>
      <c r="I30" s="19">
        <v>3169</v>
      </c>
      <c r="J30" s="4"/>
      <c r="K30" s="4"/>
      <c r="L30" s="4">
        <f t="shared" si="0"/>
        <v>0.53400000000000003</v>
      </c>
      <c r="M30" s="4">
        <f t="shared" si="1"/>
        <v>4.7480000000000002</v>
      </c>
      <c r="N30" s="4">
        <f t="shared" si="2"/>
        <v>6.3380000000000001</v>
      </c>
      <c r="O30" s="4"/>
      <c r="P30" s="4"/>
      <c r="Q30" s="4"/>
      <c r="R30" s="4">
        <f t="shared" si="4"/>
        <v>2.0339999999999998</v>
      </c>
      <c r="S30" s="4">
        <f t="shared" si="4"/>
        <v>6.2480000000000002</v>
      </c>
      <c r="T30" s="4">
        <f t="shared" si="4"/>
        <v>7.8380000000000001</v>
      </c>
    </row>
    <row r="31" spans="1:20" ht="29" thickBot="1" x14ac:dyDescent="0.25">
      <c r="A31">
        <v>30</v>
      </c>
      <c r="B31" s="17" t="s">
        <v>34</v>
      </c>
      <c r="C31" s="17"/>
      <c r="D31" s="18">
        <v>1316470</v>
      </c>
      <c r="E31" s="1">
        <v>9000</v>
      </c>
      <c r="F31" s="19">
        <v>13165</v>
      </c>
      <c r="G31" s="19">
        <v>3366</v>
      </c>
      <c r="H31" s="19">
        <v>1117</v>
      </c>
      <c r="I31" s="19">
        <v>94</v>
      </c>
      <c r="J31" s="4"/>
      <c r="K31" s="4"/>
      <c r="L31" s="4">
        <f t="shared" si="0"/>
        <v>6.7320000000000002</v>
      </c>
      <c r="M31" s="4">
        <f t="shared" si="1"/>
        <v>2.234</v>
      </c>
      <c r="N31" s="4">
        <f t="shared" si="2"/>
        <v>0.188</v>
      </c>
      <c r="O31" s="4"/>
      <c r="P31" s="4"/>
      <c r="Q31" s="4"/>
      <c r="R31" s="4">
        <f t="shared" si="4"/>
        <v>8.2319999999999993</v>
      </c>
      <c r="S31" s="4">
        <f t="shared" si="4"/>
        <v>3.734</v>
      </c>
      <c r="T31" s="4">
        <f t="shared" si="4"/>
        <v>1.6879999999999999</v>
      </c>
    </row>
    <row r="32" spans="1:20" ht="17" thickBot="1" x14ac:dyDescent="0.25">
      <c r="A32">
        <v>31</v>
      </c>
      <c r="B32" s="17" t="s">
        <v>35</v>
      </c>
      <c r="C32" s="17"/>
      <c r="D32" s="18">
        <v>8791894</v>
      </c>
      <c r="E32" s="1">
        <v>75000</v>
      </c>
      <c r="F32" s="19">
        <v>87919</v>
      </c>
      <c r="G32" s="19">
        <v>3119</v>
      </c>
      <c r="H32" s="19">
        <v>800</v>
      </c>
      <c r="I32" s="19">
        <v>276</v>
      </c>
      <c r="J32" s="4"/>
      <c r="K32" s="4"/>
      <c r="L32" s="4">
        <f t="shared" si="0"/>
        <v>6.2380000000000004</v>
      </c>
      <c r="M32" s="4">
        <f t="shared" si="1"/>
        <v>1.6</v>
      </c>
      <c r="N32" s="4">
        <f t="shared" si="2"/>
        <v>0.55200000000000005</v>
      </c>
      <c r="O32" s="4"/>
      <c r="P32" s="4"/>
      <c r="Q32" s="4"/>
      <c r="R32" s="4">
        <f t="shared" si="4"/>
        <v>7.7380000000000004</v>
      </c>
      <c r="S32" s="4">
        <f t="shared" si="4"/>
        <v>3.1</v>
      </c>
      <c r="T32" s="4">
        <f t="shared" si="4"/>
        <v>2.052</v>
      </c>
    </row>
    <row r="33" spans="1:20" ht="17" thickBot="1" x14ac:dyDescent="0.25">
      <c r="A33">
        <v>32</v>
      </c>
      <c r="B33" s="17" t="s">
        <v>36</v>
      </c>
      <c r="C33" s="17"/>
      <c r="D33" s="18">
        <v>2059179</v>
      </c>
      <c r="E33" s="1">
        <v>15000</v>
      </c>
      <c r="F33" s="19">
        <v>20592</v>
      </c>
      <c r="G33" s="19">
        <v>977</v>
      </c>
      <c r="H33" s="19">
        <v>1555</v>
      </c>
      <c r="I33" s="19">
        <v>2450</v>
      </c>
      <c r="J33" s="4"/>
      <c r="K33" s="4"/>
      <c r="L33" s="4">
        <f t="shared" si="0"/>
        <v>1.954</v>
      </c>
      <c r="M33" s="4">
        <f t="shared" si="1"/>
        <v>3.11</v>
      </c>
      <c r="N33" s="4">
        <f t="shared" si="2"/>
        <v>4.9000000000000004</v>
      </c>
      <c r="O33" s="4"/>
      <c r="P33" s="4"/>
      <c r="Q33" s="4"/>
      <c r="R33" s="4">
        <f t="shared" si="4"/>
        <v>3.4539999999999997</v>
      </c>
      <c r="S33" s="4">
        <f t="shared" si="4"/>
        <v>4.6099999999999994</v>
      </c>
      <c r="T33" s="4">
        <f t="shared" si="4"/>
        <v>6.4</v>
      </c>
    </row>
    <row r="34" spans="1:20" ht="17" thickBot="1" x14ac:dyDescent="0.25">
      <c r="A34">
        <v>33</v>
      </c>
      <c r="B34" s="17" t="s">
        <v>37</v>
      </c>
      <c r="C34" s="17"/>
      <c r="D34" s="18">
        <v>19378102</v>
      </c>
      <c r="E34" s="1">
        <v>631500</v>
      </c>
      <c r="F34" s="19">
        <v>193782</v>
      </c>
      <c r="G34" s="19">
        <v>3070</v>
      </c>
      <c r="H34" s="19">
        <v>887</v>
      </c>
      <c r="I34" s="19">
        <v>314</v>
      </c>
      <c r="J34" s="4"/>
      <c r="K34" s="4"/>
      <c r="L34" s="4">
        <f t="shared" ref="L34:L52" si="5">G34*$P$2</f>
        <v>6.1400000000000006</v>
      </c>
      <c r="M34" s="4">
        <f t="shared" ref="M34:M52" si="6">H34*$P$2</f>
        <v>1.774</v>
      </c>
      <c r="N34" s="4">
        <f t="shared" ref="N34:N52" si="7">I34*$P$2</f>
        <v>0.628</v>
      </c>
      <c r="O34" s="4"/>
      <c r="P34" s="4"/>
      <c r="Q34" s="4"/>
      <c r="R34" s="4">
        <f t="shared" si="4"/>
        <v>7.6400000000000006</v>
      </c>
      <c r="S34" s="4">
        <f t="shared" si="4"/>
        <v>3.274</v>
      </c>
      <c r="T34" s="4">
        <f t="shared" si="4"/>
        <v>2.1280000000000001</v>
      </c>
    </row>
    <row r="35" spans="1:20" ht="29" thickBot="1" x14ac:dyDescent="0.25">
      <c r="A35">
        <v>34</v>
      </c>
      <c r="B35" s="17" t="s">
        <v>38</v>
      </c>
      <c r="C35" s="17"/>
      <c r="D35" s="18">
        <v>9535483</v>
      </c>
      <c r="E35" s="1">
        <v>28500</v>
      </c>
      <c r="F35" s="19">
        <v>95355</v>
      </c>
      <c r="G35" s="19">
        <v>2805</v>
      </c>
      <c r="H35" s="19">
        <v>352</v>
      </c>
      <c r="I35" s="19">
        <v>720</v>
      </c>
      <c r="J35" s="4"/>
      <c r="K35" s="4"/>
      <c r="L35" s="4">
        <f t="shared" si="5"/>
        <v>5.61</v>
      </c>
      <c r="M35" s="4">
        <f t="shared" si="6"/>
        <v>0.70399999999999996</v>
      </c>
      <c r="N35" s="4">
        <f t="shared" si="7"/>
        <v>1.44</v>
      </c>
      <c r="O35" s="4"/>
      <c r="P35" s="4"/>
      <c r="Q35" s="4"/>
      <c r="R35" s="4">
        <f t="shared" si="4"/>
        <v>7.11</v>
      </c>
      <c r="S35" s="4">
        <f t="shared" si="4"/>
        <v>2.2039999999999997</v>
      </c>
      <c r="T35" s="4">
        <f t="shared" si="4"/>
        <v>2.94</v>
      </c>
    </row>
    <row r="36" spans="1:20" ht="29" thickBot="1" x14ac:dyDescent="0.25">
      <c r="A36">
        <v>35</v>
      </c>
      <c r="B36" s="17" t="s">
        <v>39</v>
      </c>
      <c r="C36" s="17"/>
      <c r="D36" s="18">
        <v>672591</v>
      </c>
      <c r="E36" s="1">
        <v>1500</v>
      </c>
      <c r="F36" s="19">
        <v>6726</v>
      </c>
      <c r="G36" s="19">
        <v>1520</v>
      </c>
      <c r="H36" s="19">
        <v>1557</v>
      </c>
      <c r="I36" s="19">
        <v>2047</v>
      </c>
      <c r="J36" s="4"/>
      <c r="K36" s="4"/>
      <c r="L36" s="4">
        <f t="shared" si="5"/>
        <v>3.04</v>
      </c>
      <c r="M36" s="4">
        <f t="shared" si="6"/>
        <v>3.1139999999999999</v>
      </c>
      <c r="N36" s="4">
        <f t="shared" si="7"/>
        <v>4.0940000000000003</v>
      </c>
      <c r="O36" s="4"/>
      <c r="P36" s="4"/>
      <c r="Q36" s="4"/>
      <c r="R36" s="4">
        <f t="shared" si="4"/>
        <v>4.54</v>
      </c>
      <c r="S36" s="4">
        <f t="shared" si="4"/>
        <v>4.6139999999999999</v>
      </c>
      <c r="T36" s="4">
        <f t="shared" si="4"/>
        <v>5.5940000000000003</v>
      </c>
    </row>
    <row r="37" spans="1:20" ht="17" thickBot="1" x14ac:dyDescent="0.25">
      <c r="A37">
        <v>36</v>
      </c>
      <c r="B37" s="17" t="s">
        <v>40</v>
      </c>
      <c r="C37" s="17"/>
      <c r="D37" s="18">
        <v>11536504</v>
      </c>
      <c r="E37" s="1">
        <v>24000</v>
      </c>
      <c r="F37" s="19">
        <v>115366</v>
      </c>
      <c r="G37" s="19">
        <v>2563</v>
      </c>
      <c r="H37" s="19">
        <v>544</v>
      </c>
      <c r="I37" s="19">
        <v>810</v>
      </c>
      <c r="J37" s="4"/>
      <c r="K37" s="4"/>
      <c r="L37" s="4">
        <f t="shared" si="5"/>
        <v>5.1260000000000003</v>
      </c>
      <c r="M37" s="4">
        <f t="shared" si="6"/>
        <v>1.0880000000000001</v>
      </c>
      <c r="N37" s="4">
        <f t="shared" si="7"/>
        <v>1.62</v>
      </c>
      <c r="O37" s="4"/>
      <c r="P37" s="4"/>
      <c r="Q37" s="4"/>
      <c r="R37" s="4">
        <f t="shared" si="4"/>
        <v>6.6260000000000003</v>
      </c>
      <c r="S37" s="4">
        <f t="shared" si="4"/>
        <v>2.5880000000000001</v>
      </c>
      <c r="T37" s="4">
        <f t="shared" si="4"/>
        <v>3.12</v>
      </c>
    </row>
    <row r="38" spans="1:20" ht="17" thickBot="1" x14ac:dyDescent="0.25">
      <c r="A38">
        <v>37</v>
      </c>
      <c r="B38" s="17" t="s">
        <v>41</v>
      </c>
      <c r="C38" s="17"/>
      <c r="D38" s="18">
        <v>3751351</v>
      </c>
      <c r="E38" s="1">
        <v>4500</v>
      </c>
      <c r="F38" s="19">
        <v>37514</v>
      </c>
      <c r="G38" s="19">
        <v>1547</v>
      </c>
      <c r="H38" s="19">
        <v>986</v>
      </c>
      <c r="I38" s="19">
        <v>1868</v>
      </c>
      <c r="J38" s="4"/>
      <c r="K38" s="4"/>
      <c r="L38" s="4">
        <f t="shared" si="5"/>
        <v>3.0939999999999999</v>
      </c>
      <c r="M38" s="4">
        <f t="shared" si="6"/>
        <v>1.972</v>
      </c>
      <c r="N38" s="4">
        <f t="shared" si="7"/>
        <v>3.7360000000000002</v>
      </c>
      <c r="O38" s="4"/>
      <c r="P38" s="4"/>
      <c r="Q38" s="4"/>
      <c r="R38" s="4">
        <f t="shared" si="4"/>
        <v>4.5939999999999994</v>
      </c>
      <c r="S38" s="4">
        <f t="shared" si="4"/>
        <v>3.472</v>
      </c>
      <c r="T38" s="4">
        <f t="shared" si="4"/>
        <v>5.2360000000000007</v>
      </c>
    </row>
    <row r="39" spans="1:20" ht="17" thickBot="1" x14ac:dyDescent="0.25">
      <c r="A39">
        <v>38</v>
      </c>
      <c r="B39" s="17" t="s">
        <v>42</v>
      </c>
      <c r="C39" s="17"/>
      <c r="D39" s="18">
        <v>3831074</v>
      </c>
      <c r="E39" s="1">
        <v>48000</v>
      </c>
      <c r="F39" s="19">
        <v>38311</v>
      </c>
      <c r="G39" s="19">
        <v>479</v>
      </c>
      <c r="H39" s="19">
        <v>2670</v>
      </c>
      <c r="I39" s="19">
        <v>3398</v>
      </c>
      <c r="J39" s="4"/>
      <c r="K39" s="4"/>
      <c r="L39" s="4">
        <f t="shared" si="5"/>
        <v>0.95800000000000007</v>
      </c>
      <c r="M39" s="4">
        <f t="shared" si="6"/>
        <v>5.34</v>
      </c>
      <c r="N39" s="4">
        <f t="shared" si="7"/>
        <v>6.7960000000000003</v>
      </c>
      <c r="O39" s="4"/>
      <c r="P39" s="4"/>
      <c r="Q39" s="4"/>
      <c r="R39" s="4">
        <f t="shared" si="4"/>
        <v>2.4580000000000002</v>
      </c>
      <c r="S39" s="4">
        <f t="shared" si="4"/>
        <v>6.84</v>
      </c>
      <c r="T39" s="4">
        <f t="shared" si="4"/>
        <v>8.2959999999999994</v>
      </c>
    </row>
    <row r="40" spans="1:20" ht="29" thickBot="1" x14ac:dyDescent="0.25">
      <c r="A40">
        <v>39</v>
      </c>
      <c r="B40" s="17" t="s">
        <v>43</v>
      </c>
      <c r="C40" s="17"/>
      <c r="D40" s="18">
        <v>12702379</v>
      </c>
      <c r="E40" s="1">
        <v>61500</v>
      </c>
      <c r="F40" s="19">
        <v>127024</v>
      </c>
      <c r="G40" s="19">
        <v>2907</v>
      </c>
      <c r="H40" s="19">
        <v>689</v>
      </c>
      <c r="I40" s="19">
        <v>466</v>
      </c>
      <c r="J40" s="4"/>
      <c r="K40" s="4"/>
      <c r="L40" s="4">
        <f t="shared" si="5"/>
        <v>5.8140000000000001</v>
      </c>
      <c r="M40" s="4">
        <f t="shared" si="6"/>
        <v>1.3780000000000001</v>
      </c>
      <c r="N40" s="4">
        <f t="shared" si="7"/>
        <v>0.93200000000000005</v>
      </c>
      <c r="O40" s="4"/>
      <c r="P40" s="4"/>
      <c r="Q40" s="4"/>
      <c r="R40" s="4">
        <f t="shared" si="4"/>
        <v>7.3140000000000001</v>
      </c>
      <c r="S40" s="4">
        <f t="shared" si="4"/>
        <v>2.8780000000000001</v>
      </c>
      <c r="T40" s="4">
        <f t="shared" si="4"/>
        <v>2.4319999999999999</v>
      </c>
    </row>
    <row r="41" spans="1:20" ht="29" thickBot="1" x14ac:dyDescent="0.25">
      <c r="A41">
        <v>40</v>
      </c>
      <c r="B41" s="17" t="s">
        <v>44</v>
      </c>
      <c r="C41" s="17"/>
      <c r="D41" s="18">
        <v>1052567</v>
      </c>
      <c r="E41" s="1">
        <v>21000</v>
      </c>
      <c r="F41" s="19">
        <v>10526</v>
      </c>
      <c r="G41" s="19">
        <v>3341</v>
      </c>
      <c r="H41" s="19">
        <v>1028</v>
      </c>
      <c r="I41" s="19">
        <v>44</v>
      </c>
      <c r="J41" s="4"/>
      <c r="K41" s="4"/>
      <c r="L41" s="4">
        <f t="shared" si="5"/>
        <v>6.6820000000000004</v>
      </c>
      <c r="M41" s="4">
        <f t="shared" si="6"/>
        <v>2.056</v>
      </c>
      <c r="N41" s="4">
        <f t="shared" si="7"/>
        <v>8.7999999999999995E-2</v>
      </c>
      <c r="O41" s="4"/>
      <c r="P41" s="4"/>
      <c r="Q41" s="4"/>
      <c r="R41" s="4">
        <f t="shared" si="4"/>
        <v>8.1820000000000004</v>
      </c>
      <c r="S41" s="4">
        <f t="shared" si="4"/>
        <v>3.556</v>
      </c>
      <c r="T41" s="4">
        <f t="shared" si="4"/>
        <v>1.5880000000000001</v>
      </c>
    </row>
    <row r="42" spans="1:20" ht="29" thickBot="1" x14ac:dyDescent="0.25">
      <c r="A42">
        <v>41</v>
      </c>
      <c r="B42" s="17" t="s">
        <v>45</v>
      </c>
      <c r="C42" s="17"/>
      <c r="D42" s="18">
        <v>4625364</v>
      </c>
      <c r="E42" s="1">
        <v>19500</v>
      </c>
      <c r="F42" s="19">
        <v>46254</v>
      </c>
      <c r="G42" s="19">
        <v>2692</v>
      </c>
      <c r="H42" s="19">
        <v>198</v>
      </c>
      <c r="I42" s="19">
        <v>876</v>
      </c>
      <c r="J42" s="4"/>
      <c r="K42" s="4"/>
      <c r="L42" s="4">
        <f t="shared" si="5"/>
        <v>5.3840000000000003</v>
      </c>
      <c r="M42" s="4">
        <f t="shared" si="6"/>
        <v>0.39600000000000002</v>
      </c>
      <c r="N42" s="4">
        <f t="shared" si="7"/>
        <v>1.752</v>
      </c>
      <c r="O42" s="4"/>
      <c r="P42" s="4"/>
      <c r="Q42" s="4"/>
      <c r="R42" s="4">
        <f t="shared" si="4"/>
        <v>6.8840000000000003</v>
      </c>
      <c r="S42" s="4">
        <f t="shared" si="4"/>
        <v>1.8959999999999999</v>
      </c>
      <c r="T42" s="4">
        <f t="shared" si="4"/>
        <v>3.2519999999999998</v>
      </c>
    </row>
    <row r="43" spans="1:20" ht="29" thickBot="1" x14ac:dyDescent="0.25">
      <c r="A43">
        <v>42</v>
      </c>
      <c r="B43" s="17" t="s">
        <v>46</v>
      </c>
      <c r="C43" s="17"/>
      <c r="D43" s="18">
        <v>814180</v>
      </c>
      <c r="E43" s="1">
        <v>13500</v>
      </c>
      <c r="F43" s="19">
        <v>8142</v>
      </c>
      <c r="G43" s="19">
        <v>1453</v>
      </c>
      <c r="H43" s="19">
        <v>1401</v>
      </c>
      <c r="I43" s="19">
        <v>1994</v>
      </c>
      <c r="J43" s="4"/>
      <c r="K43" s="4"/>
      <c r="L43" s="4">
        <f t="shared" si="5"/>
        <v>2.9060000000000001</v>
      </c>
      <c r="M43" s="4">
        <f t="shared" si="6"/>
        <v>2.802</v>
      </c>
      <c r="N43" s="4">
        <f t="shared" si="7"/>
        <v>3.988</v>
      </c>
      <c r="O43" s="4"/>
      <c r="P43" s="4"/>
      <c r="Q43" s="4"/>
      <c r="R43" s="4">
        <f t="shared" si="4"/>
        <v>4.4060000000000006</v>
      </c>
      <c r="S43" s="4">
        <f t="shared" si="4"/>
        <v>4.3019999999999996</v>
      </c>
      <c r="T43" s="4">
        <f t="shared" si="4"/>
        <v>5.4879999999999995</v>
      </c>
    </row>
    <row r="44" spans="1:20" ht="17" thickBot="1" x14ac:dyDescent="0.25">
      <c r="A44">
        <v>43</v>
      </c>
      <c r="B44" s="17" t="s">
        <v>47</v>
      </c>
      <c r="C44" s="17"/>
      <c r="D44" s="18">
        <v>6346105</v>
      </c>
      <c r="E44" s="1">
        <v>39000</v>
      </c>
      <c r="F44" s="19">
        <v>63462</v>
      </c>
      <c r="G44" s="19">
        <v>2305</v>
      </c>
      <c r="H44" s="19">
        <v>301</v>
      </c>
      <c r="I44" s="19">
        <v>1139</v>
      </c>
      <c r="J44" s="4"/>
      <c r="K44" s="4"/>
      <c r="L44" s="4">
        <f t="shared" si="5"/>
        <v>4.6100000000000003</v>
      </c>
      <c r="M44" s="4">
        <f t="shared" si="6"/>
        <v>0.60199999999999998</v>
      </c>
      <c r="N44" s="4">
        <f t="shared" si="7"/>
        <v>2.278</v>
      </c>
      <c r="O44" s="4"/>
      <c r="P44" s="4"/>
      <c r="Q44" s="4"/>
      <c r="R44" s="4">
        <f t="shared" si="4"/>
        <v>6.11</v>
      </c>
      <c r="S44" s="4">
        <f t="shared" si="4"/>
        <v>2.1019999999999999</v>
      </c>
      <c r="T44" s="4">
        <f t="shared" si="4"/>
        <v>3.778</v>
      </c>
    </row>
    <row r="45" spans="1:20" ht="17" thickBot="1" x14ac:dyDescent="0.25">
      <c r="A45">
        <v>44</v>
      </c>
      <c r="B45" s="17" t="s">
        <v>48</v>
      </c>
      <c r="C45" s="17"/>
      <c r="D45" s="18">
        <v>25145561</v>
      </c>
      <c r="E45" s="1">
        <v>70500</v>
      </c>
      <c r="F45" s="19">
        <v>251456</v>
      </c>
      <c r="G45" s="19">
        <v>1470</v>
      </c>
      <c r="H45" s="19">
        <v>1104</v>
      </c>
      <c r="I45" s="19">
        <v>2087</v>
      </c>
      <c r="J45" s="4"/>
      <c r="K45" s="4"/>
      <c r="L45" s="4">
        <f t="shared" si="5"/>
        <v>2.94</v>
      </c>
      <c r="M45" s="4">
        <f t="shared" si="6"/>
        <v>2.2080000000000002</v>
      </c>
      <c r="N45" s="4">
        <f t="shared" si="7"/>
        <v>4.1740000000000004</v>
      </c>
      <c r="O45" s="4"/>
      <c r="P45" s="4"/>
      <c r="Q45" s="4"/>
      <c r="R45" s="4">
        <f t="shared" si="4"/>
        <v>4.4399999999999995</v>
      </c>
      <c r="S45" s="4">
        <f t="shared" si="4"/>
        <v>3.7080000000000002</v>
      </c>
      <c r="T45" s="4">
        <f t="shared" si="4"/>
        <v>5.6740000000000004</v>
      </c>
    </row>
    <row r="46" spans="1:20" ht="17" thickBot="1" x14ac:dyDescent="0.25">
      <c r="A46">
        <v>45</v>
      </c>
      <c r="B46" s="17" t="s">
        <v>49</v>
      </c>
      <c r="C46" s="17"/>
      <c r="D46" s="18">
        <v>2763885</v>
      </c>
      <c r="E46" s="1">
        <v>13500</v>
      </c>
      <c r="F46" s="19">
        <v>27639</v>
      </c>
      <c r="G46" s="19">
        <v>585</v>
      </c>
      <c r="H46" s="19">
        <v>1998</v>
      </c>
      <c r="I46" s="19">
        <v>2795</v>
      </c>
      <c r="J46" s="4"/>
      <c r="K46" s="4"/>
      <c r="L46" s="4">
        <f t="shared" si="5"/>
        <v>1.17</v>
      </c>
      <c r="M46" s="4">
        <f t="shared" si="6"/>
        <v>3.996</v>
      </c>
      <c r="N46" s="4">
        <f t="shared" si="7"/>
        <v>5.59</v>
      </c>
      <c r="O46" s="4"/>
      <c r="P46" s="4"/>
      <c r="Q46" s="4"/>
      <c r="R46" s="4">
        <f t="shared" si="4"/>
        <v>2.67</v>
      </c>
      <c r="S46" s="4">
        <f t="shared" si="4"/>
        <v>5.4960000000000004</v>
      </c>
      <c r="T46" s="4">
        <f t="shared" si="4"/>
        <v>7.09</v>
      </c>
    </row>
    <row r="47" spans="1:20" ht="17" thickBot="1" x14ac:dyDescent="0.25">
      <c r="A47">
        <v>46</v>
      </c>
      <c r="B47" s="17" t="s">
        <v>50</v>
      </c>
      <c r="C47" s="17"/>
      <c r="D47" s="18">
        <v>625741</v>
      </c>
      <c r="E47" s="1">
        <v>3000</v>
      </c>
      <c r="F47" s="19">
        <v>6258</v>
      </c>
      <c r="G47" s="19">
        <v>3291</v>
      </c>
      <c r="H47" s="19">
        <v>1095</v>
      </c>
      <c r="I47" s="19">
        <v>175</v>
      </c>
      <c r="J47" s="4"/>
      <c r="K47" s="4"/>
      <c r="L47" s="4">
        <f t="shared" si="5"/>
        <v>6.5819999999999999</v>
      </c>
      <c r="M47" s="4">
        <f t="shared" si="6"/>
        <v>2.19</v>
      </c>
      <c r="N47" s="4">
        <f t="shared" si="7"/>
        <v>0.35000000000000003</v>
      </c>
      <c r="O47" s="4"/>
      <c r="P47" s="4"/>
      <c r="Q47" s="4"/>
      <c r="R47" s="4">
        <f t="shared" si="4"/>
        <v>8.0820000000000007</v>
      </c>
      <c r="S47" s="4">
        <f t="shared" si="4"/>
        <v>3.69</v>
      </c>
      <c r="T47" s="4">
        <f t="shared" si="4"/>
        <v>1.85</v>
      </c>
    </row>
    <row r="48" spans="1:20" ht="17" thickBot="1" x14ac:dyDescent="0.25">
      <c r="A48">
        <v>47</v>
      </c>
      <c r="B48" s="17" t="s">
        <v>51</v>
      </c>
      <c r="C48" s="17"/>
      <c r="D48" s="18">
        <v>8001024</v>
      </c>
      <c r="E48" s="1">
        <v>45000</v>
      </c>
      <c r="F48" s="19">
        <v>80011</v>
      </c>
      <c r="G48" s="19">
        <v>2848</v>
      </c>
      <c r="H48" s="19">
        <v>479</v>
      </c>
      <c r="I48" s="19">
        <v>598</v>
      </c>
      <c r="J48" s="4"/>
      <c r="K48" s="4"/>
      <c r="L48" s="4">
        <f t="shared" si="5"/>
        <v>5.6959999999999997</v>
      </c>
      <c r="M48" s="4">
        <f t="shared" si="6"/>
        <v>0.95800000000000007</v>
      </c>
      <c r="N48" s="4">
        <f t="shared" si="7"/>
        <v>1.196</v>
      </c>
      <c r="O48" s="4"/>
      <c r="P48" s="4"/>
      <c r="Q48" s="4"/>
      <c r="R48" s="4">
        <f t="shared" si="4"/>
        <v>7.1959999999999997</v>
      </c>
      <c r="S48" s="4">
        <f t="shared" si="4"/>
        <v>2.4580000000000002</v>
      </c>
      <c r="T48" s="4">
        <f t="shared" si="4"/>
        <v>2.6959999999999997</v>
      </c>
    </row>
    <row r="49" spans="1:20" ht="17" thickBot="1" x14ac:dyDescent="0.25">
      <c r="A49">
        <v>48</v>
      </c>
      <c r="B49" s="17" t="s">
        <v>52</v>
      </c>
      <c r="C49" s="17"/>
      <c r="D49" s="18">
        <v>6724540</v>
      </c>
      <c r="E49" s="1">
        <v>852000</v>
      </c>
      <c r="F49" s="19">
        <v>67246</v>
      </c>
      <c r="G49" s="19">
        <v>687</v>
      </c>
      <c r="H49" s="19">
        <v>2759</v>
      </c>
      <c r="I49" s="19">
        <v>3434</v>
      </c>
      <c r="J49" s="4"/>
      <c r="K49" s="4"/>
      <c r="L49" s="4">
        <f t="shared" si="5"/>
        <v>1.3740000000000001</v>
      </c>
      <c r="M49" s="4">
        <f t="shared" si="6"/>
        <v>5.5179999999999998</v>
      </c>
      <c r="N49" s="4">
        <f t="shared" si="7"/>
        <v>6.8680000000000003</v>
      </c>
      <c r="O49" s="4"/>
      <c r="P49" s="4"/>
      <c r="Q49" s="4"/>
      <c r="R49" s="4">
        <f t="shared" si="4"/>
        <v>2.8740000000000001</v>
      </c>
      <c r="S49" s="4">
        <f t="shared" si="4"/>
        <v>7.0179999999999998</v>
      </c>
      <c r="T49" s="4">
        <f t="shared" si="4"/>
        <v>8.3680000000000003</v>
      </c>
    </row>
    <row r="50" spans="1:20" ht="29" thickBot="1" x14ac:dyDescent="0.25">
      <c r="A50">
        <v>49</v>
      </c>
      <c r="B50" s="17" t="s">
        <v>53</v>
      </c>
      <c r="C50" s="17"/>
      <c r="D50" s="18">
        <v>1852994</v>
      </c>
      <c r="E50" s="1">
        <v>1500</v>
      </c>
      <c r="F50" s="19">
        <v>18530</v>
      </c>
      <c r="G50" s="19">
        <v>2697</v>
      </c>
      <c r="H50" s="19">
        <v>456</v>
      </c>
      <c r="I50" s="19">
        <v>701</v>
      </c>
      <c r="J50" s="4"/>
      <c r="K50" s="4"/>
      <c r="L50" s="4">
        <f t="shared" si="5"/>
        <v>5.3940000000000001</v>
      </c>
      <c r="M50" s="4">
        <f t="shared" si="6"/>
        <v>0.91200000000000003</v>
      </c>
      <c r="N50" s="4">
        <f t="shared" si="7"/>
        <v>1.4020000000000001</v>
      </c>
      <c r="O50" s="4"/>
      <c r="P50" s="4"/>
      <c r="Q50" s="4"/>
      <c r="R50" s="4">
        <f t="shared" si="4"/>
        <v>6.8940000000000001</v>
      </c>
      <c r="S50" s="4">
        <f t="shared" si="4"/>
        <v>2.4119999999999999</v>
      </c>
      <c r="T50" s="4">
        <f t="shared" si="4"/>
        <v>2.9020000000000001</v>
      </c>
    </row>
    <row r="51" spans="1:20" ht="17" thickBot="1" x14ac:dyDescent="0.25">
      <c r="A51">
        <v>50</v>
      </c>
      <c r="B51" s="17" t="s">
        <v>54</v>
      </c>
      <c r="C51" s="17"/>
      <c r="D51" s="18">
        <v>5686986</v>
      </c>
      <c r="E51" s="1">
        <v>28500</v>
      </c>
      <c r="F51" s="19">
        <v>56870</v>
      </c>
      <c r="G51" s="19">
        <v>2149</v>
      </c>
      <c r="H51" s="19">
        <v>917</v>
      </c>
      <c r="I51" s="19">
        <v>1274</v>
      </c>
      <c r="J51" s="4"/>
      <c r="K51" s="4"/>
      <c r="L51" s="4">
        <f t="shared" si="5"/>
        <v>4.298</v>
      </c>
      <c r="M51" s="4">
        <f t="shared" si="6"/>
        <v>1.8340000000000001</v>
      </c>
      <c r="N51" s="4">
        <f t="shared" si="7"/>
        <v>2.548</v>
      </c>
      <c r="O51" s="4"/>
      <c r="P51" s="4"/>
      <c r="Q51" s="4"/>
      <c r="R51" s="4">
        <f t="shared" si="4"/>
        <v>5.798</v>
      </c>
      <c r="S51" s="4">
        <f t="shared" si="4"/>
        <v>3.3340000000000001</v>
      </c>
      <c r="T51" s="4">
        <f t="shared" si="4"/>
        <v>4.048</v>
      </c>
    </row>
    <row r="52" spans="1:20" ht="17" thickBot="1" x14ac:dyDescent="0.25">
      <c r="A52">
        <v>51</v>
      </c>
      <c r="B52" s="17" t="s">
        <v>55</v>
      </c>
      <c r="C52" s="17"/>
      <c r="D52" s="18">
        <v>563626</v>
      </c>
      <c r="E52" s="2">
        <v>1500</v>
      </c>
      <c r="F52" s="19">
        <v>5637</v>
      </c>
      <c r="G52" s="19">
        <v>979</v>
      </c>
      <c r="H52" s="19">
        <v>1764</v>
      </c>
      <c r="I52" s="19">
        <v>2460</v>
      </c>
      <c r="J52" s="4"/>
      <c r="K52" s="4"/>
      <c r="L52" s="4">
        <f t="shared" si="5"/>
        <v>1.958</v>
      </c>
      <c r="M52" s="4">
        <f t="shared" si="6"/>
        <v>3.528</v>
      </c>
      <c r="N52" s="4">
        <f t="shared" si="7"/>
        <v>4.92</v>
      </c>
      <c r="O52" s="4"/>
      <c r="P52" s="4"/>
      <c r="Q52" s="4"/>
      <c r="R52" s="4">
        <f t="shared" si="4"/>
        <v>3.4580000000000002</v>
      </c>
      <c r="S52" s="4">
        <f t="shared" si="4"/>
        <v>5.0280000000000005</v>
      </c>
      <c r="T52" s="4">
        <f t="shared" si="4"/>
        <v>6.42</v>
      </c>
    </row>
    <row r="56" spans="1:20" x14ac:dyDescent="0.2">
      <c r="E56">
        <f>SUM(E2:E52)</f>
        <v>3333000</v>
      </c>
      <c r="F56">
        <f>SUM(F2:F52)</f>
        <v>3087481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AC3-24DE-0C49-A895-EC8BC04BC8FF}">
  <dimension ref="A1:HS161"/>
  <sheetViews>
    <sheetView zoomScale="163" zoomScaleNormal="140" workbookViewId="0">
      <pane xSplit="1" ySplit="3" topLeftCell="EW47" activePane="bottomRight" state="frozen"/>
      <selection pane="topRight" activeCell="B1" sqref="B1"/>
      <selection pane="bottomLeft" activeCell="A4" sqref="A4"/>
      <selection pane="bottomRight" activeCell="A9" sqref="A9:A59"/>
    </sheetView>
  </sheetViews>
  <sheetFormatPr baseColWidth="10" defaultRowHeight="16" x14ac:dyDescent="0.2"/>
  <cols>
    <col min="1" max="1" width="13.83203125" style="24" customWidth="1"/>
    <col min="2" max="16384" width="10.83203125" style="21"/>
  </cols>
  <sheetData>
    <row r="1" spans="1:225" s="24" customFormat="1" x14ac:dyDescent="0.2">
      <c r="C1" s="24" t="s">
        <v>116</v>
      </c>
      <c r="D1" s="24" t="s">
        <v>117</v>
      </c>
      <c r="E1" s="24" t="s">
        <v>118</v>
      </c>
      <c r="F1" s="24" t="s">
        <v>119</v>
      </c>
      <c r="G1" s="24" t="s">
        <v>120</v>
      </c>
      <c r="H1" s="24" t="s">
        <v>121</v>
      </c>
      <c r="I1" s="24" t="s">
        <v>122</v>
      </c>
      <c r="J1" s="24" t="s">
        <v>123</v>
      </c>
      <c r="K1" s="24" t="s">
        <v>124</v>
      </c>
      <c r="L1" s="24" t="s">
        <v>125</v>
      </c>
      <c r="M1" s="24" t="s">
        <v>126</v>
      </c>
      <c r="N1" s="24" t="s">
        <v>127</v>
      </c>
      <c r="O1" s="24" t="s">
        <v>128</v>
      </c>
      <c r="P1" s="24" t="s">
        <v>129</v>
      </c>
      <c r="Q1" s="24" t="s">
        <v>130</v>
      </c>
      <c r="R1" s="24" t="s">
        <v>131</v>
      </c>
      <c r="S1" s="24" t="s">
        <v>132</v>
      </c>
      <c r="T1" s="24" t="s">
        <v>133</v>
      </c>
      <c r="U1" s="24" t="s">
        <v>134</v>
      </c>
      <c r="V1" s="24" t="s">
        <v>135</v>
      </c>
      <c r="W1" s="24" t="s">
        <v>136</v>
      </c>
      <c r="X1" s="24" t="s">
        <v>137</v>
      </c>
      <c r="Y1" s="24" t="s">
        <v>138</v>
      </c>
      <c r="Z1" s="24" t="s">
        <v>139</v>
      </c>
      <c r="AA1" s="24" t="s">
        <v>140</v>
      </c>
      <c r="AB1" s="24" t="s">
        <v>141</v>
      </c>
      <c r="AC1" s="24" t="s">
        <v>142</v>
      </c>
      <c r="AD1" s="24" t="s">
        <v>143</v>
      </c>
      <c r="AE1" s="24" t="s">
        <v>144</v>
      </c>
      <c r="AF1" s="24" t="s">
        <v>145</v>
      </c>
      <c r="AG1" s="24" t="s">
        <v>146</v>
      </c>
      <c r="AH1" s="24" t="s">
        <v>147</v>
      </c>
      <c r="AI1" s="24" t="s">
        <v>148</v>
      </c>
      <c r="AJ1" s="24" t="s">
        <v>149</v>
      </c>
      <c r="AK1" s="24" t="s">
        <v>150</v>
      </c>
      <c r="AL1" s="24" t="s">
        <v>151</v>
      </c>
      <c r="AM1" s="24" t="s">
        <v>152</v>
      </c>
      <c r="AN1" s="24" t="s">
        <v>153</v>
      </c>
      <c r="AO1" s="24" t="s">
        <v>154</v>
      </c>
      <c r="AP1" s="24" t="s">
        <v>155</v>
      </c>
      <c r="AQ1" s="24" t="s">
        <v>156</v>
      </c>
      <c r="AR1" s="24" t="s">
        <v>157</v>
      </c>
      <c r="AS1" s="24" t="s">
        <v>158</v>
      </c>
      <c r="AT1" s="24" t="s">
        <v>159</v>
      </c>
      <c r="AU1" s="24" t="s">
        <v>160</v>
      </c>
      <c r="AV1" s="24" t="s">
        <v>161</v>
      </c>
      <c r="AW1" s="24" t="s">
        <v>162</v>
      </c>
      <c r="AX1" s="24" t="s">
        <v>163</v>
      </c>
      <c r="AY1" s="24" t="s">
        <v>164</v>
      </c>
      <c r="AZ1" s="24" t="s">
        <v>165</v>
      </c>
      <c r="BA1" s="24" t="s">
        <v>166</v>
      </c>
      <c r="BB1" s="24" t="s">
        <v>116</v>
      </c>
      <c r="BC1" s="24" t="s">
        <v>117</v>
      </c>
      <c r="BD1" s="24" t="s">
        <v>118</v>
      </c>
      <c r="BE1" s="24" t="s">
        <v>119</v>
      </c>
      <c r="BF1" s="24" t="s">
        <v>120</v>
      </c>
      <c r="BG1" s="24" t="s">
        <v>121</v>
      </c>
      <c r="BH1" s="24" t="s">
        <v>122</v>
      </c>
      <c r="BI1" s="24" t="s">
        <v>123</v>
      </c>
      <c r="BJ1" s="24" t="s">
        <v>124</v>
      </c>
      <c r="BK1" s="24" t="s">
        <v>125</v>
      </c>
      <c r="BL1" s="24" t="s">
        <v>126</v>
      </c>
      <c r="BM1" s="24" t="s">
        <v>127</v>
      </c>
      <c r="BN1" s="24" t="s">
        <v>128</v>
      </c>
      <c r="BO1" s="24" t="s">
        <v>129</v>
      </c>
      <c r="BP1" s="24" t="s">
        <v>130</v>
      </c>
      <c r="BQ1" s="24" t="s">
        <v>131</v>
      </c>
      <c r="BR1" s="24" t="s">
        <v>132</v>
      </c>
      <c r="BS1" s="24" t="s">
        <v>133</v>
      </c>
      <c r="BT1" s="24" t="s">
        <v>134</v>
      </c>
      <c r="BU1" s="24" t="s">
        <v>135</v>
      </c>
      <c r="BV1" s="24" t="s">
        <v>136</v>
      </c>
      <c r="BW1" s="24" t="s">
        <v>137</v>
      </c>
      <c r="BX1" s="24" t="s">
        <v>138</v>
      </c>
      <c r="BY1" s="24" t="s">
        <v>139</v>
      </c>
      <c r="BZ1" s="24" t="s">
        <v>140</v>
      </c>
      <c r="CA1" s="24" t="s">
        <v>141</v>
      </c>
      <c r="CB1" s="24" t="s">
        <v>142</v>
      </c>
      <c r="CC1" s="24" t="s">
        <v>143</v>
      </c>
      <c r="CD1" s="24" t="s">
        <v>144</v>
      </c>
      <c r="CE1" s="24" t="s">
        <v>145</v>
      </c>
      <c r="CF1" s="24" t="s">
        <v>146</v>
      </c>
      <c r="CG1" s="24" t="s">
        <v>147</v>
      </c>
      <c r="CH1" s="24" t="s">
        <v>148</v>
      </c>
      <c r="CI1" s="24" t="s">
        <v>149</v>
      </c>
      <c r="CJ1" s="24" t="s">
        <v>150</v>
      </c>
      <c r="CK1" s="24" t="s">
        <v>151</v>
      </c>
      <c r="CL1" s="24" t="s">
        <v>152</v>
      </c>
      <c r="CM1" s="24" t="s">
        <v>153</v>
      </c>
      <c r="CN1" s="24" t="s">
        <v>154</v>
      </c>
      <c r="CO1" s="24" t="s">
        <v>155</v>
      </c>
      <c r="CP1" s="24" t="s">
        <v>156</v>
      </c>
      <c r="CQ1" s="24" t="s">
        <v>157</v>
      </c>
      <c r="CR1" s="24" t="s">
        <v>158</v>
      </c>
      <c r="CS1" s="24" t="s">
        <v>159</v>
      </c>
      <c r="CT1" s="24" t="s">
        <v>160</v>
      </c>
      <c r="CU1" s="24" t="s">
        <v>161</v>
      </c>
      <c r="CV1" s="24" t="s">
        <v>162</v>
      </c>
      <c r="CW1" s="24" t="s">
        <v>163</v>
      </c>
      <c r="CX1" s="24" t="s">
        <v>164</v>
      </c>
      <c r="CY1" s="24" t="s">
        <v>165</v>
      </c>
      <c r="CZ1" s="24" t="s">
        <v>166</v>
      </c>
      <c r="DA1" s="25" t="s">
        <v>116</v>
      </c>
      <c r="DB1" s="25" t="s">
        <v>117</v>
      </c>
      <c r="DC1" s="25" t="s">
        <v>118</v>
      </c>
      <c r="DD1" s="25" t="s">
        <v>119</v>
      </c>
      <c r="DE1" s="25" t="s">
        <v>120</v>
      </c>
      <c r="DF1" s="25" t="s">
        <v>121</v>
      </c>
      <c r="DG1" s="25" t="s">
        <v>122</v>
      </c>
      <c r="DH1" s="25" t="s">
        <v>123</v>
      </c>
      <c r="DI1" s="25" t="s">
        <v>124</v>
      </c>
      <c r="DJ1" s="25" t="s">
        <v>125</v>
      </c>
      <c r="DK1" s="25" t="s">
        <v>126</v>
      </c>
      <c r="DL1" s="25" t="s">
        <v>127</v>
      </c>
      <c r="DM1" s="25" t="s">
        <v>128</v>
      </c>
      <c r="DN1" s="25" t="s">
        <v>129</v>
      </c>
      <c r="DO1" s="25" t="s">
        <v>130</v>
      </c>
      <c r="DP1" s="25" t="s">
        <v>131</v>
      </c>
      <c r="DQ1" s="25" t="s">
        <v>132</v>
      </c>
      <c r="DR1" s="25" t="s">
        <v>133</v>
      </c>
      <c r="DS1" s="25" t="s">
        <v>134</v>
      </c>
      <c r="DT1" s="25" t="s">
        <v>135</v>
      </c>
      <c r="DU1" s="25" t="s">
        <v>136</v>
      </c>
      <c r="DV1" s="25" t="s">
        <v>137</v>
      </c>
      <c r="DW1" s="25" t="s">
        <v>138</v>
      </c>
      <c r="DX1" s="25" t="s">
        <v>139</v>
      </c>
      <c r="DY1" s="25" t="s">
        <v>140</v>
      </c>
      <c r="DZ1" s="25" t="s">
        <v>141</v>
      </c>
      <c r="EA1" s="25" t="s">
        <v>142</v>
      </c>
      <c r="EB1" s="25" t="s">
        <v>143</v>
      </c>
      <c r="EC1" s="25" t="s">
        <v>144</v>
      </c>
      <c r="ED1" s="25" t="s">
        <v>145</v>
      </c>
      <c r="EE1" s="25" t="s">
        <v>146</v>
      </c>
      <c r="EF1" s="25" t="s">
        <v>147</v>
      </c>
      <c r="EG1" s="25" t="s">
        <v>148</v>
      </c>
      <c r="EH1" s="25" t="s">
        <v>149</v>
      </c>
      <c r="EI1" s="25" t="s">
        <v>150</v>
      </c>
      <c r="EJ1" s="25" t="s">
        <v>151</v>
      </c>
      <c r="EK1" s="25" t="s">
        <v>152</v>
      </c>
      <c r="EL1" s="25" t="s">
        <v>153</v>
      </c>
      <c r="EM1" s="25" t="s">
        <v>154</v>
      </c>
      <c r="EN1" s="25" t="s">
        <v>155</v>
      </c>
      <c r="EO1" s="25" t="s">
        <v>156</v>
      </c>
      <c r="EP1" s="25" t="s">
        <v>157</v>
      </c>
      <c r="EQ1" s="25" t="s">
        <v>158</v>
      </c>
      <c r="ER1" s="25" t="s">
        <v>159</v>
      </c>
      <c r="ES1" s="25" t="s">
        <v>160</v>
      </c>
      <c r="ET1" s="25" t="s">
        <v>161</v>
      </c>
      <c r="EU1" s="25" t="s">
        <v>162</v>
      </c>
      <c r="EV1" s="25" t="s">
        <v>163</v>
      </c>
      <c r="EW1" s="25" t="s">
        <v>164</v>
      </c>
      <c r="EX1" s="25" t="s">
        <v>165</v>
      </c>
      <c r="EY1" s="25" t="s">
        <v>166</v>
      </c>
    </row>
    <row r="2" spans="1:225" s="24" customFormat="1" x14ac:dyDescent="0.2">
      <c r="C2" s="24" t="s">
        <v>393</v>
      </c>
      <c r="D2" s="24" t="s">
        <v>393</v>
      </c>
      <c r="E2" s="24" t="s">
        <v>393</v>
      </c>
      <c r="F2" s="24" t="s">
        <v>393</v>
      </c>
      <c r="G2" s="24" t="s">
        <v>393</v>
      </c>
      <c r="H2" s="24" t="s">
        <v>393</v>
      </c>
      <c r="I2" s="24" t="s">
        <v>393</v>
      </c>
      <c r="J2" s="24" t="s">
        <v>393</v>
      </c>
      <c r="K2" s="24" t="s">
        <v>393</v>
      </c>
      <c r="L2" s="24" t="s">
        <v>393</v>
      </c>
      <c r="M2" s="24" t="s">
        <v>393</v>
      </c>
      <c r="N2" s="24" t="s">
        <v>393</v>
      </c>
      <c r="O2" s="24" t="s">
        <v>393</v>
      </c>
      <c r="P2" s="24" t="s">
        <v>393</v>
      </c>
      <c r="Q2" s="24" t="s">
        <v>393</v>
      </c>
      <c r="R2" s="24" t="s">
        <v>393</v>
      </c>
      <c r="S2" s="24" t="s">
        <v>393</v>
      </c>
      <c r="T2" s="24" t="s">
        <v>393</v>
      </c>
      <c r="U2" s="24" t="s">
        <v>393</v>
      </c>
      <c r="V2" s="24" t="s">
        <v>393</v>
      </c>
      <c r="W2" s="24" t="s">
        <v>393</v>
      </c>
      <c r="X2" s="24" t="s">
        <v>393</v>
      </c>
      <c r="Y2" s="24" t="s">
        <v>393</v>
      </c>
      <c r="Z2" s="24" t="s">
        <v>393</v>
      </c>
      <c r="AA2" s="24" t="s">
        <v>393</v>
      </c>
      <c r="AB2" s="24" t="s">
        <v>393</v>
      </c>
      <c r="AC2" s="24" t="s">
        <v>393</v>
      </c>
      <c r="AD2" s="24" t="s">
        <v>393</v>
      </c>
      <c r="AE2" s="24" t="s">
        <v>393</v>
      </c>
      <c r="AF2" s="24" t="s">
        <v>393</v>
      </c>
      <c r="AG2" s="24" t="s">
        <v>393</v>
      </c>
      <c r="AH2" s="24" t="s">
        <v>393</v>
      </c>
      <c r="AI2" s="24" t="s">
        <v>393</v>
      </c>
      <c r="AJ2" s="24" t="s">
        <v>393</v>
      </c>
      <c r="AK2" s="24" t="s">
        <v>393</v>
      </c>
      <c r="AL2" s="24" t="s">
        <v>393</v>
      </c>
      <c r="AM2" s="24" t="s">
        <v>393</v>
      </c>
      <c r="AN2" s="24" t="s">
        <v>393</v>
      </c>
      <c r="AO2" s="24" t="s">
        <v>393</v>
      </c>
      <c r="AP2" s="24" t="s">
        <v>393</v>
      </c>
      <c r="AQ2" s="24" t="s">
        <v>393</v>
      </c>
      <c r="AR2" s="24" t="s">
        <v>393</v>
      </c>
      <c r="AS2" s="24" t="s">
        <v>393</v>
      </c>
      <c r="AT2" s="24" t="s">
        <v>393</v>
      </c>
      <c r="AU2" s="24" t="s">
        <v>393</v>
      </c>
      <c r="AV2" s="24" t="s">
        <v>393</v>
      </c>
      <c r="AW2" s="24" t="s">
        <v>393</v>
      </c>
      <c r="AX2" s="24" t="s">
        <v>393</v>
      </c>
      <c r="AY2" s="24" t="s">
        <v>393</v>
      </c>
      <c r="AZ2" s="24" t="s">
        <v>393</v>
      </c>
      <c r="BA2" s="24" t="s">
        <v>393</v>
      </c>
      <c r="BB2" s="24" t="s">
        <v>394</v>
      </c>
      <c r="BC2" s="24" t="s">
        <v>394</v>
      </c>
      <c r="BD2" s="24" t="s">
        <v>394</v>
      </c>
      <c r="BE2" s="24" t="s">
        <v>394</v>
      </c>
      <c r="BF2" s="24" t="s">
        <v>394</v>
      </c>
      <c r="BG2" s="24" t="s">
        <v>394</v>
      </c>
      <c r="BH2" s="24" t="s">
        <v>394</v>
      </c>
      <c r="BI2" s="24" t="s">
        <v>394</v>
      </c>
      <c r="BJ2" s="24" t="s">
        <v>394</v>
      </c>
      <c r="BK2" s="24" t="s">
        <v>394</v>
      </c>
      <c r="BL2" s="24" t="s">
        <v>394</v>
      </c>
      <c r="BM2" s="24" t="s">
        <v>394</v>
      </c>
      <c r="BN2" s="24" t="s">
        <v>394</v>
      </c>
      <c r="BO2" s="24" t="s">
        <v>394</v>
      </c>
      <c r="BP2" s="24" t="s">
        <v>394</v>
      </c>
      <c r="BQ2" s="24" t="s">
        <v>394</v>
      </c>
      <c r="BR2" s="24" t="s">
        <v>394</v>
      </c>
      <c r="BS2" s="24" t="s">
        <v>394</v>
      </c>
      <c r="BT2" s="24" t="s">
        <v>394</v>
      </c>
      <c r="BU2" s="24" t="s">
        <v>394</v>
      </c>
      <c r="BV2" s="24" t="s">
        <v>394</v>
      </c>
      <c r="BW2" s="24" t="s">
        <v>394</v>
      </c>
      <c r="BX2" s="24" t="s">
        <v>394</v>
      </c>
      <c r="BY2" s="24" t="s">
        <v>394</v>
      </c>
      <c r="BZ2" s="24" t="s">
        <v>394</v>
      </c>
      <c r="CA2" s="24" t="s">
        <v>394</v>
      </c>
      <c r="CB2" s="24" t="s">
        <v>394</v>
      </c>
      <c r="CC2" s="24" t="s">
        <v>394</v>
      </c>
      <c r="CD2" s="24" t="s">
        <v>394</v>
      </c>
      <c r="CE2" s="24" t="s">
        <v>394</v>
      </c>
      <c r="CF2" s="24" t="s">
        <v>394</v>
      </c>
      <c r="CG2" s="24" t="s">
        <v>394</v>
      </c>
      <c r="CH2" s="24" t="s">
        <v>394</v>
      </c>
      <c r="CI2" s="24" t="s">
        <v>394</v>
      </c>
      <c r="CJ2" s="24" t="s">
        <v>394</v>
      </c>
      <c r="CK2" s="24" t="s">
        <v>394</v>
      </c>
      <c r="CL2" s="24" t="s">
        <v>394</v>
      </c>
      <c r="CM2" s="24" t="s">
        <v>394</v>
      </c>
      <c r="CN2" s="24" t="s">
        <v>394</v>
      </c>
      <c r="CO2" s="24" t="s">
        <v>394</v>
      </c>
      <c r="CP2" s="24" t="s">
        <v>394</v>
      </c>
      <c r="CQ2" s="24" t="s">
        <v>394</v>
      </c>
      <c r="CR2" s="24" t="s">
        <v>394</v>
      </c>
      <c r="CS2" s="24" t="s">
        <v>394</v>
      </c>
      <c r="CT2" s="24" t="s">
        <v>394</v>
      </c>
      <c r="CU2" s="24" t="s">
        <v>394</v>
      </c>
      <c r="CV2" s="24" t="s">
        <v>394</v>
      </c>
      <c r="CW2" s="24" t="s">
        <v>394</v>
      </c>
      <c r="CX2" s="24" t="s">
        <v>394</v>
      </c>
      <c r="CY2" s="24" t="s">
        <v>394</v>
      </c>
      <c r="CZ2" s="24" t="s">
        <v>394</v>
      </c>
      <c r="DA2" s="25" t="s">
        <v>395</v>
      </c>
      <c r="DB2" s="25" t="s">
        <v>395</v>
      </c>
      <c r="DC2" s="25" t="s">
        <v>395</v>
      </c>
      <c r="DD2" s="25" t="s">
        <v>395</v>
      </c>
      <c r="DE2" s="25" t="s">
        <v>395</v>
      </c>
      <c r="DF2" s="25" t="s">
        <v>395</v>
      </c>
      <c r="DG2" s="25" t="s">
        <v>395</v>
      </c>
      <c r="DH2" s="25" t="s">
        <v>395</v>
      </c>
      <c r="DI2" s="25" t="s">
        <v>395</v>
      </c>
      <c r="DJ2" s="25" t="s">
        <v>395</v>
      </c>
      <c r="DK2" s="25" t="s">
        <v>395</v>
      </c>
      <c r="DL2" s="25" t="s">
        <v>395</v>
      </c>
      <c r="DM2" s="25" t="s">
        <v>395</v>
      </c>
      <c r="DN2" s="25" t="s">
        <v>395</v>
      </c>
      <c r="DO2" s="25" t="s">
        <v>395</v>
      </c>
      <c r="DP2" s="25" t="s">
        <v>395</v>
      </c>
      <c r="DQ2" s="25" t="s">
        <v>395</v>
      </c>
      <c r="DR2" s="25" t="s">
        <v>395</v>
      </c>
      <c r="DS2" s="25" t="s">
        <v>395</v>
      </c>
      <c r="DT2" s="25" t="s">
        <v>395</v>
      </c>
      <c r="DU2" s="25" t="s">
        <v>395</v>
      </c>
      <c r="DV2" s="25" t="s">
        <v>395</v>
      </c>
      <c r="DW2" s="25" t="s">
        <v>395</v>
      </c>
      <c r="DX2" s="25" t="s">
        <v>395</v>
      </c>
      <c r="DY2" s="25" t="s">
        <v>395</v>
      </c>
      <c r="DZ2" s="25" t="s">
        <v>395</v>
      </c>
      <c r="EA2" s="25" t="s">
        <v>395</v>
      </c>
      <c r="EB2" s="25" t="s">
        <v>395</v>
      </c>
      <c r="EC2" s="25" t="s">
        <v>395</v>
      </c>
      <c r="ED2" s="25" t="s">
        <v>395</v>
      </c>
      <c r="EE2" s="25" t="s">
        <v>395</v>
      </c>
      <c r="EF2" s="25" t="s">
        <v>395</v>
      </c>
      <c r="EG2" s="25" t="s">
        <v>395</v>
      </c>
      <c r="EH2" s="25" t="s">
        <v>395</v>
      </c>
      <c r="EI2" s="25" t="s">
        <v>395</v>
      </c>
      <c r="EJ2" s="25" t="s">
        <v>395</v>
      </c>
      <c r="EK2" s="25" t="s">
        <v>395</v>
      </c>
      <c r="EL2" s="25" t="s">
        <v>395</v>
      </c>
      <c r="EM2" s="25" t="s">
        <v>395</v>
      </c>
      <c r="EN2" s="25" t="s">
        <v>395</v>
      </c>
      <c r="EO2" s="25" t="s">
        <v>395</v>
      </c>
      <c r="EP2" s="25" t="s">
        <v>395</v>
      </c>
      <c r="EQ2" s="25" t="s">
        <v>395</v>
      </c>
      <c r="ER2" s="25" t="s">
        <v>395</v>
      </c>
      <c r="ES2" s="25" t="s">
        <v>395</v>
      </c>
      <c r="ET2" s="25" t="s">
        <v>395</v>
      </c>
      <c r="EU2" s="25" t="s">
        <v>395</v>
      </c>
      <c r="EV2" s="25" t="s">
        <v>395</v>
      </c>
      <c r="EW2" s="25" t="s">
        <v>395</v>
      </c>
      <c r="EX2" s="25" t="s">
        <v>395</v>
      </c>
      <c r="EY2" s="25" t="s">
        <v>395</v>
      </c>
    </row>
    <row r="3" spans="1:225" s="24" customFormat="1" x14ac:dyDescent="0.2">
      <c r="C3" s="24">
        <v>0</v>
      </c>
      <c r="D3" s="24">
        <v>1500</v>
      </c>
      <c r="E3" s="24">
        <v>15000</v>
      </c>
      <c r="F3" s="24">
        <v>0</v>
      </c>
      <c r="G3" s="24">
        <v>442500</v>
      </c>
      <c r="H3" s="24">
        <v>115500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3000</v>
      </c>
      <c r="O3" s="24">
        <v>1500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</v>
      </c>
      <c r="X3" s="24">
        <v>0</v>
      </c>
      <c r="Y3" s="24">
        <v>0</v>
      </c>
      <c r="Z3" s="24">
        <v>0</v>
      </c>
      <c r="AA3" s="24">
        <v>0</v>
      </c>
      <c r="AB3" s="24">
        <v>0</v>
      </c>
      <c r="AC3" s="24">
        <v>7500</v>
      </c>
      <c r="AD3" s="24">
        <v>0</v>
      </c>
      <c r="AE3" s="24">
        <v>30000</v>
      </c>
      <c r="AF3" s="24">
        <v>0</v>
      </c>
      <c r="AG3" s="24">
        <v>0</v>
      </c>
      <c r="AH3" s="24">
        <v>15000</v>
      </c>
      <c r="AI3" s="24">
        <v>0</v>
      </c>
      <c r="AJ3" s="24">
        <v>0</v>
      </c>
      <c r="AK3" s="24">
        <v>1</v>
      </c>
      <c r="AL3" s="24">
        <v>0</v>
      </c>
      <c r="AM3" s="24">
        <v>0</v>
      </c>
      <c r="AN3" s="24">
        <v>48000</v>
      </c>
      <c r="AO3" s="24">
        <v>0</v>
      </c>
      <c r="AP3" s="24">
        <v>0</v>
      </c>
      <c r="AQ3" s="24">
        <v>0</v>
      </c>
      <c r="AR3" s="24">
        <v>0</v>
      </c>
      <c r="AS3" s="24">
        <v>0</v>
      </c>
      <c r="AT3" s="24">
        <v>0</v>
      </c>
      <c r="AU3" s="24">
        <v>13500</v>
      </c>
      <c r="AV3" s="24">
        <v>0</v>
      </c>
      <c r="AW3" s="24">
        <v>0</v>
      </c>
      <c r="AX3" s="24">
        <v>852000</v>
      </c>
      <c r="AY3" s="24">
        <v>0</v>
      </c>
      <c r="AZ3" s="24">
        <v>0</v>
      </c>
      <c r="BA3" s="24">
        <v>1500</v>
      </c>
      <c r="BB3" s="24">
        <v>9000</v>
      </c>
      <c r="BC3" s="24">
        <v>0</v>
      </c>
      <c r="BD3" s="24">
        <v>0</v>
      </c>
      <c r="BE3" s="24">
        <v>13500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76500</v>
      </c>
      <c r="BL3" s="24">
        <v>63000</v>
      </c>
      <c r="BM3" s="24">
        <v>0</v>
      </c>
      <c r="BN3" s="24">
        <v>0</v>
      </c>
      <c r="BO3" s="24">
        <v>69000</v>
      </c>
      <c r="BP3" s="24">
        <v>19500</v>
      </c>
      <c r="BQ3" s="24">
        <v>25500</v>
      </c>
      <c r="BR3" s="24">
        <v>9000</v>
      </c>
      <c r="BS3" s="24">
        <v>21000</v>
      </c>
      <c r="BT3" s="24">
        <v>54000</v>
      </c>
      <c r="BU3" s="24">
        <v>0</v>
      </c>
      <c r="BV3" s="24">
        <v>0</v>
      </c>
      <c r="BW3" s="24">
        <v>0</v>
      </c>
      <c r="BX3" s="24">
        <v>37500</v>
      </c>
      <c r="BY3" s="24">
        <v>21000</v>
      </c>
      <c r="BZ3" s="24">
        <v>9000</v>
      </c>
      <c r="CA3" s="24">
        <v>6000</v>
      </c>
      <c r="CB3" s="24">
        <v>0</v>
      </c>
      <c r="CC3" s="24">
        <v>21000</v>
      </c>
      <c r="CD3" s="24">
        <v>0</v>
      </c>
      <c r="CE3" s="24">
        <v>0</v>
      </c>
      <c r="CF3" s="24">
        <v>0</v>
      </c>
      <c r="CG3" s="24">
        <v>0</v>
      </c>
      <c r="CH3" s="24">
        <v>0</v>
      </c>
      <c r="CI3" s="24">
        <v>28500</v>
      </c>
      <c r="CJ3" s="24">
        <v>1499</v>
      </c>
      <c r="CK3" s="24">
        <v>24000</v>
      </c>
      <c r="CL3" s="24">
        <v>4500</v>
      </c>
      <c r="CM3" s="24">
        <v>0</v>
      </c>
      <c r="CN3" s="24">
        <v>0</v>
      </c>
      <c r="CO3" s="24">
        <v>0</v>
      </c>
      <c r="CP3" s="24">
        <v>19500</v>
      </c>
      <c r="CQ3" s="24">
        <v>13500</v>
      </c>
      <c r="CR3" s="24">
        <v>39000</v>
      </c>
      <c r="CS3" s="24">
        <v>70500</v>
      </c>
      <c r="CT3" s="24">
        <v>0</v>
      </c>
      <c r="CU3" s="24">
        <v>0</v>
      </c>
      <c r="CV3" s="24">
        <v>45000</v>
      </c>
      <c r="CW3" s="24">
        <v>0</v>
      </c>
      <c r="CX3" s="24">
        <v>1500</v>
      </c>
      <c r="CY3" s="24">
        <v>28500</v>
      </c>
      <c r="CZ3" s="24">
        <v>0</v>
      </c>
      <c r="DA3" s="25">
        <v>0</v>
      </c>
      <c r="DB3" s="25">
        <v>0</v>
      </c>
      <c r="DC3" s="25">
        <v>0</v>
      </c>
      <c r="DD3" s="25">
        <v>0</v>
      </c>
      <c r="DE3" s="25">
        <v>0</v>
      </c>
      <c r="DF3" s="25">
        <v>0</v>
      </c>
      <c r="DG3" s="25">
        <v>16500</v>
      </c>
      <c r="DH3" s="25">
        <v>6000</v>
      </c>
      <c r="DI3" s="25">
        <v>15000</v>
      </c>
      <c r="DJ3" s="25">
        <v>0</v>
      </c>
      <c r="DK3" s="25">
        <v>0</v>
      </c>
      <c r="DL3" s="25">
        <v>0</v>
      </c>
      <c r="DM3" s="25">
        <v>0</v>
      </c>
      <c r="DN3" s="25">
        <v>0</v>
      </c>
      <c r="DO3" s="25">
        <v>0</v>
      </c>
      <c r="DP3" s="25">
        <v>0</v>
      </c>
      <c r="DQ3" s="25">
        <v>0</v>
      </c>
      <c r="DR3" s="25">
        <v>0</v>
      </c>
      <c r="DS3" s="25">
        <v>0</v>
      </c>
      <c r="DT3" s="25">
        <v>4500</v>
      </c>
      <c r="DU3" s="25">
        <v>28500</v>
      </c>
      <c r="DV3" s="25">
        <v>184500</v>
      </c>
      <c r="DW3" s="25">
        <v>0</v>
      </c>
      <c r="DX3" s="25">
        <v>0</v>
      </c>
      <c r="DY3" s="25">
        <v>0</v>
      </c>
      <c r="DZ3" s="25">
        <v>0</v>
      </c>
      <c r="EA3" s="25">
        <v>0</v>
      </c>
      <c r="EB3" s="25">
        <v>0</v>
      </c>
      <c r="EC3" s="25">
        <v>0</v>
      </c>
      <c r="ED3" s="25">
        <v>9000</v>
      </c>
      <c r="EE3" s="25">
        <v>75000</v>
      </c>
      <c r="EF3" s="25">
        <v>0</v>
      </c>
      <c r="EG3" s="25">
        <v>631500</v>
      </c>
      <c r="EH3" s="25">
        <v>0</v>
      </c>
      <c r="EI3" s="25">
        <v>0</v>
      </c>
      <c r="EJ3" s="25">
        <v>0</v>
      </c>
      <c r="EK3" s="25">
        <v>0</v>
      </c>
      <c r="EL3" s="25">
        <v>0</v>
      </c>
      <c r="EM3" s="25">
        <v>61500</v>
      </c>
      <c r="EN3" s="25">
        <v>21000</v>
      </c>
      <c r="EO3" s="25">
        <v>0</v>
      </c>
      <c r="EP3" s="25">
        <v>0</v>
      </c>
      <c r="EQ3" s="25">
        <v>0</v>
      </c>
      <c r="ER3" s="25">
        <v>0</v>
      </c>
      <c r="ES3" s="25">
        <v>0</v>
      </c>
      <c r="ET3" s="25">
        <v>3000</v>
      </c>
      <c r="EU3" s="25">
        <v>0</v>
      </c>
      <c r="EV3" s="25">
        <v>0</v>
      </c>
      <c r="EW3" s="25">
        <v>0</v>
      </c>
      <c r="EX3" s="25">
        <v>0</v>
      </c>
      <c r="EY3" s="25">
        <v>0</v>
      </c>
    </row>
    <row r="4" spans="1:225" x14ac:dyDescent="0.2">
      <c r="A4" s="26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</row>
    <row r="5" spans="1:225" x14ac:dyDescent="0.2">
      <c r="A5" s="24" t="s">
        <v>167</v>
      </c>
      <c r="C5" s="22">
        <v>6.1040000000000001</v>
      </c>
      <c r="D5" s="22">
        <v>7.3660000000000005</v>
      </c>
      <c r="E5" s="22">
        <v>2.56</v>
      </c>
      <c r="F5" s="22">
        <v>5.306</v>
      </c>
      <c r="G5" s="22">
        <v>1.5</v>
      </c>
      <c r="H5" s="22">
        <v>3.4580000000000002</v>
      </c>
      <c r="I5" s="22">
        <v>8.0259999999999998</v>
      </c>
      <c r="J5" s="22">
        <v>7.6180000000000003</v>
      </c>
      <c r="K5" s="22">
        <v>7.4080000000000004</v>
      </c>
      <c r="L5" s="22">
        <v>6.7880000000000003</v>
      </c>
      <c r="M5" s="22">
        <v>6.5579999999999998</v>
      </c>
      <c r="N5" s="22">
        <v>7.09</v>
      </c>
      <c r="O5" s="22">
        <v>2.7279999999999998</v>
      </c>
      <c r="P5" s="22">
        <v>5.718</v>
      </c>
      <c r="Q5" s="22">
        <v>6.1580000000000004</v>
      </c>
      <c r="R5" s="22">
        <v>5.1920000000000002</v>
      </c>
      <c r="S5" s="22">
        <v>4.4820000000000002</v>
      </c>
      <c r="T5" s="22">
        <v>6.2640000000000002</v>
      </c>
      <c r="U5" s="22">
        <v>5.4260000000000002</v>
      </c>
      <c r="V5" s="22">
        <v>8.57</v>
      </c>
      <c r="W5" s="22">
        <v>7.47</v>
      </c>
      <c r="X5" s="22">
        <v>8.2439999999999998</v>
      </c>
      <c r="Y5" s="22">
        <v>6.3380000000000001</v>
      </c>
      <c r="Z5" s="22">
        <v>5.2720000000000002</v>
      </c>
      <c r="AA5" s="22">
        <v>5.7220000000000004</v>
      </c>
      <c r="AB5" s="22">
        <v>5.2759999999999998</v>
      </c>
      <c r="AC5" s="22">
        <v>3.5100000000000002</v>
      </c>
      <c r="AD5" s="22">
        <v>4.3260000000000005</v>
      </c>
      <c r="AE5" s="22">
        <v>2.0339999999999998</v>
      </c>
      <c r="AF5" s="22">
        <v>8.2319999999999993</v>
      </c>
      <c r="AG5" s="22">
        <v>7.7380000000000004</v>
      </c>
      <c r="AH5" s="22">
        <v>3.4539999999999997</v>
      </c>
      <c r="AI5" s="22">
        <v>7.6400000000000006</v>
      </c>
      <c r="AJ5" s="22">
        <v>7.11</v>
      </c>
      <c r="AK5" s="22">
        <v>4.54</v>
      </c>
      <c r="AL5" s="22">
        <v>6.6260000000000003</v>
      </c>
      <c r="AM5" s="22">
        <v>4.5939999999999994</v>
      </c>
      <c r="AN5" s="22">
        <v>2.4580000000000002</v>
      </c>
      <c r="AO5" s="22">
        <v>7.3140000000000001</v>
      </c>
      <c r="AP5" s="22">
        <v>8.1820000000000004</v>
      </c>
      <c r="AQ5" s="22">
        <v>6.8840000000000003</v>
      </c>
      <c r="AR5" s="22">
        <v>4.4060000000000006</v>
      </c>
      <c r="AS5" s="22">
        <v>6.11</v>
      </c>
      <c r="AT5" s="22">
        <v>4.4399999999999995</v>
      </c>
      <c r="AU5" s="22">
        <v>2.67</v>
      </c>
      <c r="AV5" s="22">
        <v>8.0820000000000007</v>
      </c>
      <c r="AW5" s="22">
        <v>7.1959999999999997</v>
      </c>
      <c r="AX5" s="22">
        <v>2.8740000000000001</v>
      </c>
      <c r="AY5" s="22">
        <v>6.8940000000000001</v>
      </c>
      <c r="AZ5" s="22">
        <v>5.798</v>
      </c>
      <c r="BA5" s="22">
        <v>3.4580000000000002</v>
      </c>
      <c r="BB5" s="22">
        <v>1.956</v>
      </c>
      <c r="BC5" s="22">
        <v>11.942</v>
      </c>
      <c r="BD5" s="22">
        <v>5.532</v>
      </c>
      <c r="BE5" s="22">
        <v>2.76</v>
      </c>
      <c r="BF5" s="22">
        <v>6.5579999999999998</v>
      </c>
      <c r="BG5" s="22">
        <v>4.7040000000000006</v>
      </c>
      <c r="BH5" s="22">
        <v>3.4420000000000002</v>
      </c>
      <c r="BI5" s="22">
        <v>2.91</v>
      </c>
      <c r="BJ5" s="22">
        <v>2.7359999999999998</v>
      </c>
      <c r="BK5" s="22">
        <v>2.0840000000000001</v>
      </c>
      <c r="BL5" s="22">
        <v>1.5</v>
      </c>
      <c r="BM5" s="22">
        <v>11.774000000000001</v>
      </c>
      <c r="BN5" s="22">
        <v>6.0520000000000005</v>
      </c>
      <c r="BO5" s="22">
        <v>2.8159999999999998</v>
      </c>
      <c r="BP5" s="22">
        <v>2.552</v>
      </c>
      <c r="BQ5" s="22">
        <v>3.3959999999999999</v>
      </c>
      <c r="BR5" s="22">
        <v>3.6859999999999999</v>
      </c>
      <c r="BS5" s="22">
        <v>2.222</v>
      </c>
      <c r="BT5" s="22">
        <v>2.7039999999999997</v>
      </c>
      <c r="BU5" s="22">
        <v>4.1680000000000001</v>
      </c>
      <c r="BV5" s="22">
        <v>2.7880000000000003</v>
      </c>
      <c r="BW5" s="22">
        <v>3.64</v>
      </c>
      <c r="BX5" s="22">
        <v>3.1920000000000002</v>
      </c>
      <c r="BY5" s="22">
        <v>3.91</v>
      </c>
      <c r="BZ5" s="22">
        <v>2.3420000000000001</v>
      </c>
      <c r="CA5" s="22">
        <v>2.96</v>
      </c>
      <c r="CB5" s="22">
        <v>5.5920000000000005</v>
      </c>
      <c r="CC5" s="22">
        <v>4.0540000000000003</v>
      </c>
      <c r="CD5" s="22">
        <v>6.2480000000000002</v>
      </c>
      <c r="CE5" s="22">
        <v>3.734</v>
      </c>
      <c r="CF5" s="22">
        <v>3.1</v>
      </c>
      <c r="CG5" s="22">
        <v>4.6099999999999994</v>
      </c>
      <c r="CH5" s="22">
        <v>3.274</v>
      </c>
      <c r="CI5" s="22">
        <v>2.2039999999999997</v>
      </c>
      <c r="CJ5" s="22">
        <v>4.6139999999999999</v>
      </c>
      <c r="CK5" s="22">
        <v>2.5880000000000001</v>
      </c>
      <c r="CL5" s="22">
        <v>3.472</v>
      </c>
      <c r="CM5" s="22">
        <v>6.84</v>
      </c>
      <c r="CN5" s="22">
        <v>2.8780000000000001</v>
      </c>
      <c r="CO5" s="22">
        <v>3.556</v>
      </c>
      <c r="CP5" s="22">
        <v>1.8959999999999999</v>
      </c>
      <c r="CQ5" s="22">
        <v>4.3019999999999996</v>
      </c>
      <c r="CR5" s="22">
        <v>2.1019999999999999</v>
      </c>
      <c r="CS5" s="22">
        <v>3.7080000000000002</v>
      </c>
      <c r="CT5" s="22">
        <v>5.4960000000000004</v>
      </c>
      <c r="CU5" s="22">
        <v>3.69</v>
      </c>
      <c r="CV5" s="22">
        <v>2.4580000000000002</v>
      </c>
      <c r="CW5" s="22">
        <v>7.0179999999999998</v>
      </c>
      <c r="CX5" s="22">
        <v>2.4119999999999999</v>
      </c>
      <c r="CY5" s="22">
        <v>3.3340000000000001</v>
      </c>
      <c r="CZ5" s="22">
        <v>5.0280000000000005</v>
      </c>
      <c r="DA5" s="22">
        <v>4.0020000000000007</v>
      </c>
      <c r="DB5" s="22">
        <v>13.06</v>
      </c>
      <c r="DC5" s="22">
        <v>7.3079999999999998</v>
      </c>
      <c r="DD5" s="22">
        <v>4.5920000000000005</v>
      </c>
      <c r="DE5" s="22">
        <v>8.2439999999999998</v>
      </c>
      <c r="DF5" s="22">
        <v>6.2860000000000005</v>
      </c>
      <c r="DG5" s="22">
        <v>1.72</v>
      </c>
      <c r="DH5" s="22">
        <v>2.2320000000000002</v>
      </c>
      <c r="DI5" s="22">
        <v>2.4239999999999999</v>
      </c>
      <c r="DJ5" s="22">
        <v>3.9420000000000002</v>
      </c>
      <c r="DK5" s="22">
        <v>3.64</v>
      </c>
      <c r="DL5" s="22">
        <v>13.692</v>
      </c>
      <c r="DM5" s="22">
        <v>7.46</v>
      </c>
      <c r="DN5" s="22">
        <v>4.0259999999999998</v>
      </c>
      <c r="DO5" s="22">
        <v>3.5920000000000001</v>
      </c>
      <c r="DP5" s="22">
        <v>4.5760000000000005</v>
      </c>
      <c r="DQ5" s="22">
        <v>5.2680000000000007</v>
      </c>
      <c r="DR5" s="22">
        <v>3.5460000000000003</v>
      </c>
      <c r="DS5" s="22">
        <v>4.758</v>
      </c>
      <c r="DT5" s="22">
        <v>2.0700000000000003</v>
      </c>
      <c r="DU5" s="22">
        <v>2.3639999999999999</v>
      </c>
      <c r="DV5" s="22">
        <v>1.5</v>
      </c>
      <c r="DW5" s="22">
        <v>3.516</v>
      </c>
      <c r="DX5" s="22">
        <v>4.7160000000000002</v>
      </c>
      <c r="DY5" s="22">
        <v>4.3460000000000001</v>
      </c>
      <c r="DZ5" s="22">
        <v>4.484</v>
      </c>
      <c r="EA5" s="22">
        <v>6.8</v>
      </c>
      <c r="EB5" s="22">
        <v>5.4420000000000002</v>
      </c>
      <c r="EC5" s="22">
        <v>7.8380000000000001</v>
      </c>
      <c r="ED5" s="22">
        <v>1.6879999999999999</v>
      </c>
      <c r="EE5" s="22">
        <v>2.052</v>
      </c>
      <c r="EF5" s="22">
        <v>6.4</v>
      </c>
      <c r="EG5" s="22">
        <v>2.1280000000000001</v>
      </c>
      <c r="EH5" s="22">
        <v>2.94</v>
      </c>
      <c r="EI5" s="22">
        <v>5.5940000000000003</v>
      </c>
      <c r="EJ5" s="22">
        <v>3.12</v>
      </c>
      <c r="EK5" s="22">
        <v>5.2360000000000007</v>
      </c>
      <c r="EL5" s="22">
        <v>8.2959999999999994</v>
      </c>
      <c r="EM5" s="22">
        <v>2.4319999999999999</v>
      </c>
      <c r="EN5" s="22">
        <v>1.5880000000000001</v>
      </c>
      <c r="EO5" s="22">
        <v>3.2519999999999998</v>
      </c>
      <c r="EP5" s="22">
        <v>5.4879999999999995</v>
      </c>
      <c r="EQ5" s="22">
        <v>3.778</v>
      </c>
      <c r="ER5" s="22">
        <v>5.6740000000000004</v>
      </c>
      <c r="ES5" s="22">
        <v>7.09</v>
      </c>
      <c r="ET5" s="22">
        <v>1.85</v>
      </c>
      <c r="EU5" s="22">
        <v>2.6959999999999997</v>
      </c>
      <c r="EV5" s="22">
        <v>8.3680000000000003</v>
      </c>
      <c r="EW5" s="22">
        <v>2.9020000000000001</v>
      </c>
      <c r="EX5" s="22">
        <v>4.048</v>
      </c>
      <c r="EY5" s="22">
        <v>6.42</v>
      </c>
    </row>
    <row r="7" spans="1:225" x14ac:dyDescent="0.2">
      <c r="A7" s="24" t="s">
        <v>168</v>
      </c>
      <c r="C7" s="21">
        <f>SUMPRODUCT(C3:EY3,C5:EY5)</f>
        <v>8004188.926</v>
      </c>
    </row>
    <row r="9" spans="1:225" ht="17" thickBot="1" x14ac:dyDescent="0.25">
      <c r="A9" s="17" t="s">
        <v>5</v>
      </c>
      <c r="C9" s="21">
        <v>1</v>
      </c>
      <c r="BB9" s="21">
        <v>1</v>
      </c>
      <c r="DA9" s="21">
        <v>1</v>
      </c>
      <c r="EZ9" s="21">
        <f>SUMPRODUCT($C$3:$EY$3,C9:EY9)</f>
        <v>9000</v>
      </c>
      <c r="FA9" s="21" t="s">
        <v>169</v>
      </c>
      <c r="FB9" s="23">
        <f>'Costs Data (2)'!E2</f>
        <v>9000</v>
      </c>
      <c r="FD9" s="21" t="str">
        <f>IF(EZ9=FB9,"T","F")</f>
        <v>T</v>
      </c>
      <c r="FR9" s="21">
        <v>1</v>
      </c>
      <c r="HQ9" s="21">
        <v>1</v>
      </c>
    </row>
    <row r="10" spans="1:225" ht="17" thickBot="1" x14ac:dyDescent="0.25">
      <c r="A10" s="17" t="s">
        <v>6</v>
      </c>
      <c r="D10" s="21">
        <v>1</v>
      </c>
      <c r="BC10" s="21">
        <v>1</v>
      </c>
      <c r="DB10" s="21">
        <v>1</v>
      </c>
      <c r="EZ10" s="21">
        <f t="shared" ref="EZ10:EZ62" si="0">SUMPRODUCT($C$3:$EY$3,C10:EY10)</f>
        <v>1500</v>
      </c>
      <c r="FA10" s="21" t="s">
        <v>169</v>
      </c>
      <c r="FB10" s="23">
        <f>'Costs Data (2)'!E3</f>
        <v>1500</v>
      </c>
      <c r="FD10" s="21" t="str">
        <f t="shared" ref="FD10:FD62" si="1">IF(EZ10=FB10,"T","F")</f>
        <v>T</v>
      </c>
      <c r="FS10" s="21">
        <v>1</v>
      </c>
      <c r="HQ10" s="21">
        <v>1</v>
      </c>
    </row>
    <row r="11" spans="1:225" ht="17" thickBot="1" x14ac:dyDescent="0.25">
      <c r="A11" s="17" t="s">
        <v>7</v>
      </c>
      <c r="E11" s="21">
        <v>1</v>
      </c>
      <c r="BD11" s="21">
        <v>1</v>
      </c>
      <c r="DC11" s="21">
        <v>1</v>
      </c>
      <c r="EZ11" s="21">
        <f t="shared" si="0"/>
        <v>15000</v>
      </c>
      <c r="FA11" s="21" t="s">
        <v>169</v>
      </c>
      <c r="FB11" s="23">
        <f>'Costs Data (2)'!E4</f>
        <v>15000</v>
      </c>
      <c r="FD11" s="21" t="str">
        <f t="shared" si="1"/>
        <v>T</v>
      </c>
      <c r="FT11" s="21">
        <v>1</v>
      </c>
      <c r="HQ11" s="21">
        <v>1</v>
      </c>
    </row>
    <row r="12" spans="1:225" ht="17" thickBot="1" x14ac:dyDescent="0.25">
      <c r="A12" s="17" t="s">
        <v>8</v>
      </c>
      <c r="F12" s="21">
        <v>1</v>
      </c>
      <c r="BE12" s="21">
        <v>1</v>
      </c>
      <c r="DD12" s="21">
        <v>1</v>
      </c>
      <c r="EZ12" s="21">
        <f t="shared" si="0"/>
        <v>13500</v>
      </c>
      <c r="FA12" s="21" t="s">
        <v>169</v>
      </c>
      <c r="FB12" s="23">
        <f>'Costs Data (2)'!E5</f>
        <v>13500</v>
      </c>
      <c r="FD12" s="21" t="str">
        <f t="shared" si="1"/>
        <v>T</v>
      </c>
      <c r="FU12" s="21">
        <v>1</v>
      </c>
      <c r="HQ12" s="21">
        <v>1</v>
      </c>
    </row>
    <row r="13" spans="1:225" ht="17" thickBot="1" x14ac:dyDescent="0.25">
      <c r="A13" s="17" t="s">
        <v>9</v>
      </c>
      <c r="G13" s="21">
        <v>1</v>
      </c>
      <c r="BF13" s="21">
        <v>1</v>
      </c>
      <c r="DE13" s="21">
        <v>1</v>
      </c>
      <c r="EZ13" s="21">
        <f t="shared" si="0"/>
        <v>442500</v>
      </c>
      <c r="FA13" s="21" t="s">
        <v>169</v>
      </c>
      <c r="FB13" s="23">
        <f>'Costs Data (2)'!E6</f>
        <v>442500</v>
      </c>
      <c r="FD13" s="21" t="str">
        <f t="shared" si="1"/>
        <v>T</v>
      </c>
      <c r="FV13" s="21">
        <v>1</v>
      </c>
      <c r="HQ13" s="21">
        <v>1</v>
      </c>
    </row>
    <row r="14" spans="1:225" ht="17" thickBot="1" x14ac:dyDescent="0.25">
      <c r="A14" s="17" t="s">
        <v>10</v>
      </c>
      <c r="H14" s="21">
        <v>1</v>
      </c>
      <c r="BG14" s="21">
        <v>1</v>
      </c>
      <c r="DF14" s="21">
        <v>1</v>
      </c>
      <c r="EZ14" s="21">
        <f t="shared" si="0"/>
        <v>115500</v>
      </c>
      <c r="FA14" s="21" t="s">
        <v>169</v>
      </c>
      <c r="FB14" s="23">
        <f>'Costs Data (2)'!E7</f>
        <v>115500</v>
      </c>
      <c r="FD14" s="21" t="str">
        <f t="shared" si="1"/>
        <v>T</v>
      </c>
      <c r="FW14" s="21">
        <v>1</v>
      </c>
      <c r="HQ14" s="21">
        <v>1</v>
      </c>
    </row>
    <row r="15" spans="1:225" ht="17" thickBot="1" x14ac:dyDescent="0.25">
      <c r="A15" s="17" t="s">
        <v>11</v>
      </c>
      <c r="I15" s="21">
        <v>1</v>
      </c>
      <c r="BH15" s="21">
        <v>1</v>
      </c>
      <c r="DG15" s="21">
        <v>1</v>
      </c>
      <c r="EZ15" s="21">
        <f t="shared" si="0"/>
        <v>16500</v>
      </c>
      <c r="FA15" s="21" t="s">
        <v>169</v>
      </c>
      <c r="FB15" s="23">
        <f>'Costs Data (2)'!E8</f>
        <v>16500</v>
      </c>
      <c r="FD15" s="21" t="str">
        <f t="shared" si="1"/>
        <v>T</v>
      </c>
      <c r="FX15" s="21">
        <v>1</v>
      </c>
      <c r="HQ15" s="21">
        <v>1</v>
      </c>
    </row>
    <row r="16" spans="1:225" ht="17" thickBot="1" x14ac:dyDescent="0.25">
      <c r="A16" s="17" t="s">
        <v>12</v>
      </c>
      <c r="J16" s="21">
        <v>1</v>
      </c>
      <c r="BI16" s="21">
        <v>1</v>
      </c>
      <c r="DH16" s="21">
        <v>1</v>
      </c>
      <c r="EZ16" s="21">
        <f t="shared" si="0"/>
        <v>6000</v>
      </c>
      <c r="FA16" s="21" t="s">
        <v>169</v>
      </c>
      <c r="FB16" s="23">
        <f>'Costs Data (2)'!E9</f>
        <v>6000</v>
      </c>
      <c r="FD16" s="21" t="str">
        <f t="shared" si="1"/>
        <v>T</v>
      </c>
      <c r="FY16" s="21">
        <v>1</v>
      </c>
      <c r="HQ16" s="21">
        <v>1</v>
      </c>
    </row>
    <row r="17" spans="1:225" ht="29" thickBot="1" x14ac:dyDescent="0.25">
      <c r="A17" s="17" t="s">
        <v>13</v>
      </c>
      <c r="K17" s="21">
        <v>1</v>
      </c>
      <c r="BJ17" s="21">
        <v>1</v>
      </c>
      <c r="DI17" s="21">
        <v>1</v>
      </c>
      <c r="EZ17" s="21">
        <f t="shared" si="0"/>
        <v>15000</v>
      </c>
      <c r="FA17" s="21" t="s">
        <v>169</v>
      </c>
      <c r="FB17" s="23">
        <f>'Costs Data (2)'!E10</f>
        <v>15000</v>
      </c>
      <c r="FD17" s="21" t="str">
        <f t="shared" si="1"/>
        <v>T</v>
      </c>
      <c r="FZ17" s="21">
        <v>1</v>
      </c>
      <c r="HQ17" s="21">
        <v>1</v>
      </c>
    </row>
    <row r="18" spans="1:225" ht="17" thickBot="1" x14ac:dyDescent="0.25">
      <c r="A18" s="17" t="s">
        <v>14</v>
      </c>
      <c r="L18" s="21">
        <v>1</v>
      </c>
      <c r="BK18" s="21">
        <v>1</v>
      </c>
      <c r="DJ18" s="21">
        <v>1</v>
      </c>
      <c r="EZ18" s="21">
        <f t="shared" si="0"/>
        <v>76500</v>
      </c>
      <c r="FA18" s="21" t="s">
        <v>169</v>
      </c>
      <c r="FB18" s="23">
        <f>'Costs Data (2)'!E11</f>
        <v>76500</v>
      </c>
      <c r="FD18" s="21" t="str">
        <f t="shared" si="1"/>
        <v>T</v>
      </c>
      <c r="GA18" s="21">
        <v>1</v>
      </c>
      <c r="HQ18" s="21">
        <v>1</v>
      </c>
    </row>
    <row r="19" spans="1:225" ht="17" thickBot="1" x14ac:dyDescent="0.25">
      <c r="A19" s="17" t="s">
        <v>15</v>
      </c>
      <c r="M19" s="21">
        <v>1</v>
      </c>
      <c r="BL19" s="21">
        <v>1</v>
      </c>
      <c r="DK19" s="21">
        <v>1</v>
      </c>
      <c r="EZ19" s="21">
        <f t="shared" si="0"/>
        <v>63000</v>
      </c>
      <c r="FA19" s="21" t="s">
        <v>169</v>
      </c>
      <c r="FB19" s="23">
        <f>'Costs Data (2)'!E12</f>
        <v>63000</v>
      </c>
      <c r="FD19" s="21" t="str">
        <f t="shared" si="1"/>
        <v>T</v>
      </c>
      <c r="GB19" s="21">
        <v>1</v>
      </c>
      <c r="HQ19" s="21">
        <v>1</v>
      </c>
    </row>
    <row r="20" spans="1:225" ht="17" thickBot="1" x14ac:dyDescent="0.25">
      <c r="A20" s="17" t="s">
        <v>16</v>
      </c>
      <c r="N20" s="21">
        <v>1</v>
      </c>
      <c r="BM20" s="21">
        <v>1</v>
      </c>
      <c r="DL20" s="21">
        <v>1</v>
      </c>
      <c r="EZ20" s="21">
        <f t="shared" si="0"/>
        <v>3000</v>
      </c>
      <c r="FA20" s="21" t="s">
        <v>169</v>
      </c>
      <c r="FB20" s="23">
        <f>'Costs Data (2)'!E13</f>
        <v>3000</v>
      </c>
      <c r="FD20" s="21" t="str">
        <f t="shared" si="1"/>
        <v>T</v>
      </c>
      <c r="GC20" s="21">
        <v>1</v>
      </c>
      <c r="HQ20" s="21">
        <v>1</v>
      </c>
    </row>
    <row r="21" spans="1:225" ht="17" thickBot="1" x14ac:dyDescent="0.25">
      <c r="A21" s="17" t="s">
        <v>17</v>
      </c>
      <c r="O21" s="21">
        <v>1</v>
      </c>
      <c r="BN21" s="21">
        <v>1</v>
      </c>
      <c r="DM21" s="21">
        <v>1</v>
      </c>
      <c r="EZ21" s="21">
        <f t="shared" si="0"/>
        <v>1500</v>
      </c>
      <c r="FA21" s="21" t="s">
        <v>169</v>
      </c>
      <c r="FB21" s="23">
        <f>'Costs Data (2)'!E14</f>
        <v>1500</v>
      </c>
      <c r="FD21" s="21" t="str">
        <f t="shared" si="1"/>
        <v>T</v>
      </c>
      <c r="GD21" s="21">
        <v>1</v>
      </c>
      <c r="HQ21" s="21">
        <v>1</v>
      </c>
    </row>
    <row r="22" spans="1:225" ht="17" thickBot="1" x14ac:dyDescent="0.25">
      <c r="A22" s="17" t="s">
        <v>18</v>
      </c>
      <c r="P22" s="21">
        <v>1</v>
      </c>
      <c r="BO22" s="21">
        <v>1</v>
      </c>
      <c r="DN22" s="21">
        <v>1</v>
      </c>
      <c r="EZ22" s="21">
        <f t="shared" si="0"/>
        <v>69000</v>
      </c>
      <c r="FA22" s="21" t="s">
        <v>169</v>
      </c>
      <c r="FB22" s="23">
        <f>'Costs Data (2)'!E15</f>
        <v>69000</v>
      </c>
      <c r="FD22" s="21" t="str">
        <f t="shared" si="1"/>
        <v>T</v>
      </c>
      <c r="GE22" s="21">
        <v>1</v>
      </c>
      <c r="HQ22" s="21">
        <v>1</v>
      </c>
    </row>
    <row r="23" spans="1:225" ht="17" thickBot="1" x14ac:dyDescent="0.25">
      <c r="A23" s="17" t="s">
        <v>19</v>
      </c>
      <c r="Q23" s="21">
        <v>1</v>
      </c>
      <c r="BP23" s="21">
        <v>1</v>
      </c>
      <c r="DO23" s="21">
        <v>1</v>
      </c>
      <c r="EZ23" s="21">
        <f t="shared" si="0"/>
        <v>19500</v>
      </c>
      <c r="FA23" s="21" t="s">
        <v>169</v>
      </c>
      <c r="FB23" s="23">
        <f>'Costs Data (2)'!E16</f>
        <v>19500</v>
      </c>
      <c r="FD23" s="21" t="str">
        <f t="shared" si="1"/>
        <v>T</v>
      </c>
      <c r="GF23" s="21">
        <v>1</v>
      </c>
      <c r="HQ23" s="21">
        <v>1</v>
      </c>
    </row>
    <row r="24" spans="1:225" ht="17" thickBot="1" x14ac:dyDescent="0.25">
      <c r="A24" s="17" t="s">
        <v>20</v>
      </c>
      <c r="R24" s="21">
        <v>1</v>
      </c>
      <c r="BQ24" s="21">
        <v>1</v>
      </c>
      <c r="DP24" s="21">
        <v>1</v>
      </c>
      <c r="EZ24" s="21">
        <f t="shared" si="0"/>
        <v>25500</v>
      </c>
      <c r="FA24" s="21" t="s">
        <v>169</v>
      </c>
      <c r="FB24" s="23">
        <f>'Costs Data (2)'!E17</f>
        <v>25500</v>
      </c>
      <c r="FD24" s="21" t="str">
        <f t="shared" si="1"/>
        <v>T</v>
      </c>
      <c r="GG24" s="21">
        <v>1</v>
      </c>
      <c r="HQ24" s="21">
        <v>1</v>
      </c>
    </row>
    <row r="25" spans="1:225" ht="17" thickBot="1" x14ac:dyDescent="0.25">
      <c r="A25" s="33" t="s">
        <v>21</v>
      </c>
      <c r="S25" s="21">
        <v>1</v>
      </c>
      <c r="BR25" s="21">
        <v>1</v>
      </c>
      <c r="DQ25" s="21">
        <v>1</v>
      </c>
      <c r="EZ25" s="21">
        <f t="shared" si="0"/>
        <v>9000</v>
      </c>
      <c r="FA25" s="21" t="s">
        <v>169</v>
      </c>
      <c r="FB25" s="23">
        <f>'Costs Data (2)'!E18</f>
        <v>9000</v>
      </c>
      <c r="FD25" s="21" t="str">
        <f t="shared" si="1"/>
        <v>T</v>
      </c>
      <c r="GH25" s="21">
        <v>1</v>
      </c>
      <c r="HQ25" s="21">
        <v>1</v>
      </c>
    </row>
    <row r="26" spans="1:225" ht="17" thickBot="1" x14ac:dyDescent="0.25">
      <c r="A26" s="17" t="s">
        <v>22</v>
      </c>
      <c r="T26" s="21">
        <v>1</v>
      </c>
      <c r="BS26" s="21">
        <v>1</v>
      </c>
      <c r="DR26" s="21">
        <v>1</v>
      </c>
      <c r="EZ26" s="21">
        <f t="shared" si="0"/>
        <v>21000</v>
      </c>
      <c r="FA26" s="21" t="s">
        <v>169</v>
      </c>
      <c r="FB26" s="23">
        <f>'Costs Data (2)'!E19</f>
        <v>21000</v>
      </c>
      <c r="FD26" s="21" t="str">
        <f t="shared" si="1"/>
        <v>T</v>
      </c>
      <c r="GI26" s="21">
        <v>1</v>
      </c>
      <c r="HQ26" s="21">
        <v>1</v>
      </c>
    </row>
    <row r="27" spans="1:225" ht="17" thickBot="1" x14ac:dyDescent="0.25">
      <c r="A27" s="17" t="s">
        <v>23</v>
      </c>
      <c r="U27" s="21">
        <v>1</v>
      </c>
      <c r="BT27" s="21">
        <v>1</v>
      </c>
      <c r="DS27" s="21">
        <v>1</v>
      </c>
      <c r="EZ27" s="21">
        <f t="shared" si="0"/>
        <v>54000</v>
      </c>
      <c r="FA27" s="21" t="s">
        <v>169</v>
      </c>
      <c r="FB27" s="23">
        <f>'Costs Data (2)'!E20</f>
        <v>54000</v>
      </c>
      <c r="FD27" s="21" t="str">
        <f t="shared" si="1"/>
        <v>T</v>
      </c>
      <c r="GJ27" s="21">
        <v>1</v>
      </c>
      <c r="HQ27" s="21">
        <v>1</v>
      </c>
    </row>
    <row r="28" spans="1:225" ht="17" thickBot="1" x14ac:dyDescent="0.25">
      <c r="A28" s="17" t="s">
        <v>24</v>
      </c>
      <c r="V28" s="21">
        <v>1</v>
      </c>
      <c r="BU28" s="21">
        <v>1</v>
      </c>
      <c r="DT28" s="21">
        <v>1</v>
      </c>
      <c r="EZ28" s="21">
        <f t="shared" si="0"/>
        <v>4500</v>
      </c>
      <c r="FA28" s="21" t="s">
        <v>169</v>
      </c>
      <c r="FB28" s="23">
        <f>'Costs Data (2)'!E21</f>
        <v>4500</v>
      </c>
      <c r="FD28" s="21" t="str">
        <f t="shared" si="1"/>
        <v>T</v>
      </c>
      <c r="GK28" s="21">
        <v>1</v>
      </c>
      <c r="HQ28" s="21">
        <v>1</v>
      </c>
    </row>
    <row r="29" spans="1:225" ht="17" thickBot="1" x14ac:dyDescent="0.25">
      <c r="A29" s="17" t="s">
        <v>25</v>
      </c>
      <c r="W29" s="21">
        <v>1</v>
      </c>
      <c r="BV29" s="21">
        <v>1</v>
      </c>
      <c r="DU29" s="21">
        <v>1</v>
      </c>
      <c r="EZ29" s="21">
        <f t="shared" si="0"/>
        <v>28500</v>
      </c>
      <c r="FA29" s="21" t="s">
        <v>169</v>
      </c>
      <c r="FB29" s="23">
        <f>'Costs Data (2)'!E22</f>
        <v>28500</v>
      </c>
      <c r="FD29" s="21" t="str">
        <f t="shared" si="1"/>
        <v>T</v>
      </c>
      <c r="GL29" s="21">
        <v>1</v>
      </c>
      <c r="HQ29" s="21">
        <v>1</v>
      </c>
    </row>
    <row r="30" spans="1:225" ht="17" thickBot="1" x14ac:dyDescent="0.25">
      <c r="A30" s="17" t="s">
        <v>26</v>
      </c>
      <c r="X30" s="21">
        <v>1</v>
      </c>
      <c r="BW30" s="21">
        <v>1</v>
      </c>
      <c r="DV30" s="21">
        <v>1</v>
      </c>
      <c r="EZ30" s="21">
        <f t="shared" si="0"/>
        <v>184500</v>
      </c>
      <c r="FA30" s="21" t="s">
        <v>169</v>
      </c>
      <c r="FB30" s="23">
        <f>'Costs Data (2)'!E23</f>
        <v>184500</v>
      </c>
      <c r="FD30" s="21" t="str">
        <f t="shared" si="1"/>
        <v>T</v>
      </c>
      <c r="GM30" s="21">
        <v>1</v>
      </c>
      <c r="HQ30" s="21">
        <v>1</v>
      </c>
    </row>
    <row r="31" spans="1:225" ht="17" thickBot="1" x14ac:dyDescent="0.25">
      <c r="A31" s="17" t="s">
        <v>27</v>
      </c>
      <c r="Y31" s="21">
        <v>1</v>
      </c>
      <c r="BX31" s="21">
        <v>1</v>
      </c>
      <c r="DW31" s="21">
        <v>1</v>
      </c>
      <c r="EZ31" s="21">
        <f t="shared" si="0"/>
        <v>37500</v>
      </c>
      <c r="FA31" s="21" t="s">
        <v>169</v>
      </c>
      <c r="FB31" s="23">
        <f>'Costs Data (2)'!E24</f>
        <v>37500</v>
      </c>
      <c r="FD31" s="21" t="str">
        <f t="shared" si="1"/>
        <v>T</v>
      </c>
      <c r="GN31" s="21">
        <v>1</v>
      </c>
      <c r="HQ31" s="21">
        <v>1</v>
      </c>
    </row>
    <row r="32" spans="1:225" ht="17" thickBot="1" x14ac:dyDescent="0.25">
      <c r="A32" s="17" t="s">
        <v>28</v>
      </c>
      <c r="Z32" s="21">
        <v>1</v>
      </c>
      <c r="BY32" s="21">
        <v>1</v>
      </c>
      <c r="DX32" s="21">
        <v>1</v>
      </c>
      <c r="EZ32" s="21">
        <f t="shared" si="0"/>
        <v>21000</v>
      </c>
      <c r="FA32" s="21" t="s">
        <v>169</v>
      </c>
      <c r="FB32" s="23">
        <f>'Costs Data (2)'!E25</f>
        <v>21000</v>
      </c>
      <c r="FD32" s="21" t="str">
        <f t="shared" si="1"/>
        <v>T</v>
      </c>
      <c r="GO32" s="21">
        <v>1</v>
      </c>
      <c r="HQ32" s="21">
        <v>1</v>
      </c>
    </row>
    <row r="33" spans="1:225" ht="17" thickBot="1" x14ac:dyDescent="0.25">
      <c r="A33" s="17" t="s">
        <v>29</v>
      </c>
      <c r="AA33" s="21">
        <v>1</v>
      </c>
      <c r="BZ33" s="21">
        <v>1</v>
      </c>
      <c r="DY33" s="21">
        <v>1</v>
      </c>
      <c r="EZ33" s="21">
        <f t="shared" si="0"/>
        <v>9000</v>
      </c>
      <c r="FA33" s="21" t="s">
        <v>169</v>
      </c>
      <c r="FB33" s="23">
        <f>'Costs Data (2)'!E26</f>
        <v>9000</v>
      </c>
      <c r="FD33" s="21" t="str">
        <f t="shared" si="1"/>
        <v>T</v>
      </c>
      <c r="GP33" s="21">
        <v>1</v>
      </c>
      <c r="HQ33" s="21">
        <v>1</v>
      </c>
    </row>
    <row r="34" spans="1:225" ht="17" thickBot="1" x14ac:dyDescent="0.25">
      <c r="A34" s="17" t="s">
        <v>30</v>
      </c>
      <c r="AB34" s="21">
        <v>1</v>
      </c>
      <c r="CA34" s="21">
        <v>1</v>
      </c>
      <c r="DZ34" s="21">
        <v>1</v>
      </c>
      <c r="EZ34" s="21">
        <f t="shared" si="0"/>
        <v>6000</v>
      </c>
      <c r="FA34" s="21" t="s">
        <v>169</v>
      </c>
      <c r="FB34" s="23">
        <f>'Costs Data (2)'!E27</f>
        <v>6000</v>
      </c>
      <c r="FD34" s="21" t="str">
        <f t="shared" si="1"/>
        <v>T</v>
      </c>
      <c r="GQ34" s="21">
        <v>1</v>
      </c>
      <c r="HQ34" s="21">
        <v>1</v>
      </c>
    </row>
    <row r="35" spans="1:225" ht="17" thickBot="1" x14ac:dyDescent="0.25">
      <c r="A35" s="17" t="s">
        <v>31</v>
      </c>
      <c r="AC35" s="21">
        <v>1</v>
      </c>
      <c r="CB35" s="21">
        <v>1</v>
      </c>
      <c r="EA35" s="21">
        <v>1</v>
      </c>
      <c r="EZ35" s="21">
        <f t="shared" si="0"/>
        <v>7500</v>
      </c>
      <c r="FA35" s="21" t="s">
        <v>169</v>
      </c>
      <c r="FB35" s="23">
        <f>'Costs Data (2)'!E28</f>
        <v>7500</v>
      </c>
      <c r="FD35" s="21" t="str">
        <f t="shared" si="1"/>
        <v>T</v>
      </c>
      <c r="GR35" s="21">
        <v>1</v>
      </c>
      <c r="HQ35" s="21">
        <v>1</v>
      </c>
    </row>
    <row r="36" spans="1:225" ht="17" thickBot="1" x14ac:dyDescent="0.25">
      <c r="A36" s="17" t="s">
        <v>32</v>
      </c>
      <c r="AD36" s="21">
        <v>1</v>
      </c>
      <c r="CC36" s="21">
        <v>1</v>
      </c>
      <c r="EB36" s="21">
        <v>1</v>
      </c>
      <c r="EZ36" s="21">
        <f t="shared" si="0"/>
        <v>21000</v>
      </c>
      <c r="FA36" s="21" t="s">
        <v>169</v>
      </c>
      <c r="FB36" s="23">
        <f>'Costs Data (2)'!E29</f>
        <v>21000</v>
      </c>
      <c r="FD36" s="21" t="str">
        <f t="shared" si="1"/>
        <v>T</v>
      </c>
      <c r="GS36" s="21">
        <v>1</v>
      </c>
      <c r="HQ36" s="21">
        <v>1</v>
      </c>
    </row>
    <row r="37" spans="1:225" ht="17" thickBot="1" x14ac:dyDescent="0.25">
      <c r="A37" s="17" t="s">
        <v>33</v>
      </c>
      <c r="AE37" s="21">
        <v>1</v>
      </c>
      <c r="CD37" s="21">
        <v>1</v>
      </c>
      <c r="EC37" s="21">
        <v>1</v>
      </c>
      <c r="EZ37" s="21">
        <f t="shared" si="0"/>
        <v>30000</v>
      </c>
      <c r="FA37" s="21" t="s">
        <v>169</v>
      </c>
      <c r="FB37" s="23">
        <f>'Costs Data (2)'!E30</f>
        <v>30000</v>
      </c>
      <c r="FD37" s="21" t="str">
        <f t="shared" si="1"/>
        <v>T</v>
      </c>
      <c r="GT37" s="21">
        <v>1</v>
      </c>
      <c r="HQ37" s="21">
        <v>1</v>
      </c>
    </row>
    <row r="38" spans="1:225" ht="17" thickBot="1" x14ac:dyDescent="0.25">
      <c r="A38" s="17" t="s">
        <v>34</v>
      </c>
      <c r="AF38" s="21">
        <v>1</v>
      </c>
      <c r="CE38" s="21">
        <v>1</v>
      </c>
      <c r="ED38" s="21">
        <v>1</v>
      </c>
      <c r="EZ38" s="21">
        <f t="shared" si="0"/>
        <v>9000</v>
      </c>
      <c r="FA38" s="21" t="s">
        <v>169</v>
      </c>
      <c r="FB38" s="23">
        <f>'Costs Data (2)'!E31</f>
        <v>9000</v>
      </c>
      <c r="FD38" s="21" t="str">
        <f t="shared" si="1"/>
        <v>T</v>
      </c>
      <c r="GU38" s="21">
        <v>1</v>
      </c>
      <c r="HQ38" s="21">
        <v>1</v>
      </c>
    </row>
    <row r="39" spans="1:225" ht="17" thickBot="1" x14ac:dyDescent="0.25">
      <c r="A39" s="17" t="s">
        <v>35</v>
      </c>
      <c r="AG39" s="21">
        <v>1</v>
      </c>
      <c r="CF39" s="21">
        <v>1</v>
      </c>
      <c r="EE39" s="21">
        <v>1</v>
      </c>
      <c r="EZ39" s="21">
        <f t="shared" si="0"/>
        <v>75000</v>
      </c>
      <c r="FA39" s="21" t="s">
        <v>169</v>
      </c>
      <c r="FB39" s="23">
        <f>'Costs Data (2)'!E32</f>
        <v>75000</v>
      </c>
      <c r="FD39" s="21" t="str">
        <f t="shared" si="1"/>
        <v>T</v>
      </c>
      <c r="GV39" s="21">
        <v>1</v>
      </c>
      <c r="HQ39" s="21">
        <v>1</v>
      </c>
    </row>
    <row r="40" spans="1:225" ht="17" thickBot="1" x14ac:dyDescent="0.25">
      <c r="A40" s="17" t="s">
        <v>36</v>
      </c>
      <c r="AH40" s="21">
        <v>1</v>
      </c>
      <c r="CG40" s="21">
        <v>1</v>
      </c>
      <c r="EF40" s="21">
        <v>1</v>
      </c>
      <c r="EZ40" s="21">
        <f t="shared" si="0"/>
        <v>15000</v>
      </c>
      <c r="FA40" s="21" t="s">
        <v>169</v>
      </c>
      <c r="FB40" s="23">
        <f>'Costs Data (2)'!E33</f>
        <v>15000</v>
      </c>
      <c r="FD40" s="21" t="str">
        <f t="shared" si="1"/>
        <v>T</v>
      </c>
      <c r="GW40" s="21">
        <v>1</v>
      </c>
      <c r="HQ40" s="21">
        <v>1</v>
      </c>
    </row>
    <row r="41" spans="1:225" ht="17" thickBot="1" x14ac:dyDescent="0.25">
      <c r="A41" s="17" t="s">
        <v>37</v>
      </c>
      <c r="AI41" s="21">
        <v>1</v>
      </c>
      <c r="CH41" s="21">
        <v>1</v>
      </c>
      <c r="EG41" s="21">
        <v>1</v>
      </c>
      <c r="EZ41" s="21">
        <f t="shared" si="0"/>
        <v>631500</v>
      </c>
      <c r="FA41" s="21" t="s">
        <v>169</v>
      </c>
      <c r="FB41" s="23">
        <f>'Costs Data (2)'!E34</f>
        <v>631500</v>
      </c>
      <c r="FD41" s="21" t="str">
        <f t="shared" si="1"/>
        <v>T</v>
      </c>
      <c r="GX41" s="21">
        <v>1</v>
      </c>
      <c r="HQ41" s="21">
        <v>1</v>
      </c>
    </row>
    <row r="42" spans="1:225" ht="17" thickBot="1" x14ac:dyDescent="0.25">
      <c r="A42" s="17" t="s">
        <v>38</v>
      </c>
      <c r="AJ42" s="21">
        <v>1</v>
      </c>
      <c r="CI42" s="21">
        <v>1</v>
      </c>
      <c r="EH42" s="21">
        <v>1</v>
      </c>
      <c r="EZ42" s="21">
        <f t="shared" si="0"/>
        <v>28500</v>
      </c>
      <c r="FA42" s="21" t="s">
        <v>169</v>
      </c>
      <c r="FB42" s="23">
        <f>'Costs Data (2)'!E35</f>
        <v>28500</v>
      </c>
      <c r="FD42" s="21" t="str">
        <f t="shared" si="1"/>
        <v>T</v>
      </c>
      <c r="GY42" s="21">
        <v>1</v>
      </c>
      <c r="HQ42" s="21">
        <v>1</v>
      </c>
    </row>
    <row r="43" spans="1:225" ht="17" thickBot="1" x14ac:dyDescent="0.25">
      <c r="A43" s="17" t="s">
        <v>39</v>
      </c>
      <c r="AK43" s="21">
        <v>1</v>
      </c>
      <c r="CJ43" s="21">
        <v>1</v>
      </c>
      <c r="EI43" s="21">
        <v>1</v>
      </c>
      <c r="EZ43" s="21">
        <f t="shared" si="0"/>
        <v>1500</v>
      </c>
      <c r="FA43" s="21" t="s">
        <v>169</v>
      </c>
      <c r="FB43" s="23">
        <f>'Costs Data (2)'!E36</f>
        <v>1500</v>
      </c>
      <c r="FD43" s="21" t="str">
        <f t="shared" si="1"/>
        <v>T</v>
      </c>
      <c r="GZ43" s="21">
        <v>1</v>
      </c>
      <c r="HQ43" s="21">
        <v>1</v>
      </c>
    </row>
    <row r="44" spans="1:225" ht="17" thickBot="1" x14ac:dyDescent="0.25">
      <c r="A44" s="17" t="s">
        <v>40</v>
      </c>
      <c r="AL44" s="21">
        <v>1</v>
      </c>
      <c r="CK44" s="21">
        <v>1</v>
      </c>
      <c r="EJ44" s="21">
        <v>1</v>
      </c>
      <c r="EZ44" s="21">
        <f t="shared" si="0"/>
        <v>24000</v>
      </c>
      <c r="FA44" s="21" t="s">
        <v>169</v>
      </c>
      <c r="FB44" s="23">
        <f>'Costs Data (2)'!E37</f>
        <v>24000</v>
      </c>
      <c r="FD44" s="21" t="str">
        <f t="shared" si="1"/>
        <v>T</v>
      </c>
      <c r="HA44" s="21">
        <v>1</v>
      </c>
      <c r="HQ44" s="21">
        <v>1</v>
      </c>
    </row>
    <row r="45" spans="1:225" ht="17" thickBot="1" x14ac:dyDescent="0.25">
      <c r="A45" s="17" t="s">
        <v>41</v>
      </c>
      <c r="AM45" s="21">
        <v>1</v>
      </c>
      <c r="CL45" s="21">
        <v>1</v>
      </c>
      <c r="EK45" s="21">
        <v>1</v>
      </c>
      <c r="EZ45" s="21">
        <f t="shared" si="0"/>
        <v>4500</v>
      </c>
      <c r="FA45" s="21" t="s">
        <v>169</v>
      </c>
      <c r="FB45" s="23">
        <f>'Costs Data (2)'!E38</f>
        <v>4500</v>
      </c>
      <c r="FD45" s="21" t="str">
        <f t="shared" si="1"/>
        <v>T</v>
      </c>
      <c r="HB45" s="21">
        <v>1</v>
      </c>
      <c r="HQ45" s="21">
        <v>1</v>
      </c>
    </row>
    <row r="46" spans="1:225" ht="17" thickBot="1" x14ac:dyDescent="0.25">
      <c r="A46" s="17" t="s">
        <v>42</v>
      </c>
      <c r="AN46" s="21">
        <v>1</v>
      </c>
      <c r="CM46" s="21">
        <v>1</v>
      </c>
      <c r="EL46" s="21">
        <v>1</v>
      </c>
      <c r="EZ46" s="21">
        <f t="shared" si="0"/>
        <v>48000</v>
      </c>
      <c r="FA46" s="21" t="s">
        <v>169</v>
      </c>
      <c r="FB46" s="23">
        <f>'Costs Data (2)'!E39</f>
        <v>48000</v>
      </c>
      <c r="FD46" s="21" t="str">
        <f t="shared" si="1"/>
        <v>T</v>
      </c>
      <c r="HC46" s="21">
        <v>1</v>
      </c>
      <c r="HQ46" s="21">
        <v>1</v>
      </c>
    </row>
    <row r="47" spans="1:225" ht="17" thickBot="1" x14ac:dyDescent="0.25">
      <c r="A47" s="17" t="s">
        <v>43</v>
      </c>
      <c r="AO47" s="21">
        <v>1</v>
      </c>
      <c r="CN47" s="21">
        <v>1</v>
      </c>
      <c r="EM47" s="21">
        <v>1</v>
      </c>
      <c r="EZ47" s="21">
        <f t="shared" si="0"/>
        <v>61500</v>
      </c>
      <c r="FA47" s="21" t="s">
        <v>169</v>
      </c>
      <c r="FB47" s="23">
        <f>'Costs Data (2)'!E40</f>
        <v>61500</v>
      </c>
      <c r="FD47" s="21" t="str">
        <f t="shared" si="1"/>
        <v>T</v>
      </c>
      <c r="HD47" s="21">
        <v>1</v>
      </c>
      <c r="HQ47" s="21">
        <v>1</v>
      </c>
    </row>
    <row r="48" spans="1:225" ht="17" thickBot="1" x14ac:dyDescent="0.25">
      <c r="A48" s="17" t="s">
        <v>44</v>
      </c>
      <c r="AP48" s="21">
        <v>1</v>
      </c>
      <c r="CO48" s="21">
        <v>1</v>
      </c>
      <c r="EN48" s="21">
        <v>1</v>
      </c>
      <c r="EZ48" s="21">
        <f t="shared" si="0"/>
        <v>21000</v>
      </c>
      <c r="FA48" s="21" t="s">
        <v>169</v>
      </c>
      <c r="FB48" s="23">
        <f>'Costs Data (2)'!E41</f>
        <v>21000</v>
      </c>
      <c r="FD48" s="21" t="str">
        <f t="shared" si="1"/>
        <v>T</v>
      </c>
      <c r="HE48" s="21">
        <v>1</v>
      </c>
      <c r="HQ48" s="21">
        <v>1</v>
      </c>
    </row>
    <row r="49" spans="1:226" ht="17" thickBot="1" x14ac:dyDescent="0.25">
      <c r="A49" s="17" t="s">
        <v>45</v>
      </c>
      <c r="AQ49" s="21">
        <v>1</v>
      </c>
      <c r="CP49" s="21">
        <v>1</v>
      </c>
      <c r="EO49" s="21">
        <v>1</v>
      </c>
      <c r="EZ49" s="21">
        <f t="shared" si="0"/>
        <v>19500</v>
      </c>
      <c r="FA49" s="21" t="s">
        <v>169</v>
      </c>
      <c r="FB49" s="23">
        <f>'Costs Data (2)'!E42</f>
        <v>19500</v>
      </c>
      <c r="FD49" s="21" t="str">
        <f t="shared" si="1"/>
        <v>T</v>
      </c>
      <c r="HF49" s="21">
        <v>1</v>
      </c>
      <c r="HQ49" s="21">
        <v>1</v>
      </c>
    </row>
    <row r="50" spans="1:226" ht="17" thickBot="1" x14ac:dyDescent="0.25">
      <c r="A50" s="17" t="s">
        <v>46</v>
      </c>
      <c r="AR50" s="21">
        <v>1</v>
      </c>
      <c r="CQ50" s="21">
        <v>1</v>
      </c>
      <c r="EP50" s="21">
        <v>1</v>
      </c>
      <c r="EZ50" s="21">
        <f t="shared" si="0"/>
        <v>13500</v>
      </c>
      <c r="FA50" s="21" t="s">
        <v>169</v>
      </c>
      <c r="FB50" s="23">
        <f>'Costs Data (2)'!E43</f>
        <v>13500</v>
      </c>
      <c r="FD50" s="21" t="str">
        <f t="shared" si="1"/>
        <v>T</v>
      </c>
      <c r="HG50" s="21">
        <v>1</v>
      </c>
      <c r="HQ50" s="21">
        <v>1</v>
      </c>
    </row>
    <row r="51" spans="1:226" ht="17" thickBot="1" x14ac:dyDescent="0.25">
      <c r="A51" s="17" t="s">
        <v>47</v>
      </c>
      <c r="AS51" s="21">
        <v>1</v>
      </c>
      <c r="CR51" s="21">
        <v>1</v>
      </c>
      <c r="EQ51" s="21">
        <v>1</v>
      </c>
      <c r="EZ51" s="21">
        <f t="shared" si="0"/>
        <v>39000</v>
      </c>
      <c r="FA51" s="21" t="s">
        <v>169</v>
      </c>
      <c r="FB51" s="23">
        <f>'Costs Data (2)'!E44</f>
        <v>39000</v>
      </c>
      <c r="FD51" s="21" t="str">
        <f t="shared" si="1"/>
        <v>T</v>
      </c>
      <c r="HH51" s="21">
        <v>1</v>
      </c>
      <c r="HQ51" s="21">
        <v>1</v>
      </c>
    </row>
    <row r="52" spans="1:226" ht="17" thickBot="1" x14ac:dyDescent="0.25">
      <c r="A52" s="17" t="s">
        <v>48</v>
      </c>
      <c r="AT52" s="21">
        <v>1</v>
      </c>
      <c r="CS52" s="21">
        <v>1</v>
      </c>
      <c r="ER52" s="21">
        <v>1</v>
      </c>
      <c r="EZ52" s="21">
        <f t="shared" si="0"/>
        <v>70500</v>
      </c>
      <c r="FA52" s="21" t="s">
        <v>169</v>
      </c>
      <c r="FB52" s="23">
        <f>'Costs Data (2)'!E45</f>
        <v>70500</v>
      </c>
      <c r="FD52" s="21" t="str">
        <f t="shared" si="1"/>
        <v>T</v>
      </c>
      <c r="HI52" s="21">
        <v>1</v>
      </c>
      <c r="HQ52" s="21">
        <v>1</v>
      </c>
    </row>
    <row r="53" spans="1:226" ht="17" thickBot="1" x14ac:dyDescent="0.25">
      <c r="A53" s="17" t="s">
        <v>49</v>
      </c>
      <c r="AU53" s="21">
        <v>1</v>
      </c>
      <c r="CT53" s="21">
        <v>1</v>
      </c>
      <c r="ES53" s="21">
        <v>1</v>
      </c>
      <c r="EZ53" s="21">
        <f t="shared" si="0"/>
        <v>13500</v>
      </c>
      <c r="FA53" s="21" t="s">
        <v>169</v>
      </c>
      <c r="FB53" s="23">
        <f>'Costs Data (2)'!E46</f>
        <v>13500</v>
      </c>
      <c r="FD53" s="21" t="str">
        <f t="shared" si="1"/>
        <v>T</v>
      </c>
      <c r="HJ53" s="21">
        <v>1</v>
      </c>
      <c r="HQ53" s="21">
        <v>1</v>
      </c>
    </row>
    <row r="54" spans="1:226" ht="17" thickBot="1" x14ac:dyDescent="0.25">
      <c r="A54" s="17" t="s">
        <v>50</v>
      </c>
      <c r="AV54" s="21">
        <v>1</v>
      </c>
      <c r="CU54" s="21">
        <v>1</v>
      </c>
      <c r="ET54" s="21">
        <v>1</v>
      </c>
      <c r="EZ54" s="21">
        <f t="shared" si="0"/>
        <v>3000</v>
      </c>
      <c r="FA54" s="21" t="s">
        <v>169</v>
      </c>
      <c r="FB54" s="23">
        <f>'Costs Data (2)'!E47</f>
        <v>3000</v>
      </c>
      <c r="FD54" s="21" t="str">
        <f t="shared" si="1"/>
        <v>T</v>
      </c>
      <c r="HK54" s="21">
        <v>1</v>
      </c>
      <c r="HQ54" s="21">
        <v>1</v>
      </c>
    </row>
    <row r="55" spans="1:226" ht="17" thickBot="1" x14ac:dyDescent="0.25">
      <c r="A55" s="17" t="s">
        <v>51</v>
      </c>
      <c r="AW55" s="21">
        <v>1</v>
      </c>
      <c r="CV55" s="21">
        <v>1</v>
      </c>
      <c r="EU55" s="21">
        <v>1</v>
      </c>
      <c r="EZ55" s="21">
        <f t="shared" si="0"/>
        <v>45000</v>
      </c>
      <c r="FA55" s="21" t="s">
        <v>169</v>
      </c>
      <c r="FB55" s="23">
        <f>'Costs Data (2)'!E48</f>
        <v>45000</v>
      </c>
      <c r="FD55" s="21" t="str">
        <f t="shared" si="1"/>
        <v>T</v>
      </c>
      <c r="HL55" s="21">
        <v>1</v>
      </c>
      <c r="HQ55" s="21">
        <v>1</v>
      </c>
    </row>
    <row r="56" spans="1:226" ht="17" thickBot="1" x14ac:dyDescent="0.25">
      <c r="A56" s="17" t="s">
        <v>52</v>
      </c>
      <c r="AX56" s="21">
        <v>1</v>
      </c>
      <c r="CW56" s="21">
        <v>1</v>
      </c>
      <c r="EV56" s="21">
        <v>1</v>
      </c>
      <c r="EZ56" s="21">
        <f t="shared" si="0"/>
        <v>852000</v>
      </c>
      <c r="FA56" s="21" t="s">
        <v>169</v>
      </c>
      <c r="FB56" s="23">
        <f>'Costs Data (2)'!E49</f>
        <v>852000</v>
      </c>
      <c r="FD56" s="21" t="str">
        <f t="shared" si="1"/>
        <v>T</v>
      </c>
      <c r="HM56" s="21">
        <v>1</v>
      </c>
      <c r="HQ56" s="21">
        <v>1</v>
      </c>
    </row>
    <row r="57" spans="1:226" ht="17" thickBot="1" x14ac:dyDescent="0.25">
      <c r="A57" s="17" t="s">
        <v>53</v>
      </c>
      <c r="AY57" s="21">
        <v>1</v>
      </c>
      <c r="CX57" s="21">
        <v>1</v>
      </c>
      <c r="EW57" s="21">
        <v>1</v>
      </c>
      <c r="EZ57" s="21">
        <f t="shared" si="0"/>
        <v>1500</v>
      </c>
      <c r="FA57" s="21" t="s">
        <v>169</v>
      </c>
      <c r="FB57" s="23">
        <f>'Costs Data (2)'!E50</f>
        <v>1500</v>
      </c>
      <c r="FD57" s="21" t="str">
        <f t="shared" si="1"/>
        <v>T</v>
      </c>
      <c r="HN57" s="21">
        <v>1</v>
      </c>
      <c r="HQ57" s="21">
        <v>1</v>
      </c>
    </row>
    <row r="58" spans="1:226" ht="17" thickBot="1" x14ac:dyDescent="0.25">
      <c r="A58" s="17" t="s">
        <v>54</v>
      </c>
      <c r="AZ58" s="21">
        <v>1</v>
      </c>
      <c r="CY58" s="21">
        <v>1</v>
      </c>
      <c r="EX58" s="21">
        <v>1</v>
      </c>
      <c r="EZ58" s="21">
        <f t="shared" si="0"/>
        <v>28500</v>
      </c>
      <c r="FA58" s="21" t="s">
        <v>169</v>
      </c>
      <c r="FB58" s="23">
        <f>'Costs Data (2)'!E51</f>
        <v>28500</v>
      </c>
      <c r="FD58" s="21" t="str">
        <f t="shared" si="1"/>
        <v>T</v>
      </c>
      <c r="HO58" s="21">
        <v>1</v>
      </c>
      <c r="HQ58" s="21">
        <v>1</v>
      </c>
    </row>
    <row r="59" spans="1:226" ht="17" thickBot="1" x14ac:dyDescent="0.25">
      <c r="A59" s="17" t="s">
        <v>55</v>
      </c>
      <c r="BA59" s="21">
        <v>1</v>
      </c>
      <c r="CZ59" s="21">
        <v>1</v>
      </c>
      <c r="EY59" s="21">
        <v>1</v>
      </c>
      <c r="EZ59" s="21">
        <f t="shared" si="0"/>
        <v>1500</v>
      </c>
      <c r="FA59" s="21" t="s">
        <v>169</v>
      </c>
      <c r="FB59" s="23">
        <f>'Costs Data (2)'!E52</f>
        <v>1500</v>
      </c>
      <c r="FD59" s="21" t="str">
        <f t="shared" si="1"/>
        <v>T</v>
      </c>
      <c r="HP59" s="21">
        <v>1</v>
      </c>
      <c r="HQ59" s="21">
        <v>1</v>
      </c>
    </row>
    <row r="60" spans="1:226" ht="17" thickBot="1" x14ac:dyDescent="0.25">
      <c r="A60" s="24" t="s">
        <v>420</v>
      </c>
      <c r="C60" s="21">
        <v>1</v>
      </c>
      <c r="D60" s="21">
        <v>1</v>
      </c>
      <c r="E60" s="21">
        <v>1</v>
      </c>
      <c r="F60" s="21">
        <v>1</v>
      </c>
      <c r="G60" s="21">
        <v>1</v>
      </c>
      <c r="H60" s="21">
        <v>1</v>
      </c>
      <c r="I60" s="21">
        <v>1</v>
      </c>
      <c r="J60" s="21">
        <v>1</v>
      </c>
      <c r="K60" s="21">
        <v>1</v>
      </c>
      <c r="L60" s="21">
        <v>1</v>
      </c>
      <c r="M60" s="21">
        <v>1</v>
      </c>
      <c r="N60" s="21">
        <v>1</v>
      </c>
      <c r="O60" s="21">
        <v>1</v>
      </c>
      <c r="P60" s="21">
        <v>1</v>
      </c>
      <c r="Q60" s="21">
        <v>1</v>
      </c>
      <c r="R60" s="21">
        <v>1</v>
      </c>
      <c r="S60" s="21">
        <v>1</v>
      </c>
      <c r="T60" s="21">
        <v>1</v>
      </c>
      <c r="U60" s="21">
        <v>1</v>
      </c>
      <c r="V60" s="21">
        <v>1</v>
      </c>
      <c r="W60" s="21">
        <v>1</v>
      </c>
      <c r="X60" s="21">
        <v>1</v>
      </c>
      <c r="Y60" s="21">
        <v>1</v>
      </c>
      <c r="Z60" s="21">
        <v>1</v>
      </c>
      <c r="AA60" s="21">
        <v>1</v>
      </c>
      <c r="AB60" s="21">
        <v>1</v>
      </c>
      <c r="AC60" s="21">
        <v>1</v>
      </c>
      <c r="AD60" s="21">
        <v>1</v>
      </c>
      <c r="AE60" s="21">
        <v>1</v>
      </c>
      <c r="AF60" s="21">
        <v>1</v>
      </c>
      <c r="AG60" s="21">
        <v>1</v>
      </c>
      <c r="AH60" s="21">
        <v>1</v>
      </c>
      <c r="AI60" s="21">
        <v>1</v>
      </c>
      <c r="AJ60" s="21">
        <v>1</v>
      </c>
      <c r="AK60" s="21">
        <v>1</v>
      </c>
      <c r="AL60" s="21">
        <v>1</v>
      </c>
      <c r="AM60" s="21">
        <v>1</v>
      </c>
      <c r="AN60" s="21">
        <v>1</v>
      </c>
      <c r="AO60" s="21">
        <v>1</v>
      </c>
      <c r="AP60" s="21">
        <v>1</v>
      </c>
      <c r="AQ60" s="21">
        <v>1</v>
      </c>
      <c r="AR60" s="21">
        <v>1</v>
      </c>
      <c r="AS60" s="21">
        <v>1</v>
      </c>
      <c r="AT60" s="21">
        <v>1</v>
      </c>
      <c r="AU60" s="21">
        <v>1</v>
      </c>
      <c r="AV60" s="21">
        <v>1</v>
      </c>
      <c r="AW60" s="21">
        <v>1</v>
      </c>
      <c r="AX60" s="21">
        <v>1</v>
      </c>
      <c r="AY60" s="21">
        <v>1</v>
      </c>
      <c r="AZ60" s="21">
        <v>1</v>
      </c>
      <c r="BA60" s="21">
        <v>1</v>
      </c>
      <c r="EZ60" s="21">
        <f t="shared" si="0"/>
        <v>1546501</v>
      </c>
      <c r="FA60" s="21" t="s">
        <v>170</v>
      </c>
      <c r="FB60" s="28">
        <v>1546501</v>
      </c>
      <c r="FD60" s="21" t="str">
        <f t="shared" si="1"/>
        <v>T</v>
      </c>
      <c r="FR60" s="21">
        <v>1</v>
      </c>
      <c r="HR60" s="21">
        <v>1</v>
      </c>
    </row>
    <row r="61" spans="1:226" ht="17" thickBot="1" x14ac:dyDescent="0.25">
      <c r="A61" s="24" t="s">
        <v>421</v>
      </c>
      <c r="BB61" s="21">
        <v>1</v>
      </c>
      <c r="BC61" s="21">
        <v>1</v>
      </c>
      <c r="BD61" s="21">
        <v>1</v>
      </c>
      <c r="BE61" s="21">
        <v>1</v>
      </c>
      <c r="BF61" s="21">
        <v>1</v>
      </c>
      <c r="BG61" s="21">
        <v>1</v>
      </c>
      <c r="BH61" s="21">
        <v>1</v>
      </c>
      <c r="BI61" s="21">
        <v>1</v>
      </c>
      <c r="BJ61" s="21">
        <v>1</v>
      </c>
      <c r="BK61" s="21">
        <v>1</v>
      </c>
      <c r="BL61" s="21">
        <v>1</v>
      </c>
      <c r="BM61" s="21">
        <v>1</v>
      </c>
      <c r="BN61" s="21">
        <v>1</v>
      </c>
      <c r="BO61" s="21">
        <v>1</v>
      </c>
      <c r="BP61" s="21">
        <v>1</v>
      </c>
      <c r="BQ61" s="21">
        <v>1</v>
      </c>
      <c r="BR61" s="21">
        <v>1</v>
      </c>
      <c r="BS61" s="21">
        <v>1</v>
      </c>
      <c r="BT61" s="21">
        <v>1</v>
      </c>
      <c r="BU61" s="21">
        <v>1</v>
      </c>
      <c r="BV61" s="21">
        <v>1</v>
      </c>
      <c r="BW61" s="21">
        <v>1</v>
      </c>
      <c r="BX61" s="21">
        <v>1</v>
      </c>
      <c r="BY61" s="21">
        <v>1</v>
      </c>
      <c r="BZ61" s="21">
        <v>1</v>
      </c>
      <c r="CA61" s="21">
        <v>1</v>
      </c>
      <c r="CB61" s="21">
        <v>1</v>
      </c>
      <c r="CC61" s="21">
        <v>1</v>
      </c>
      <c r="CD61" s="21">
        <v>1</v>
      </c>
      <c r="CE61" s="21">
        <v>1</v>
      </c>
      <c r="CF61" s="21">
        <v>1</v>
      </c>
      <c r="CG61" s="21">
        <v>1</v>
      </c>
      <c r="CH61" s="21">
        <v>1</v>
      </c>
      <c r="CI61" s="21">
        <v>1</v>
      </c>
      <c r="CJ61" s="21">
        <v>1</v>
      </c>
      <c r="CK61" s="21">
        <v>1</v>
      </c>
      <c r="CL61" s="21">
        <v>1</v>
      </c>
      <c r="CM61" s="21">
        <v>1</v>
      </c>
      <c r="CN61" s="21">
        <v>1</v>
      </c>
      <c r="CO61" s="21">
        <v>1</v>
      </c>
      <c r="CP61" s="21">
        <v>1</v>
      </c>
      <c r="CQ61" s="21">
        <v>1</v>
      </c>
      <c r="CR61" s="21">
        <v>1</v>
      </c>
      <c r="CS61" s="21">
        <v>1</v>
      </c>
      <c r="CT61" s="21">
        <v>1</v>
      </c>
      <c r="CU61" s="21">
        <v>1</v>
      </c>
      <c r="CV61" s="21">
        <v>1</v>
      </c>
      <c r="CW61" s="21">
        <v>1</v>
      </c>
      <c r="CX61" s="21">
        <v>1</v>
      </c>
      <c r="CY61" s="21">
        <v>1</v>
      </c>
      <c r="CZ61" s="21">
        <v>1</v>
      </c>
      <c r="EZ61" s="21">
        <f t="shared" si="0"/>
        <v>730499</v>
      </c>
      <c r="FA61" s="21" t="s">
        <v>170</v>
      </c>
      <c r="FB61" s="28">
        <v>1200000</v>
      </c>
      <c r="FD61" s="21" t="str">
        <f t="shared" si="1"/>
        <v>F</v>
      </c>
      <c r="FS61" s="21">
        <v>1</v>
      </c>
      <c r="HR61" s="21">
        <v>1</v>
      </c>
    </row>
    <row r="62" spans="1:226" ht="17" thickBot="1" x14ac:dyDescent="0.25">
      <c r="A62" s="24" t="s">
        <v>422</v>
      </c>
      <c r="DA62" s="21">
        <v>1</v>
      </c>
      <c r="DB62" s="21">
        <v>1</v>
      </c>
      <c r="DC62" s="21">
        <v>1</v>
      </c>
      <c r="DD62" s="21">
        <v>1</v>
      </c>
      <c r="DE62" s="21">
        <v>1</v>
      </c>
      <c r="DF62" s="21">
        <v>1</v>
      </c>
      <c r="DG62" s="21">
        <v>1</v>
      </c>
      <c r="DH62" s="21">
        <v>1</v>
      </c>
      <c r="DI62" s="21">
        <v>1</v>
      </c>
      <c r="DJ62" s="21">
        <v>1</v>
      </c>
      <c r="DK62" s="21">
        <v>1</v>
      </c>
      <c r="DL62" s="21">
        <v>1</v>
      </c>
      <c r="DM62" s="21">
        <v>1</v>
      </c>
      <c r="DN62" s="21">
        <v>1</v>
      </c>
      <c r="DO62" s="21">
        <v>1</v>
      </c>
      <c r="DP62" s="21">
        <v>1</v>
      </c>
      <c r="DQ62" s="21">
        <v>1</v>
      </c>
      <c r="DR62" s="21">
        <v>1</v>
      </c>
      <c r="DS62" s="21">
        <v>1</v>
      </c>
      <c r="DT62" s="21">
        <v>1</v>
      </c>
      <c r="DU62" s="21">
        <v>1</v>
      </c>
      <c r="DV62" s="21">
        <v>1</v>
      </c>
      <c r="DW62" s="21">
        <v>1</v>
      </c>
      <c r="DX62" s="21">
        <v>1</v>
      </c>
      <c r="DY62" s="21">
        <v>1</v>
      </c>
      <c r="DZ62" s="21">
        <v>1</v>
      </c>
      <c r="EA62" s="21">
        <v>1</v>
      </c>
      <c r="EB62" s="21">
        <v>1</v>
      </c>
      <c r="EC62" s="21">
        <v>1</v>
      </c>
      <c r="ED62" s="21">
        <v>1</v>
      </c>
      <c r="EE62" s="21">
        <v>1</v>
      </c>
      <c r="EF62" s="21">
        <v>1</v>
      </c>
      <c r="EG62" s="21">
        <v>1</v>
      </c>
      <c r="EH62" s="21">
        <v>1</v>
      </c>
      <c r="EI62" s="21">
        <v>1</v>
      </c>
      <c r="EJ62" s="21">
        <v>1</v>
      </c>
      <c r="EK62" s="21">
        <v>1</v>
      </c>
      <c r="EL62" s="21">
        <v>1</v>
      </c>
      <c r="EM62" s="21">
        <v>1</v>
      </c>
      <c r="EN62" s="21">
        <v>1</v>
      </c>
      <c r="EO62" s="21">
        <v>1</v>
      </c>
      <c r="EP62" s="21">
        <v>1</v>
      </c>
      <c r="EQ62" s="21">
        <v>1</v>
      </c>
      <c r="ER62" s="21">
        <v>1</v>
      </c>
      <c r="ES62" s="21">
        <v>1</v>
      </c>
      <c r="ET62" s="21">
        <v>1</v>
      </c>
      <c r="EU62" s="21">
        <v>1</v>
      </c>
      <c r="EV62" s="21">
        <v>1</v>
      </c>
      <c r="EW62" s="21">
        <v>1</v>
      </c>
      <c r="EX62" s="21">
        <v>1</v>
      </c>
      <c r="EY62" s="21">
        <v>1</v>
      </c>
      <c r="EZ62" s="21">
        <f t="shared" si="0"/>
        <v>1056000</v>
      </c>
      <c r="FA62" s="21" t="s">
        <v>170</v>
      </c>
      <c r="FB62" s="28">
        <v>1350000</v>
      </c>
      <c r="FD62" s="21" t="str">
        <f t="shared" si="1"/>
        <v>F</v>
      </c>
      <c r="FT62" s="21">
        <v>1</v>
      </c>
      <c r="HR62" s="21">
        <v>1</v>
      </c>
    </row>
    <row r="63" spans="1:226" x14ac:dyDescent="0.2">
      <c r="FU63" s="21">
        <v>1</v>
      </c>
      <c r="HR63" s="21">
        <v>1</v>
      </c>
    </row>
    <row r="64" spans="1:226" x14ac:dyDescent="0.2">
      <c r="FV64" s="21">
        <v>1</v>
      </c>
      <c r="HR64" s="21">
        <v>1</v>
      </c>
    </row>
    <row r="65" spans="156:226" x14ac:dyDescent="0.2">
      <c r="EZ65" s="21">
        <f>SUM(EZ9:EZ59)</f>
        <v>3333000</v>
      </c>
      <c r="FW65" s="21">
        <v>1</v>
      </c>
      <c r="HR65" s="21">
        <v>1</v>
      </c>
    </row>
    <row r="66" spans="156:226" x14ac:dyDescent="0.2">
      <c r="FX66" s="21">
        <v>1</v>
      </c>
      <c r="HR66" s="21">
        <v>1</v>
      </c>
    </row>
    <row r="67" spans="156:226" x14ac:dyDescent="0.2">
      <c r="FY67" s="21">
        <v>1</v>
      </c>
      <c r="HR67" s="21">
        <v>1</v>
      </c>
    </row>
    <row r="68" spans="156:226" x14ac:dyDescent="0.2">
      <c r="FZ68" s="21">
        <v>1</v>
      </c>
      <c r="HR68" s="21">
        <v>1</v>
      </c>
    </row>
    <row r="69" spans="156:226" x14ac:dyDescent="0.2">
      <c r="GA69" s="21">
        <v>1</v>
      </c>
      <c r="HR69" s="21">
        <v>1</v>
      </c>
    </row>
    <row r="70" spans="156:226" x14ac:dyDescent="0.2">
      <c r="GB70" s="21">
        <v>1</v>
      </c>
      <c r="HR70" s="21">
        <v>1</v>
      </c>
    </row>
    <row r="71" spans="156:226" x14ac:dyDescent="0.2">
      <c r="GC71" s="21">
        <v>1</v>
      </c>
      <c r="HR71" s="21">
        <v>1</v>
      </c>
    </row>
    <row r="72" spans="156:226" x14ac:dyDescent="0.2">
      <c r="GD72" s="21">
        <v>1</v>
      </c>
      <c r="HR72" s="21">
        <v>1</v>
      </c>
    </row>
    <row r="73" spans="156:226" x14ac:dyDescent="0.2">
      <c r="GE73" s="21">
        <v>1</v>
      </c>
      <c r="HR73" s="21">
        <v>1</v>
      </c>
    </row>
    <row r="74" spans="156:226" x14ac:dyDescent="0.2">
      <c r="GF74" s="21">
        <v>1</v>
      </c>
      <c r="HR74" s="21">
        <v>1</v>
      </c>
    </row>
    <row r="75" spans="156:226" x14ac:dyDescent="0.2">
      <c r="GG75" s="21">
        <v>1</v>
      </c>
      <c r="HR75" s="21">
        <v>1</v>
      </c>
    </row>
    <row r="76" spans="156:226" x14ac:dyDescent="0.2">
      <c r="GH76" s="21">
        <v>1</v>
      </c>
      <c r="HR76" s="21">
        <v>1</v>
      </c>
    </row>
    <row r="77" spans="156:226" x14ac:dyDescent="0.2">
      <c r="GI77" s="21">
        <v>1</v>
      </c>
      <c r="HR77" s="21">
        <v>1</v>
      </c>
    </row>
    <row r="78" spans="156:226" x14ac:dyDescent="0.2">
      <c r="GJ78" s="21">
        <v>1</v>
      </c>
      <c r="HR78" s="21">
        <v>1</v>
      </c>
    </row>
    <row r="79" spans="156:226" x14ac:dyDescent="0.2">
      <c r="GK79" s="21">
        <v>1</v>
      </c>
      <c r="HR79" s="21">
        <v>1</v>
      </c>
    </row>
    <row r="80" spans="156:226" x14ac:dyDescent="0.2">
      <c r="GL80" s="21">
        <v>1</v>
      </c>
      <c r="HR80" s="21">
        <v>1</v>
      </c>
    </row>
    <row r="81" spans="195:226" x14ac:dyDescent="0.2">
      <c r="GM81" s="21">
        <v>1</v>
      </c>
      <c r="HR81" s="21">
        <v>1</v>
      </c>
    </row>
    <row r="82" spans="195:226" x14ac:dyDescent="0.2">
      <c r="GN82" s="21">
        <v>1</v>
      </c>
      <c r="HR82" s="21">
        <v>1</v>
      </c>
    </row>
    <row r="83" spans="195:226" x14ac:dyDescent="0.2">
      <c r="GO83" s="21">
        <v>1</v>
      </c>
      <c r="HR83" s="21">
        <v>1</v>
      </c>
    </row>
    <row r="84" spans="195:226" x14ac:dyDescent="0.2">
      <c r="GP84" s="21">
        <v>1</v>
      </c>
      <c r="HR84" s="21">
        <v>1</v>
      </c>
    </row>
    <row r="85" spans="195:226" x14ac:dyDescent="0.2">
      <c r="GQ85" s="21">
        <v>1</v>
      </c>
      <c r="HR85" s="21">
        <v>1</v>
      </c>
    </row>
    <row r="86" spans="195:226" x14ac:dyDescent="0.2">
      <c r="GR86" s="21">
        <v>1</v>
      </c>
      <c r="HR86" s="21">
        <v>1</v>
      </c>
    </row>
    <row r="87" spans="195:226" x14ac:dyDescent="0.2">
      <c r="GS87" s="21">
        <v>1</v>
      </c>
      <c r="HR87" s="21">
        <v>1</v>
      </c>
    </row>
    <row r="88" spans="195:226" x14ac:dyDescent="0.2">
      <c r="GT88" s="21">
        <v>1</v>
      </c>
      <c r="HR88" s="21">
        <v>1</v>
      </c>
    </row>
    <row r="89" spans="195:226" x14ac:dyDescent="0.2">
      <c r="GU89" s="21">
        <v>1</v>
      </c>
      <c r="HR89" s="21">
        <v>1</v>
      </c>
    </row>
    <row r="90" spans="195:226" x14ac:dyDescent="0.2">
      <c r="GV90" s="21">
        <v>1</v>
      </c>
      <c r="HR90" s="21">
        <v>1</v>
      </c>
    </row>
    <row r="91" spans="195:226" x14ac:dyDescent="0.2">
      <c r="GW91" s="21">
        <v>1</v>
      </c>
      <c r="HR91" s="21">
        <v>1</v>
      </c>
    </row>
    <row r="92" spans="195:226" x14ac:dyDescent="0.2">
      <c r="GX92" s="21">
        <v>1</v>
      </c>
      <c r="HR92" s="21">
        <v>1</v>
      </c>
    </row>
    <row r="93" spans="195:226" x14ac:dyDescent="0.2">
      <c r="GY93" s="21">
        <v>1</v>
      </c>
      <c r="HR93" s="21">
        <v>1</v>
      </c>
    </row>
    <row r="94" spans="195:226" x14ac:dyDescent="0.2">
      <c r="GZ94" s="21">
        <v>1</v>
      </c>
      <c r="HR94" s="21">
        <v>1</v>
      </c>
    </row>
    <row r="95" spans="195:226" x14ac:dyDescent="0.2">
      <c r="HA95" s="21">
        <v>1</v>
      </c>
      <c r="HR95" s="21">
        <v>1</v>
      </c>
    </row>
    <row r="96" spans="195:226" x14ac:dyDescent="0.2">
      <c r="HB96" s="21">
        <v>1</v>
      </c>
      <c r="HR96" s="21">
        <v>1</v>
      </c>
    </row>
    <row r="97" spans="174:227" x14ac:dyDescent="0.2">
      <c r="HC97" s="21">
        <v>1</v>
      </c>
      <c r="HR97" s="21">
        <v>1</v>
      </c>
    </row>
    <row r="98" spans="174:227" x14ac:dyDescent="0.2">
      <c r="HD98" s="21">
        <v>1</v>
      </c>
      <c r="HR98" s="21">
        <v>1</v>
      </c>
    </row>
    <row r="99" spans="174:227" x14ac:dyDescent="0.2">
      <c r="HE99" s="21">
        <v>1</v>
      </c>
      <c r="HR99" s="21">
        <v>1</v>
      </c>
    </row>
    <row r="100" spans="174:227" x14ac:dyDescent="0.2">
      <c r="HF100" s="21">
        <v>1</v>
      </c>
      <c r="HR100" s="21">
        <v>1</v>
      </c>
    </row>
    <row r="101" spans="174:227" x14ac:dyDescent="0.2">
      <c r="HG101" s="21">
        <v>1</v>
      </c>
      <c r="HR101" s="21">
        <v>1</v>
      </c>
    </row>
    <row r="102" spans="174:227" x14ac:dyDescent="0.2">
      <c r="HH102" s="21">
        <v>1</v>
      </c>
      <c r="HR102" s="21">
        <v>1</v>
      </c>
    </row>
    <row r="103" spans="174:227" x14ac:dyDescent="0.2">
      <c r="HI103" s="21">
        <v>1</v>
      </c>
      <c r="HR103" s="21">
        <v>1</v>
      </c>
    </row>
    <row r="104" spans="174:227" x14ac:dyDescent="0.2">
      <c r="HJ104" s="21">
        <v>1</v>
      </c>
      <c r="HR104" s="21">
        <v>1</v>
      </c>
    </row>
    <row r="105" spans="174:227" x14ac:dyDescent="0.2">
      <c r="HK105" s="21">
        <v>1</v>
      </c>
      <c r="HR105" s="21">
        <v>1</v>
      </c>
    </row>
    <row r="106" spans="174:227" x14ac:dyDescent="0.2">
      <c r="HL106" s="21">
        <v>1</v>
      </c>
      <c r="HR106" s="21">
        <v>1</v>
      </c>
    </row>
    <row r="107" spans="174:227" x14ac:dyDescent="0.2">
      <c r="HM107" s="21">
        <v>1</v>
      </c>
      <c r="HR107" s="21">
        <v>1</v>
      </c>
    </row>
    <row r="108" spans="174:227" x14ac:dyDescent="0.2">
      <c r="HN108" s="21">
        <v>1</v>
      </c>
      <c r="HR108" s="21">
        <v>1</v>
      </c>
    </row>
    <row r="109" spans="174:227" x14ac:dyDescent="0.2">
      <c r="HO109" s="21">
        <v>1</v>
      </c>
      <c r="HR109" s="21">
        <v>1</v>
      </c>
    </row>
    <row r="110" spans="174:227" x14ac:dyDescent="0.2">
      <c r="HP110" s="21">
        <v>1</v>
      </c>
      <c r="HR110" s="21">
        <v>1</v>
      </c>
    </row>
    <row r="111" spans="174:227" x14ac:dyDescent="0.2">
      <c r="FR111" s="21">
        <v>1</v>
      </c>
      <c r="HS111" s="21">
        <v>1</v>
      </c>
    </row>
    <row r="112" spans="174:227" x14ac:dyDescent="0.2">
      <c r="FS112" s="21">
        <v>1</v>
      </c>
      <c r="HS112" s="21">
        <v>1</v>
      </c>
    </row>
    <row r="113" spans="176:227" x14ac:dyDescent="0.2">
      <c r="FT113" s="21">
        <v>1</v>
      </c>
      <c r="HS113" s="21">
        <v>1</v>
      </c>
    </row>
    <row r="114" spans="176:227" x14ac:dyDescent="0.2">
      <c r="FU114" s="21">
        <v>1</v>
      </c>
      <c r="HS114" s="21">
        <v>1</v>
      </c>
    </row>
    <row r="115" spans="176:227" x14ac:dyDescent="0.2">
      <c r="FV115" s="21">
        <v>1</v>
      </c>
      <c r="HS115" s="21">
        <v>1</v>
      </c>
    </row>
    <row r="116" spans="176:227" x14ac:dyDescent="0.2">
      <c r="FW116" s="21">
        <v>1</v>
      </c>
      <c r="HS116" s="21">
        <v>1</v>
      </c>
    </row>
    <row r="117" spans="176:227" x14ac:dyDescent="0.2">
      <c r="FX117" s="21">
        <v>1</v>
      </c>
      <c r="HS117" s="21">
        <v>1</v>
      </c>
    </row>
    <row r="118" spans="176:227" x14ac:dyDescent="0.2">
      <c r="FY118" s="21">
        <v>1</v>
      </c>
      <c r="HS118" s="21">
        <v>1</v>
      </c>
    </row>
    <row r="119" spans="176:227" x14ac:dyDescent="0.2">
      <c r="FZ119" s="21">
        <v>1</v>
      </c>
      <c r="HS119" s="21">
        <v>1</v>
      </c>
    </row>
    <row r="120" spans="176:227" x14ac:dyDescent="0.2">
      <c r="GA120" s="21">
        <v>1</v>
      </c>
      <c r="HS120" s="21">
        <v>1</v>
      </c>
    </row>
    <row r="121" spans="176:227" x14ac:dyDescent="0.2">
      <c r="GB121" s="21">
        <v>1</v>
      </c>
      <c r="HS121" s="21">
        <v>1</v>
      </c>
    </row>
    <row r="122" spans="176:227" x14ac:dyDescent="0.2">
      <c r="GC122" s="21">
        <v>1</v>
      </c>
      <c r="HS122" s="21">
        <v>1</v>
      </c>
    </row>
    <row r="123" spans="176:227" x14ac:dyDescent="0.2">
      <c r="GD123" s="21">
        <v>1</v>
      </c>
      <c r="HS123" s="21">
        <v>1</v>
      </c>
    </row>
    <row r="124" spans="176:227" x14ac:dyDescent="0.2">
      <c r="GE124" s="21">
        <v>1</v>
      </c>
      <c r="HS124" s="21">
        <v>1</v>
      </c>
    </row>
    <row r="125" spans="176:227" x14ac:dyDescent="0.2">
      <c r="GF125" s="21">
        <v>1</v>
      </c>
      <c r="HS125" s="21">
        <v>1</v>
      </c>
    </row>
    <row r="126" spans="176:227" x14ac:dyDescent="0.2">
      <c r="GG126" s="21">
        <v>1</v>
      </c>
      <c r="HS126" s="21">
        <v>1</v>
      </c>
    </row>
    <row r="127" spans="176:227" x14ac:dyDescent="0.2">
      <c r="GH127" s="21">
        <v>1</v>
      </c>
      <c r="HS127" s="21">
        <v>1</v>
      </c>
    </row>
    <row r="128" spans="176:227" x14ac:dyDescent="0.2">
      <c r="GI128" s="21">
        <v>1</v>
      </c>
      <c r="HS128" s="21">
        <v>1</v>
      </c>
    </row>
    <row r="129" spans="192:227" x14ac:dyDescent="0.2">
      <c r="GJ129" s="21">
        <v>1</v>
      </c>
      <c r="HS129" s="21">
        <v>1</v>
      </c>
    </row>
    <row r="130" spans="192:227" x14ac:dyDescent="0.2">
      <c r="GK130" s="21">
        <v>1</v>
      </c>
      <c r="HS130" s="21">
        <v>1</v>
      </c>
    </row>
    <row r="131" spans="192:227" x14ac:dyDescent="0.2">
      <c r="GL131" s="21">
        <v>1</v>
      </c>
      <c r="HS131" s="21">
        <v>1</v>
      </c>
    </row>
    <row r="132" spans="192:227" x14ac:dyDescent="0.2">
      <c r="GM132" s="21">
        <v>1</v>
      </c>
      <c r="HS132" s="21">
        <v>1</v>
      </c>
    </row>
    <row r="133" spans="192:227" x14ac:dyDescent="0.2">
      <c r="GN133" s="21">
        <v>1</v>
      </c>
      <c r="HS133" s="21">
        <v>1</v>
      </c>
    </row>
    <row r="134" spans="192:227" x14ac:dyDescent="0.2">
      <c r="GO134" s="21">
        <v>1</v>
      </c>
      <c r="HS134" s="21">
        <v>1</v>
      </c>
    </row>
    <row r="135" spans="192:227" x14ac:dyDescent="0.2">
      <c r="GP135" s="21">
        <v>1</v>
      </c>
      <c r="HS135" s="21">
        <v>1</v>
      </c>
    </row>
    <row r="136" spans="192:227" x14ac:dyDescent="0.2">
      <c r="GQ136" s="21">
        <v>1</v>
      </c>
      <c r="HS136" s="21">
        <v>1</v>
      </c>
    </row>
    <row r="137" spans="192:227" x14ac:dyDescent="0.2">
      <c r="GR137" s="21">
        <v>1</v>
      </c>
      <c r="HS137" s="21">
        <v>1</v>
      </c>
    </row>
    <row r="138" spans="192:227" x14ac:dyDescent="0.2">
      <c r="GS138" s="21">
        <v>1</v>
      </c>
      <c r="HS138" s="21">
        <v>1</v>
      </c>
    </row>
    <row r="139" spans="192:227" x14ac:dyDescent="0.2">
      <c r="GT139" s="21">
        <v>1</v>
      </c>
      <c r="HS139" s="21">
        <v>1</v>
      </c>
    </row>
    <row r="140" spans="192:227" x14ac:dyDescent="0.2">
      <c r="GU140" s="21">
        <v>1</v>
      </c>
      <c r="HS140" s="21">
        <v>1</v>
      </c>
    </row>
    <row r="141" spans="192:227" x14ac:dyDescent="0.2">
      <c r="GV141" s="21">
        <v>1</v>
      </c>
      <c r="HS141" s="21">
        <v>1</v>
      </c>
    </row>
    <row r="142" spans="192:227" x14ac:dyDescent="0.2">
      <c r="GW142" s="21">
        <v>1</v>
      </c>
      <c r="HS142" s="21">
        <v>1</v>
      </c>
    </row>
    <row r="143" spans="192:227" x14ac:dyDescent="0.2">
      <c r="GX143" s="21">
        <v>1</v>
      </c>
      <c r="HS143" s="21">
        <v>1</v>
      </c>
    </row>
    <row r="144" spans="192:227" x14ac:dyDescent="0.2">
      <c r="GY144" s="21">
        <v>1</v>
      </c>
      <c r="HS144" s="21">
        <v>1</v>
      </c>
    </row>
    <row r="145" spans="208:227" x14ac:dyDescent="0.2">
      <c r="GZ145" s="21">
        <v>1</v>
      </c>
      <c r="HS145" s="21">
        <v>1</v>
      </c>
    </row>
    <row r="146" spans="208:227" x14ac:dyDescent="0.2">
      <c r="HA146" s="21">
        <v>1</v>
      </c>
      <c r="HS146" s="21">
        <v>1</v>
      </c>
    </row>
    <row r="147" spans="208:227" x14ac:dyDescent="0.2">
      <c r="HB147" s="21">
        <v>1</v>
      </c>
      <c r="HS147" s="21">
        <v>1</v>
      </c>
    </row>
    <row r="148" spans="208:227" x14ac:dyDescent="0.2">
      <c r="HC148" s="21">
        <v>1</v>
      </c>
      <c r="HS148" s="21">
        <v>1</v>
      </c>
    </row>
    <row r="149" spans="208:227" x14ac:dyDescent="0.2">
      <c r="HD149" s="21">
        <v>1</v>
      </c>
      <c r="HS149" s="21">
        <v>1</v>
      </c>
    </row>
    <row r="150" spans="208:227" x14ac:dyDescent="0.2">
      <c r="HE150" s="21">
        <v>1</v>
      </c>
      <c r="HS150" s="21">
        <v>1</v>
      </c>
    </row>
    <row r="151" spans="208:227" x14ac:dyDescent="0.2">
      <c r="HF151" s="21">
        <v>1</v>
      </c>
      <c r="HS151" s="21">
        <v>1</v>
      </c>
    </row>
    <row r="152" spans="208:227" x14ac:dyDescent="0.2">
      <c r="HG152" s="21">
        <v>1</v>
      </c>
      <c r="HS152" s="21">
        <v>1</v>
      </c>
    </row>
    <row r="153" spans="208:227" x14ac:dyDescent="0.2">
      <c r="HH153" s="21">
        <v>1</v>
      </c>
      <c r="HS153" s="21">
        <v>1</v>
      </c>
    </row>
    <row r="154" spans="208:227" x14ac:dyDescent="0.2">
      <c r="HI154" s="21">
        <v>1</v>
      </c>
      <c r="HS154" s="21">
        <v>1</v>
      </c>
    </row>
    <row r="155" spans="208:227" x14ac:dyDescent="0.2">
      <c r="HJ155" s="21">
        <v>1</v>
      </c>
      <c r="HS155" s="21">
        <v>1</v>
      </c>
    </row>
    <row r="156" spans="208:227" x14ac:dyDescent="0.2">
      <c r="HK156" s="21">
        <v>1</v>
      </c>
      <c r="HS156" s="21">
        <v>1</v>
      </c>
    </row>
    <row r="157" spans="208:227" x14ac:dyDescent="0.2">
      <c r="HL157" s="21">
        <v>1</v>
      </c>
      <c r="HS157" s="21">
        <v>1</v>
      </c>
    </row>
    <row r="158" spans="208:227" x14ac:dyDescent="0.2">
      <c r="HM158" s="21">
        <v>1</v>
      </c>
      <c r="HS158" s="21">
        <v>1</v>
      </c>
    </row>
    <row r="159" spans="208:227" x14ac:dyDescent="0.2">
      <c r="HN159" s="21">
        <v>1</v>
      </c>
      <c r="HS159" s="21">
        <v>1</v>
      </c>
    </row>
    <row r="160" spans="208:227" x14ac:dyDescent="0.2">
      <c r="HO160" s="21">
        <v>1</v>
      </c>
      <c r="HS160" s="21">
        <v>1</v>
      </c>
    </row>
    <row r="161" spans="224:227" x14ac:dyDescent="0.2">
      <c r="HP161" s="21">
        <v>1</v>
      </c>
      <c r="HS161" s="21">
        <v>1</v>
      </c>
    </row>
  </sheetData>
  <sheetProtection formatCells="0" formatColumns="0" formatRows="0" insertColumns="0" insertRows="0" insertHyperlinks="0" deleteColumns="0" deleteRows="0" selectLockedCells="1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63A4-BA0F-A243-8020-9A58F9C3CBD2}">
  <dimension ref="A1:H219"/>
  <sheetViews>
    <sheetView showGridLines="0" topLeftCell="A161" zoomScale="216" workbookViewId="0">
      <selection sqref="A1:A3"/>
    </sheetView>
  </sheetViews>
  <sheetFormatPr baseColWidth="10" defaultRowHeight="16" x14ac:dyDescent="0.2"/>
  <cols>
    <col min="1" max="1" width="2.33203125" customWidth="1"/>
    <col min="2" max="2" width="7.1640625" bestFit="1" customWidth="1"/>
    <col min="3" max="3" width="18" bestFit="1" customWidth="1"/>
    <col min="4" max="4" width="8.1640625" bestFit="1" customWidth="1"/>
    <col min="5" max="5" width="8.6640625" bestFit="1" customWidth="1"/>
    <col min="6" max="6" width="12" bestFit="1" customWidth="1"/>
    <col min="7" max="8" width="9.83203125" bestFit="1" customWidth="1"/>
  </cols>
  <sheetData>
    <row r="1" spans="1:8" x14ac:dyDescent="0.2">
      <c r="A1" s="5" t="s">
        <v>171</v>
      </c>
    </row>
    <row r="2" spans="1:8" x14ac:dyDescent="0.2">
      <c r="A2" s="5" t="s">
        <v>415</v>
      </c>
    </row>
    <row r="3" spans="1:8" x14ac:dyDescent="0.2">
      <c r="A3" s="5" t="s">
        <v>474</v>
      </c>
    </row>
    <row r="6" spans="1:8" ht="17" thickBot="1" x14ac:dyDescent="0.25">
      <c r="A6" t="s">
        <v>173</v>
      </c>
    </row>
    <row r="7" spans="1:8" x14ac:dyDescent="0.2">
      <c r="B7" s="34"/>
      <c r="C7" s="34"/>
      <c r="D7" s="34" t="s">
        <v>176</v>
      </c>
      <c r="E7" s="34" t="s">
        <v>178</v>
      </c>
      <c r="F7" s="34" t="s">
        <v>180</v>
      </c>
      <c r="G7" s="34" t="s">
        <v>182</v>
      </c>
      <c r="H7" s="34" t="s">
        <v>182</v>
      </c>
    </row>
    <row r="8" spans="1:8" ht="17" thickBot="1" x14ac:dyDescent="0.25">
      <c r="B8" s="35" t="s">
        <v>174</v>
      </c>
      <c r="C8" s="35" t="s">
        <v>175</v>
      </c>
      <c r="D8" s="35" t="s">
        <v>177</v>
      </c>
      <c r="E8" s="35" t="s">
        <v>179</v>
      </c>
      <c r="F8" s="35" t="s">
        <v>181</v>
      </c>
      <c r="G8" s="35" t="s">
        <v>183</v>
      </c>
      <c r="H8" s="35" t="s">
        <v>184</v>
      </c>
    </row>
    <row r="9" spans="1:8" x14ac:dyDescent="0.2">
      <c r="B9" s="6" t="s">
        <v>186</v>
      </c>
      <c r="C9" s="6" t="s">
        <v>393</v>
      </c>
      <c r="D9" s="6">
        <v>0</v>
      </c>
      <c r="E9" s="6">
        <v>5.3939999999999877</v>
      </c>
      <c r="F9" s="6">
        <v>6.1040000000000001</v>
      </c>
      <c r="G9" s="6">
        <v>1E+30</v>
      </c>
      <c r="H9" s="6">
        <v>5.3939999999999877</v>
      </c>
    </row>
    <row r="10" spans="1:8" x14ac:dyDescent="0.2">
      <c r="B10" s="6" t="s">
        <v>187</v>
      </c>
      <c r="C10" s="6" t="s">
        <v>393</v>
      </c>
      <c r="D10" s="6">
        <v>1500</v>
      </c>
      <c r="E10" s="6">
        <v>0</v>
      </c>
      <c r="F10" s="6">
        <v>7.3660000000000005</v>
      </c>
      <c r="G10" s="6">
        <v>3.3300000000000018</v>
      </c>
      <c r="H10" s="6">
        <v>8.6120000000000054</v>
      </c>
    </row>
    <row r="11" spans="1:8" x14ac:dyDescent="0.2">
      <c r="B11" s="6" t="s">
        <v>188</v>
      </c>
      <c r="C11" s="6" t="s">
        <v>393</v>
      </c>
      <c r="D11" s="6">
        <v>15000</v>
      </c>
      <c r="E11" s="6">
        <v>0</v>
      </c>
      <c r="F11" s="6">
        <v>2.5600000000000005</v>
      </c>
      <c r="G11" s="6">
        <v>1.725999999999976</v>
      </c>
      <c r="H11" s="6">
        <v>3.8060000000000063</v>
      </c>
    </row>
    <row r="12" spans="1:8" x14ac:dyDescent="0.2">
      <c r="B12" s="6" t="s">
        <v>189</v>
      </c>
      <c r="C12" s="6" t="s">
        <v>393</v>
      </c>
      <c r="D12" s="6">
        <v>0</v>
      </c>
      <c r="E12" s="6">
        <v>3.7920000000000158</v>
      </c>
      <c r="F12" s="6">
        <v>5.3060000000000009</v>
      </c>
      <c r="G12" s="6">
        <v>1E+30</v>
      </c>
      <c r="H12" s="6">
        <v>3.7920000000000158</v>
      </c>
    </row>
    <row r="13" spans="1:8" x14ac:dyDescent="0.2">
      <c r="B13" s="6" t="s">
        <v>190</v>
      </c>
      <c r="C13" s="6" t="s">
        <v>393</v>
      </c>
      <c r="D13" s="6">
        <v>442500</v>
      </c>
      <c r="E13" s="6">
        <v>0</v>
      </c>
      <c r="F13" s="6">
        <v>1.5</v>
      </c>
      <c r="G13" s="6">
        <v>3.811999999999987</v>
      </c>
      <c r="H13" s="6">
        <v>2.7460000000000058</v>
      </c>
    </row>
    <row r="14" spans="1:8" x14ac:dyDescent="0.2">
      <c r="B14" s="6" t="s">
        <v>191</v>
      </c>
      <c r="C14" s="6" t="s">
        <v>393</v>
      </c>
      <c r="D14" s="6">
        <v>84000</v>
      </c>
      <c r="E14" s="6">
        <v>0</v>
      </c>
      <c r="F14" s="6">
        <v>3.458000000000002</v>
      </c>
      <c r="G14" s="6">
        <v>8.9999999999999858E-2</v>
      </c>
      <c r="H14" s="6">
        <v>0.32399999999998741</v>
      </c>
    </row>
    <row r="15" spans="1:8" x14ac:dyDescent="0.2">
      <c r="B15" s="6" t="s">
        <v>192</v>
      </c>
      <c r="C15" s="6" t="s">
        <v>393</v>
      </c>
      <c r="D15" s="6">
        <v>0</v>
      </c>
      <c r="E15" s="6">
        <v>7.5519999999999818</v>
      </c>
      <c r="F15" s="6">
        <v>8.0260000000000034</v>
      </c>
      <c r="G15" s="6">
        <v>1E+30</v>
      </c>
      <c r="H15" s="6">
        <v>7.5519999999999818</v>
      </c>
    </row>
    <row r="16" spans="1:8" x14ac:dyDescent="0.2">
      <c r="B16" s="6" t="s">
        <v>193</v>
      </c>
      <c r="C16" s="6" t="s">
        <v>393</v>
      </c>
      <c r="D16" s="6">
        <v>0</v>
      </c>
      <c r="E16" s="6">
        <v>6.632000000000037</v>
      </c>
      <c r="F16" s="6">
        <v>7.6180000000000021</v>
      </c>
      <c r="G16" s="6">
        <v>1E+30</v>
      </c>
      <c r="H16" s="6">
        <v>6.632000000000037</v>
      </c>
    </row>
    <row r="17" spans="2:8" x14ac:dyDescent="0.2">
      <c r="B17" s="6" t="s">
        <v>194</v>
      </c>
      <c r="C17" s="6" t="s">
        <v>393</v>
      </c>
      <c r="D17" s="6">
        <v>0</v>
      </c>
      <c r="E17" s="6">
        <v>6.2300000000000288</v>
      </c>
      <c r="F17" s="6">
        <v>7.4080000000000013</v>
      </c>
      <c r="G17" s="6">
        <v>1E+30</v>
      </c>
      <c r="H17" s="6">
        <v>6.2300000000000288</v>
      </c>
    </row>
    <row r="18" spans="2:8" x14ac:dyDescent="0.2">
      <c r="B18" s="6" t="s">
        <v>195</v>
      </c>
      <c r="C18" s="6" t="s">
        <v>393</v>
      </c>
      <c r="D18" s="6">
        <v>0</v>
      </c>
      <c r="E18" s="6">
        <v>5.9500000000000064</v>
      </c>
      <c r="F18" s="6">
        <v>6.7880000000000038</v>
      </c>
      <c r="G18" s="6">
        <v>1E+30</v>
      </c>
      <c r="H18" s="6">
        <v>5.9500000000000064</v>
      </c>
    </row>
    <row r="19" spans="2:8" x14ac:dyDescent="0.2">
      <c r="B19" s="6" t="s">
        <v>196</v>
      </c>
      <c r="C19" s="6" t="s">
        <v>393</v>
      </c>
      <c r="D19" s="6">
        <v>0</v>
      </c>
      <c r="E19" s="6">
        <v>6.3040000000000056</v>
      </c>
      <c r="F19" s="6">
        <v>6.5579999999999998</v>
      </c>
      <c r="G19" s="6">
        <v>1E+30</v>
      </c>
      <c r="H19" s="6">
        <v>6.3040000000000056</v>
      </c>
    </row>
    <row r="20" spans="2:8" x14ac:dyDescent="0.2">
      <c r="B20" s="6" t="s">
        <v>197</v>
      </c>
      <c r="C20" s="6" t="s">
        <v>393</v>
      </c>
      <c r="D20" s="6">
        <v>3000</v>
      </c>
      <c r="E20" s="6">
        <v>0</v>
      </c>
      <c r="F20" s="6">
        <v>7.0899999999999963</v>
      </c>
      <c r="G20" s="6">
        <v>3.4379999999999988</v>
      </c>
      <c r="H20" s="6">
        <v>8.3360000000000021</v>
      </c>
    </row>
    <row r="21" spans="2:8" x14ac:dyDescent="0.2">
      <c r="B21" s="6" t="s">
        <v>198</v>
      </c>
      <c r="C21" s="6" t="s">
        <v>393</v>
      </c>
      <c r="D21" s="6">
        <v>1500</v>
      </c>
      <c r="E21" s="6">
        <v>0</v>
      </c>
      <c r="F21" s="6">
        <v>2.7279999999999944</v>
      </c>
      <c r="G21" s="6">
        <v>2.0780000000000207</v>
      </c>
      <c r="H21" s="6">
        <v>3.9740000000000002</v>
      </c>
    </row>
    <row r="22" spans="2:8" x14ac:dyDescent="0.2">
      <c r="B22" s="6" t="s">
        <v>199</v>
      </c>
      <c r="C22" s="6" t="s">
        <v>393</v>
      </c>
      <c r="D22" s="6">
        <v>0</v>
      </c>
      <c r="E22" s="6">
        <v>4.1480000000000352</v>
      </c>
      <c r="F22" s="6">
        <v>5.7180000000000035</v>
      </c>
      <c r="G22" s="6">
        <v>1E+30</v>
      </c>
      <c r="H22" s="6">
        <v>4.1480000000000352</v>
      </c>
    </row>
    <row r="23" spans="2:8" x14ac:dyDescent="0.2">
      <c r="B23" s="6" t="s">
        <v>200</v>
      </c>
      <c r="C23" s="6" t="s">
        <v>393</v>
      </c>
      <c r="D23" s="6">
        <v>0</v>
      </c>
      <c r="E23" s="6">
        <v>4.8519999999999861</v>
      </c>
      <c r="F23" s="6">
        <v>6.1580000000000013</v>
      </c>
      <c r="G23" s="6">
        <v>1E+30</v>
      </c>
      <c r="H23" s="6">
        <v>4.8519999999999861</v>
      </c>
    </row>
    <row r="24" spans="2:8" x14ac:dyDescent="0.2">
      <c r="B24" s="6" t="s">
        <v>201</v>
      </c>
      <c r="C24" s="6" t="s">
        <v>393</v>
      </c>
      <c r="D24" s="6">
        <v>0</v>
      </c>
      <c r="E24" s="6">
        <v>3.0419999999999838</v>
      </c>
      <c r="F24" s="6">
        <v>5.1919999999999931</v>
      </c>
      <c r="G24" s="6">
        <v>1E+30</v>
      </c>
      <c r="H24" s="6">
        <v>3.0419999999999838</v>
      </c>
    </row>
    <row r="25" spans="2:8" x14ac:dyDescent="0.2">
      <c r="B25" s="6" t="s">
        <v>202</v>
      </c>
      <c r="C25" s="6" t="s">
        <v>393</v>
      </c>
      <c r="D25" s="6">
        <v>0</v>
      </c>
      <c r="E25" s="6">
        <v>2.0420000000000265</v>
      </c>
      <c r="F25" s="6">
        <v>4.4819999999999993</v>
      </c>
      <c r="G25" s="6">
        <v>1E+30</v>
      </c>
      <c r="H25" s="6">
        <v>2.0420000000000265</v>
      </c>
    </row>
    <row r="26" spans="2:8" x14ac:dyDescent="0.2">
      <c r="B26" s="6" t="s">
        <v>203</v>
      </c>
      <c r="C26" s="6" t="s">
        <v>393</v>
      </c>
      <c r="D26" s="6">
        <v>0</v>
      </c>
      <c r="E26" s="6">
        <v>5.2880000000000216</v>
      </c>
      <c r="F26" s="6">
        <v>6.2639999999999958</v>
      </c>
      <c r="G26" s="6">
        <v>1E+30</v>
      </c>
      <c r="H26" s="6">
        <v>5.2880000000000216</v>
      </c>
    </row>
    <row r="27" spans="2:8" x14ac:dyDescent="0.2">
      <c r="B27" s="6" t="s">
        <v>204</v>
      </c>
      <c r="C27" s="6" t="s">
        <v>393</v>
      </c>
      <c r="D27" s="6">
        <v>0</v>
      </c>
      <c r="E27" s="6">
        <v>3.968</v>
      </c>
      <c r="F27" s="6">
        <v>5.4260000000000019</v>
      </c>
      <c r="G27" s="6">
        <v>1E+30</v>
      </c>
      <c r="H27" s="6">
        <v>3.968</v>
      </c>
    </row>
    <row r="28" spans="2:8" x14ac:dyDescent="0.2">
      <c r="B28" s="6" t="s">
        <v>205</v>
      </c>
      <c r="C28" s="6" t="s">
        <v>393</v>
      </c>
      <c r="D28" s="6">
        <v>0</v>
      </c>
      <c r="E28" s="6">
        <v>7.7459999999999489</v>
      </c>
      <c r="F28" s="6">
        <v>8.5699999999999932</v>
      </c>
      <c r="G28" s="6">
        <v>1E+30</v>
      </c>
      <c r="H28" s="6">
        <v>7.7459999999999489</v>
      </c>
    </row>
    <row r="29" spans="2:8" x14ac:dyDescent="0.2">
      <c r="B29" s="6" t="s">
        <v>206</v>
      </c>
      <c r="C29" s="6" t="s">
        <v>393</v>
      </c>
      <c r="D29" s="6">
        <v>0</v>
      </c>
      <c r="E29" s="6">
        <v>6.3519999999999719</v>
      </c>
      <c r="F29" s="6">
        <v>7.4699999999999989</v>
      </c>
      <c r="G29" s="6">
        <v>1E+30</v>
      </c>
      <c r="H29" s="6">
        <v>6.3519999999999719</v>
      </c>
    </row>
    <row r="30" spans="2:8" x14ac:dyDescent="0.2">
      <c r="B30" s="6" t="s">
        <v>207</v>
      </c>
      <c r="C30" s="6" t="s">
        <v>393</v>
      </c>
      <c r="D30" s="6">
        <v>0</v>
      </c>
      <c r="E30" s="6">
        <v>7.9900000000000055</v>
      </c>
      <c r="F30" s="6">
        <v>8.2439999999999998</v>
      </c>
      <c r="G30" s="6">
        <v>1E+30</v>
      </c>
      <c r="H30" s="6">
        <v>7.9900000000000055</v>
      </c>
    </row>
    <row r="31" spans="2:8" x14ac:dyDescent="0.2">
      <c r="B31" s="6" t="s">
        <v>208</v>
      </c>
      <c r="C31" s="6" t="s">
        <v>393</v>
      </c>
      <c r="D31" s="6">
        <v>0</v>
      </c>
      <c r="E31" s="6">
        <v>4.3919999999999924</v>
      </c>
      <c r="F31" s="6">
        <v>6.3379999999999939</v>
      </c>
      <c r="G31" s="6">
        <v>1E+30</v>
      </c>
      <c r="H31" s="6">
        <v>4.3919999999999924</v>
      </c>
    </row>
    <row r="32" spans="2:8" x14ac:dyDescent="0.2">
      <c r="B32" s="6" t="s">
        <v>209</v>
      </c>
      <c r="C32" s="6" t="s">
        <v>393</v>
      </c>
      <c r="D32" s="6">
        <v>0</v>
      </c>
      <c r="E32" s="6">
        <v>2.6079999999999721</v>
      </c>
      <c r="F32" s="6">
        <v>5.2719999999999914</v>
      </c>
      <c r="G32" s="6">
        <v>1E+30</v>
      </c>
      <c r="H32" s="6">
        <v>2.6079999999999721</v>
      </c>
    </row>
    <row r="33" spans="2:8" x14ac:dyDescent="0.2">
      <c r="B33" s="6" t="s">
        <v>210</v>
      </c>
      <c r="C33" s="6" t="s">
        <v>393</v>
      </c>
      <c r="D33" s="6">
        <v>0</v>
      </c>
      <c r="E33" s="6">
        <v>4.6260000000000296</v>
      </c>
      <c r="F33" s="6">
        <v>5.7220000000000084</v>
      </c>
      <c r="G33" s="6">
        <v>1E+30</v>
      </c>
      <c r="H33" s="6">
        <v>4.6260000000000296</v>
      </c>
    </row>
    <row r="34" spans="2:8" x14ac:dyDescent="0.2">
      <c r="B34" s="6" t="s">
        <v>211</v>
      </c>
      <c r="C34" s="6" t="s">
        <v>393</v>
      </c>
      <c r="D34" s="6">
        <v>0</v>
      </c>
      <c r="E34" s="6">
        <v>3.5620000000000367</v>
      </c>
      <c r="F34" s="6">
        <v>5.2760000000000105</v>
      </c>
      <c r="G34" s="6">
        <v>1E+30</v>
      </c>
      <c r="H34" s="6">
        <v>3.5620000000000367</v>
      </c>
    </row>
    <row r="35" spans="2:8" x14ac:dyDescent="0.2">
      <c r="B35" s="6" t="s">
        <v>212</v>
      </c>
      <c r="C35" s="6" t="s">
        <v>393</v>
      </c>
      <c r="D35" s="6">
        <v>7500</v>
      </c>
      <c r="E35" s="6">
        <v>0</v>
      </c>
      <c r="F35" s="6">
        <v>3.5099999999999909</v>
      </c>
      <c r="G35" s="6">
        <v>0.83599999999998786</v>
      </c>
      <c r="H35" s="6">
        <v>4.7559999999999967</v>
      </c>
    </row>
    <row r="36" spans="2:8" x14ac:dyDescent="0.2">
      <c r="B36" s="6" t="s">
        <v>213</v>
      </c>
      <c r="C36" s="6" t="s">
        <v>393</v>
      </c>
      <c r="D36" s="6">
        <v>0</v>
      </c>
      <c r="E36" s="6">
        <v>1.5180000000000256</v>
      </c>
      <c r="F36" s="6">
        <v>4.3259999999999934</v>
      </c>
      <c r="G36" s="6">
        <v>1E+30</v>
      </c>
      <c r="H36" s="6">
        <v>1.5180000000000256</v>
      </c>
    </row>
    <row r="37" spans="2:8" x14ac:dyDescent="0.2">
      <c r="B37" s="6" t="s">
        <v>214</v>
      </c>
      <c r="C37" s="6" t="s">
        <v>393</v>
      </c>
      <c r="D37" s="6">
        <v>30000</v>
      </c>
      <c r="E37" s="6">
        <v>0</v>
      </c>
      <c r="F37" s="6">
        <v>2.0339999999999918</v>
      </c>
      <c r="G37" s="6">
        <v>2.9679999999999929</v>
      </c>
      <c r="H37" s="6">
        <v>3.2799999999999976</v>
      </c>
    </row>
    <row r="38" spans="2:8" x14ac:dyDescent="0.2">
      <c r="B38" s="6" t="s">
        <v>215</v>
      </c>
      <c r="C38" s="6" t="s">
        <v>393</v>
      </c>
      <c r="D38" s="6">
        <v>0</v>
      </c>
      <c r="E38" s="6">
        <v>7.7900000000000169</v>
      </c>
      <c r="F38" s="6">
        <v>8.2319999999999993</v>
      </c>
      <c r="G38" s="6">
        <v>1E+30</v>
      </c>
      <c r="H38" s="6">
        <v>7.7900000000000169</v>
      </c>
    </row>
    <row r="39" spans="2:8" x14ac:dyDescent="0.2">
      <c r="B39" s="6" t="s">
        <v>216</v>
      </c>
      <c r="C39" s="6" t="s">
        <v>393</v>
      </c>
      <c r="D39" s="6">
        <v>0</v>
      </c>
      <c r="E39" s="6">
        <v>6.9319999999999844</v>
      </c>
      <c r="F39" s="6">
        <v>7.7379999999999995</v>
      </c>
      <c r="G39" s="6">
        <v>1E+30</v>
      </c>
      <c r="H39" s="6">
        <v>6.9319999999999844</v>
      </c>
    </row>
    <row r="40" spans="2:8" x14ac:dyDescent="0.2">
      <c r="B40" s="6" t="s">
        <v>217</v>
      </c>
      <c r="C40" s="6" t="s">
        <v>393</v>
      </c>
      <c r="D40" s="6">
        <v>0</v>
      </c>
      <c r="E40" s="6">
        <v>8.9999999999999858E-2</v>
      </c>
      <c r="F40" s="6">
        <v>3.4540000000000077</v>
      </c>
      <c r="G40" s="6">
        <v>1E+30</v>
      </c>
      <c r="H40" s="6">
        <v>8.9999999999999858E-2</v>
      </c>
    </row>
    <row r="41" spans="2:8" x14ac:dyDescent="0.2">
      <c r="B41" s="6" t="s">
        <v>218</v>
      </c>
      <c r="C41" s="6" t="s">
        <v>393</v>
      </c>
      <c r="D41" s="6">
        <v>0</v>
      </c>
      <c r="E41" s="6">
        <v>6.7579999999999494</v>
      </c>
      <c r="F41" s="6">
        <v>7.6399999999999864</v>
      </c>
      <c r="G41" s="6">
        <v>1E+30</v>
      </c>
      <c r="H41" s="6">
        <v>6.7579999999999494</v>
      </c>
    </row>
    <row r="42" spans="2:8" x14ac:dyDescent="0.2">
      <c r="B42" s="6" t="s">
        <v>219</v>
      </c>
      <c r="C42" s="6" t="s">
        <v>393</v>
      </c>
      <c r="D42" s="6">
        <v>0</v>
      </c>
      <c r="E42" s="6">
        <v>6.1520000000000117</v>
      </c>
      <c r="F42" s="6">
        <v>7.1100000000000136</v>
      </c>
      <c r="G42" s="6">
        <v>1E+30</v>
      </c>
      <c r="H42" s="6">
        <v>6.1520000000000117</v>
      </c>
    </row>
    <row r="43" spans="2:8" x14ac:dyDescent="0.2">
      <c r="B43" s="6" t="s">
        <v>220</v>
      </c>
      <c r="C43" s="6" t="s">
        <v>393</v>
      </c>
      <c r="D43" s="6">
        <v>0</v>
      </c>
      <c r="E43" s="6">
        <v>1.1720000000000219</v>
      </c>
      <c r="F43" s="6">
        <v>4.539999999999992</v>
      </c>
      <c r="G43" s="6">
        <v>1E+30</v>
      </c>
      <c r="H43" s="6">
        <v>1.1720000000000219</v>
      </c>
    </row>
    <row r="44" spans="2:8" x14ac:dyDescent="0.2">
      <c r="B44" s="6" t="s">
        <v>221</v>
      </c>
      <c r="C44" s="6" t="s">
        <v>393</v>
      </c>
      <c r="D44" s="6">
        <v>0</v>
      </c>
      <c r="E44" s="6">
        <v>5.2839999999999883</v>
      </c>
      <c r="F44" s="6">
        <v>6.6260000000000048</v>
      </c>
      <c r="G44" s="6">
        <v>1E+30</v>
      </c>
      <c r="H44" s="6">
        <v>5.2839999999999883</v>
      </c>
    </row>
    <row r="45" spans="2:8" x14ac:dyDescent="0.2">
      <c r="B45" s="6" t="s">
        <v>222</v>
      </c>
      <c r="C45" s="6" t="s">
        <v>393</v>
      </c>
      <c r="D45" s="6">
        <v>0</v>
      </c>
      <c r="E45" s="6">
        <v>2.3680000000000199</v>
      </c>
      <c r="F45" s="6">
        <v>4.5939999999999941</v>
      </c>
      <c r="G45" s="6">
        <v>1E+30</v>
      </c>
      <c r="H45" s="6">
        <v>2.3680000000000199</v>
      </c>
    </row>
    <row r="46" spans="2:8" x14ac:dyDescent="0.2">
      <c r="B46" s="6" t="s">
        <v>223</v>
      </c>
      <c r="C46" s="6" t="s">
        <v>393</v>
      </c>
      <c r="D46" s="6">
        <v>48000</v>
      </c>
      <c r="E46" s="6">
        <v>0</v>
      </c>
      <c r="F46" s="6">
        <v>2.4579999999999984</v>
      </c>
      <c r="G46" s="6">
        <v>3.1359999999999708</v>
      </c>
      <c r="H46" s="6">
        <v>3.7040000000000042</v>
      </c>
    </row>
    <row r="47" spans="2:8" x14ac:dyDescent="0.2">
      <c r="B47" s="6" t="s">
        <v>224</v>
      </c>
      <c r="C47" s="6" t="s">
        <v>393</v>
      </c>
      <c r="D47" s="6">
        <v>0</v>
      </c>
      <c r="E47" s="6">
        <v>6.1279999999999824</v>
      </c>
      <c r="F47" s="6">
        <v>7.313999999999993</v>
      </c>
      <c r="G47" s="6">
        <v>1E+30</v>
      </c>
      <c r="H47" s="6">
        <v>6.1279999999999824</v>
      </c>
    </row>
    <row r="48" spans="2:8" x14ac:dyDescent="0.2">
      <c r="B48" s="6" t="s">
        <v>225</v>
      </c>
      <c r="C48" s="6" t="s">
        <v>393</v>
      </c>
      <c r="D48" s="6">
        <v>0</v>
      </c>
      <c r="E48" s="6">
        <v>7.8400000000000283</v>
      </c>
      <c r="F48" s="6">
        <v>8.1819999999999879</v>
      </c>
      <c r="G48" s="6">
        <v>1E+30</v>
      </c>
      <c r="H48" s="6">
        <v>7.8400000000000283</v>
      </c>
    </row>
    <row r="49" spans="2:8" x14ac:dyDescent="0.2">
      <c r="B49" s="6" t="s">
        <v>226</v>
      </c>
      <c r="C49" s="6" t="s">
        <v>393</v>
      </c>
      <c r="D49" s="6">
        <v>0</v>
      </c>
      <c r="E49" s="6">
        <v>6.2339999999999769</v>
      </c>
      <c r="F49" s="6">
        <v>6.8839999999999861</v>
      </c>
      <c r="G49" s="6">
        <v>1E+30</v>
      </c>
      <c r="H49" s="6">
        <v>6.2339999999999769</v>
      </c>
    </row>
    <row r="50" spans="2:8" x14ac:dyDescent="0.2">
      <c r="B50" s="6" t="s">
        <v>227</v>
      </c>
      <c r="C50" s="6" t="s">
        <v>393</v>
      </c>
      <c r="D50" s="6">
        <v>0</v>
      </c>
      <c r="E50" s="6">
        <v>1.3499999999999908</v>
      </c>
      <c r="F50" s="6">
        <v>4.4060000000000059</v>
      </c>
      <c r="G50" s="6">
        <v>1E+30</v>
      </c>
      <c r="H50" s="6">
        <v>1.3499999999999908</v>
      </c>
    </row>
    <row r="51" spans="2:8" x14ac:dyDescent="0.2">
      <c r="B51" s="6" t="s">
        <v>228</v>
      </c>
      <c r="C51" s="6" t="s">
        <v>393</v>
      </c>
      <c r="D51" s="6">
        <v>0</v>
      </c>
      <c r="E51" s="6">
        <v>5.254000000000044</v>
      </c>
      <c r="F51" s="6">
        <v>6.1100000000000136</v>
      </c>
      <c r="G51" s="6">
        <v>1E+30</v>
      </c>
      <c r="H51" s="6">
        <v>5.254000000000044</v>
      </c>
    </row>
    <row r="52" spans="2:8" x14ac:dyDescent="0.2">
      <c r="B52" s="6" t="s">
        <v>229</v>
      </c>
      <c r="C52" s="6" t="s">
        <v>393</v>
      </c>
      <c r="D52" s="6">
        <v>0</v>
      </c>
      <c r="E52" s="6">
        <v>1.9779999999999767</v>
      </c>
      <c r="F52" s="6">
        <v>4.4399999999999977</v>
      </c>
      <c r="G52" s="6">
        <v>1E+30</v>
      </c>
      <c r="H52" s="6">
        <v>1.9779999999999767</v>
      </c>
    </row>
    <row r="53" spans="2:8" x14ac:dyDescent="0.2">
      <c r="B53" s="6" t="s">
        <v>230</v>
      </c>
      <c r="C53" s="6" t="s">
        <v>393</v>
      </c>
      <c r="D53" s="6">
        <v>13500</v>
      </c>
      <c r="E53" s="6">
        <v>0</v>
      </c>
      <c r="F53" s="6">
        <v>2.6699999999999875</v>
      </c>
      <c r="G53" s="6">
        <v>1.5799999999999876</v>
      </c>
      <c r="H53" s="6">
        <v>3.9159999999999933</v>
      </c>
    </row>
    <row r="54" spans="2:8" x14ac:dyDescent="0.2">
      <c r="B54" s="6" t="s">
        <v>231</v>
      </c>
      <c r="C54" s="6" t="s">
        <v>393</v>
      </c>
      <c r="D54" s="6">
        <v>0</v>
      </c>
      <c r="E54" s="6">
        <v>7.4780000000000051</v>
      </c>
      <c r="F54" s="6">
        <v>8.0820000000000221</v>
      </c>
      <c r="G54" s="6">
        <v>1E+30</v>
      </c>
      <c r="H54" s="6">
        <v>7.4780000000000051</v>
      </c>
    </row>
    <row r="55" spans="2:8" x14ac:dyDescent="0.2">
      <c r="B55" s="6" t="s">
        <v>232</v>
      </c>
      <c r="C55" s="6" t="s">
        <v>393</v>
      </c>
      <c r="D55" s="6">
        <v>0</v>
      </c>
      <c r="E55" s="6">
        <v>5.9840000000000053</v>
      </c>
      <c r="F55" s="6">
        <v>7.1960000000000264</v>
      </c>
      <c r="G55" s="6">
        <v>1E+30</v>
      </c>
      <c r="H55" s="6">
        <v>5.9840000000000053</v>
      </c>
    </row>
    <row r="56" spans="2:8" x14ac:dyDescent="0.2">
      <c r="B56" s="6" t="s">
        <v>233</v>
      </c>
      <c r="C56" s="6" t="s">
        <v>393</v>
      </c>
      <c r="D56" s="6">
        <v>852000</v>
      </c>
      <c r="E56" s="6">
        <v>0</v>
      </c>
      <c r="F56" s="6">
        <v>2.8740000000000236</v>
      </c>
      <c r="G56" s="6">
        <v>2.8979999999999428</v>
      </c>
      <c r="H56" s="6">
        <v>4.1200000000000294</v>
      </c>
    </row>
    <row r="57" spans="2:8" x14ac:dyDescent="0.2">
      <c r="B57" s="6" t="s">
        <v>234</v>
      </c>
      <c r="C57" s="6" t="s">
        <v>393</v>
      </c>
      <c r="D57" s="6">
        <v>0</v>
      </c>
      <c r="E57" s="6">
        <v>5.7280000000000335</v>
      </c>
      <c r="F57" s="6">
        <v>6.8940000000000055</v>
      </c>
      <c r="G57" s="6">
        <v>1E+30</v>
      </c>
      <c r="H57" s="6">
        <v>5.7280000000000335</v>
      </c>
    </row>
    <row r="58" spans="2:8" x14ac:dyDescent="0.2">
      <c r="B58" s="6" t="s">
        <v>235</v>
      </c>
      <c r="C58" s="6" t="s">
        <v>393</v>
      </c>
      <c r="D58" s="6">
        <v>0</v>
      </c>
      <c r="E58" s="6">
        <v>3.7100000000000044</v>
      </c>
      <c r="F58" s="6">
        <v>5.7980000000000018</v>
      </c>
      <c r="G58" s="6">
        <v>1E+30</v>
      </c>
      <c r="H58" s="6">
        <v>3.7100000000000044</v>
      </c>
    </row>
    <row r="59" spans="2:8" x14ac:dyDescent="0.2">
      <c r="B59" s="6" t="s">
        <v>236</v>
      </c>
      <c r="C59" s="6" t="s">
        <v>393</v>
      </c>
      <c r="D59" s="6">
        <v>1500</v>
      </c>
      <c r="E59" s="6">
        <v>0</v>
      </c>
      <c r="F59" s="6">
        <v>3.4580000000000268</v>
      </c>
      <c r="G59" s="6">
        <v>0.32399999999998741</v>
      </c>
      <c r="H59" s="6">
        <v>4.7040000000000326</v>
      </c>
    </row>
    <row r="60" spans="2:8" x14ac:dyDescent="0.2">
      <c r="B60" s="6" t="s">
        <v>237</v>
      </c>
      <c r="C60" s="6" t="s">
        <v>394</v>
      </c>
      <c r="D60" s="6">
        <v>9000</v>
      </c>
      <c r="E60" s="6">
        <v>0</v>
      </c>
      <c r="F60" s="6">
        <v>1.9560000000000173</v>
      </c>
      <c r="G60" s="6">
        <v>2.0459999999999923</v>
      </c>
      <c r="H60" s="6">
        <v>1.9560000000000173</v>
      </c>
    </row>
    <row r="61" spans="2:8" x14ac:dyDescent="0.2">
      <c r="B61" s="6" t="s">
        <v>238</v>
      </c>
      <c r="C61" s="6" t="s">
        <v>394</v>
      </c>
      <c r="D61" s="6">
        <v>0</v>
      </c>
      <c r="E61" s="6">
        <v>3.3300000000000018</v>
      </c>
      <c r="F61" s="6">
        <v>11.942000000000007</v>
      </c>
      <c r="G61" s="6">
        <v>1E+30</v>
      </c>
      <c r="H61" s="6">
        <v>3.3300000000000018</v>
      </c>
    </row>
    <row r="62" spans="2:8" x14ac:dyDescent="0.2">
      <c r="B62" s="6" t="s">
        <v>239</v>
      </c>
      <c r="C62" s="6" t="s">
        <v>394</v>
      </c>
      <c r="D62" s="6">
        <v>0</v>
      </c>
      <c r="E62" s="6">
        <v>1.725999999999976</v>
      </c>
      <c r="F62" s="6">
        <v>5.5319999999999823</v>
      </c>
      <c r="G62" s="6">
        <v>1E+30</v>
      </c>
      <c r="H62" s="6">
        <v>1.725999999999976</v>
      </c>
    </row>
    <row r="63" spans="2:8" x14ac:dyDescent="0.2">
      <c r="B63" s="6" t="s">
        <v>240</v>
      </c>
      <c r="C63" s="6" t="s">
        <v>394</v>
      </c>
      <c r="D63" s="6">
        <v>13500</v>
      </c>
      <c r="E63" s="6">
        <v>0</v>
      </c>
      <c r="F63" s="6">
        <v>2.7599999999999909</v>
      </c>
      <c r="G63" s="6">
        <v>1.8319999999999936</v>
      </c>
      <c r="H63" s="6">
        <v>2.7599999999999909</v>
      </c>
    </row>
    <row r="64" spans="2:8" x14ac:dyDescent="0.2">
      <c r="B64" s="6" t="s">
        <v>241</v>
      </c>
      <c r="C64" s="6" t="s">
        <v>394</v>
      </c>
      <c r="D64" s="6">
        <v>0</v>
      </c>
      <c r="E64" s="6">
        <v>3.811999999999987</v>
      </c>
      <c r="F64" s="6">
        <v>6.5579999999999927</v>
      </c>
      <c r="G64" s="6">
        <v>1E+30</v>
      </c>
      <c r="H64" s="6">
        <v>3.811999999999987</v>
      </c>
    </row>
    <row r="65" spans="2:8" x14ac:dyDescent="0.2">
      <c r="B65" s="6" t="s">
        <v>242</v>
      </c>
      <c r="C65" s="6" t="s">
        <v>394</v>
      </c>
      <c r="D65" s="6">
        <v>31500</v>
      </c>
      <c r="E65" s="6">
        <v>0</v>
      </c>
      <c r="F65" s="6">
        <v>4.7040000000000077</v>
      </c>
      <c r="G65" s="6">
        <v>0.32399999999998741</v>
      </c>
      <c r="H65" s="6">
        <v>8.9999999999999858E-2</v>
      </c>
    </row>
    <row r="66" spans="2:8" x14ac:dyDescent="0.2">
      <c r="B66" s="6" t="s">
        <v>243</v>
      </c>
      <c r="C66" s="6" t="s">
        <v>394</v>
      </c>
      <c r="D66" s="6">
        <v>0</v>
      </c>
      <c r="E66" s="6">
        <v>1.72199999999998</v>
      </c>
      <c r="F66" s="6">
        <v>3.4420000000000073</v>
      </c>
      <c r="G66" s="6">
        <v>1E+30</v>
      </c>
      <c r="H66" s="6">
        <v>1.72199999999998</v>
      </c>
    </row>
    <row r="67" spans="2:8" x14ac:dyDescent="0.2">
      <c r="B67" s="6" t="s">
        <v>244</v>
      </c>
      <c r="C67" s="6" t="s">
        <v>394</v>
      </c>
      <c r="D67" s="6">
        <v>0</v>
      </c>
      <c r="E67" s="6">
        <v>0.67800000000005411</v>
      </c>
      <c r="F67" s="6">
        <v>2.910000000000025</v>
      </c>
      <c r="G67" s="6">
        <v>1E+30</v>
      </c>
      <c r="H67" s="6">
        <v>0.67800000000005411</v>
      </c>
    </row>
    <row r="68" spans="2:8" x14ac:dyDescent="0.2">
      <c r="B68" s="6" t="s">
        <v>245</v>
      </c>
      <c r="C68" s="6" t="s">
        <v>394</v>
      </c>
      <c r="D68" s="6">
        <v>0</v>
      </c>
      <c r="E68" s="6">
        <v>0.31200000000001182</v>
      </c>
      <c r="F68" s="6">
        <v>2.73599999999999</v>
      </c>
      <c r="G68" s="6">
        <v>1E+30</v>
      </c>
      <c r="H68" s="6">
        <v>0.31200000000001182</v>
      </c>
    </row>
    <row r="69" spans="2:8" x14ac:dyDescent="0.2">
      <c r="B69" s="6" t="s">
        <v>246</v>
      </c>
      <c r="C69" s="6" t="s">
        <v>394</v>
      </c>
      <c r="D69" s="6">
        <v>76500</v>
      </c>
      <c r="E69" s="6">
        <v>0</v>
      </c>
      <c r="F69" s="6">
        <v>2.0840000000000032</v>
      </c>
      <c r="G69" s="6">
        <v>1.8580000000000041</v>
      </c>
      <c r="H69" s="6">
        <v>2.0840000000000032</v>
      </c>
    </row>
    <row r="70" spans="2:8" x14ac:dyDescent="0.2">
      <c r="B70" s="6" t="s">
        <v>247</v>
      </c>
      <c r="C70" s="6" t="s">
        <v>394</v>
      </c>
      <c r="D70" s="6">
        <v>63000</v>
      </c>
      <c r="E70" s="6">
        <v>0</v>
      </c>
      <c r="F70" s="6">
        <v>1.5</v>
      </c>
      <c r="G70" s="6">
        <v>2.1399999999999864</v>
      </c>
      <c r="H70" s="6">
        <v>1.5</v>
      </c>
    </row>
    <row r="71" spans="2:8" x14ac:dyDescent="0.2">
      <c r="B71" s="6" t="s">
        <v>248</v>
      </c>
      <c r="C71" s="6" t="s">
        <v>394</v>
      </c>
      <c r="D71" s="6">
        <v>0</v>
      </c>
      <c r="E71" s="6">
        <v>3.4379999999999988</v>
      </c>
      <c r="F71" s="6">
        <v>11.774000000000001</v>
      </c>
      <c r="G71" s="6">
        <v>1E+30</v>
      </c>
      <c r="H71" s="6">
        <v>3.4379999999999988</v>
      </c>
    </row>
    <row r="72" spans="2:8" x14ac:dyDescent="0.2">
      <c r="B72" s="6" t="s">
        <v>249</v>
      </c>
      <c r="C72" s="6" t="s">
        <v>394</v>
      </c>
      <c r="D72" s="6">
        <v>0</v>
      </c>
      <c r="E72" s="6">
        <v>2.0780000000000207</v>
      </c>
      <c r="F72" s="6">
        <v>6.0520000000000209</v>
      </c>
      <c r="G72" s="6">
        <v>1E+30</v>
      </c>
      <c r="H72" s="6">
        <v>2.0780000000000207</v>
      </c>
    </row>
    <row r="73" spans="2:8" x14ac:dyDescent="0.2">
      <c r="B73" s="6" t="s">
        <v>250</v>
      </c>
      <c r="C73" s="6" t="s">
        <v>394</v>
      </c>
      <c r="D73" s="6">
        <v>69000</v>
      </c>
      <c r="E73" s="6">
        <v>0</v>
      </c>
      <c r="F73" s="6">
        <v>2.8159999999999741</v>
      </c>
      <c r="G73" s="6">
        <v>1.2099999999999795</v>
      </c>
      <c r="H73" s="6">
        <v>2.8159999999999741</v>
      </c>
    </row>
    <row r="74" spans="2:8" x14ac:dyDescent="0.2">
      <c r="B74" s="6" t="s">
        <v>251</v>
      </c>
      <c r="C74" s="6" t="s">
        <v>394</v>
      </c>
      <c r="D74" s="6">
        <v>19500</v>
      </c>
      <c r="E74" s="6">
        <v>0</v>
      </c>
      <c r="F74" s="6">
        <v>2.5520000000000209</v>
      </c>
      <c r="G74" s="6">
        <v>1.0399999999999636</v>
      </c>
      <c r="H74" s="6">
        <v>2.5520000000000209</v>
      </c>
    </row>
    <row r="75" spans="2:8" x14ac:dyDescent="0.2">
      <c r="B75" s="6" t="s">
        <v>252</v>
      </c>
      <c r="C75" s="6" t="s">
        <v>394</v>
      </c>
      <c r="D75" s="6">
        <v>25500</v>
      </c>
      <c r="E75" s="6">
        <v>0</v>
      </c>
      <c r="F75" s="6">
        <v>3.396000000000015</v>
      </c>
      <c r="G75" s="6">
        <v>1.1800000000000068</v>
      </c>
      <c r="H75" s="6">
        <v>3.396000000000015</v>
      </c>
    </row>
    <row r="76" spans="2:8" x14ac:dyDescent="0.2">
      <c r="B76" s="6" t="s">
        <v>253</v>
      </c>
      <c r="C76" s="6" t="s">
        <v>394</v>
      </c>
      <c r="D76" s="6">
        <v>9000</v>
      </c>
      <c r="E76" s="6">
        <v>0</v>
      </c>
      <c r="F76" s="6">
        <v>3.6859999999999786</v>
      </c>
      <c r="G76" s="6">
        <v>1.5820000000000505</v>
      </c>
      <c r="H76" s="6">
        <v>3.6859999999999786</v>
      </c>
    </row>
    <row r="77" spans="2:8" x14ac:dyDescent="0.2">
      <c r="B77" s="6" t="s">
        <v>254</v>
      </c>
      <c r="C77" s="6" t="s">
        <v>394</v>
      </c>
      <c r="D77" s="6">
        <v>21000</v>
      </c>
      <c r="E77" s="6">
        <v>0</v>
      </c>
      <c r="F77" s="6">
        <v>2.22199999999998</v>
      </c>
      <c r="G77" s="6">
        <v>1.3240000000000691</v>
      </c>
      <c r="H77" s="6">
        <v>2.22199999999998</v>
      </c>
    </row>
    <row r="78" spans="2:8" x14ac:dyDescent="0.2">
      <c r="B78" s="6" t="s">
        <v>255</v>
      </c>
      <c r="C78" s="6" t="s">
        <v>394</v>
      </c>
      <c r="D78" s="6">
        <v>54000</v>
      </c>
      <c r="E78" s="6">
        <v>0</v>
      </c>
      <c r="F78" s="6">
        <v>2.7040000000000077</v>
      </c>
      <c r="G78" s="6">
        <v>2.0540000000000305</v>
      </c>
      <c r="H78" s="6">
        <v>2.7040000000000077</v>
      </c>
    </row>
    <row r="79" spans="2:8" x14ac:dyDescent="0.2">
      <c r="B79" s="6" t="s">
        <v>256</v>
      </c>
      <c r="C79" s="6" t="s">
        <v>394</v>
      </c>
      <c r="D79" s="6">
        <v>0</v>
      </c>
      <c r="E79" s="6">
        <v>2.0979999999999563</v>
      </c>
      <c r="F79" s="6">
        <v>4.1680000000000064</v>
      </c>
      <c r="G79" s="6">
        <v>1E+30</v>
      </c>
      <c r="H79" s="6">
        <v>2.0979999999999563</v>
      </c>
    </row>
    <row r="80" spans="2:8" x14ac:dyDescent="0.2">
      <c r="B80" s="6" t="s">
        <v>257</v>
      </c>
      <c r="C80" s="6" t="s">
        <v>394</v>
      </c>
      <c r="D80" s="6">
        <v>0</v>
      </c>
      <c r="E80" s="6">
        <v>0.42399999999997817</v>
      </c>
      <c r="F80" s="6">
        <v>2.7880000000000109</v>
      </c>
      <c r="G80" s="6">
        <v>1E+30</v>
      </c>
      <c r="H80" s="6">
        <v>0.42399999999997817</v>
      </c>
    </row>
    <row r="81" spans="2:8" x14ac:dyDescent="0.2">
      <c r="B81" s="6" t="s">
        <v>258</v>
      </c>
      <c r="C81" s="6" t="s">
        <v>394</v>
      </c>
      <c r="D81" s="6">
        <v>0</v>
      </c>
      <c r="E81" s="6">
        <v>2.1399999999999864</v>
      </c>
      <c r="F81" s="6">
        <v>3.6399999999999864</v>
      </c>
      <c r="G81" s="6">
        <v>1E+30</v>
      </c>
      <c r="H81" s="6">
        <v>2.1399999999999864</v>
      </c>
    </row>
    <row r="82" spans="2:8" x14ac:dyDescent="0.2">
      <c r="B82" s="6" t="s">
        <v>259</v>
      </c>
      <c r="C82" s="6" t="s">
        <v>394</v>
      </c>
      <c r="D82" s="6">
        <v>37500</v>
      </c>
      <c r="E82" s="6">
        <v>0</v>
      </c>
      <c r="F82" s="6">
        <v>3.1920000000000073</v>
      </c>
      <c r="G82" s="6">
        <v>0.32399999999995543</v>
      </c>
      <c r="H82" s="6">
        <v>3.1920000000000073</v>
      </c>
    </row>
    <row r="83" spans="2:8" x14ac:dyDescent="0.2">
      <c r="B83" s="6" t="s">
        <v>260</v>
      </c>
      <c r="C83" s="6" t="s">
        <v>394</v>
      </c>
      <c r="D83" s="6">
        <v>21000</v>
      </c>
      <c r="E83" s="6">
        <v>0</v>
      </c>
      <c r="F83" s="6">
        <v>3.910000000000025</v>
      </c>
      <c r="G83" s="6">
        <v>0.80599999999998317</v>
      </c>
      <c r="H83" s="6">
        <v>3.910000000000025</v>
      </c>
    </row>
    <row r="84" spans="2:8" x14ac:dyDescent="0.2">
      <c r="B84" s="6" t="s">
        <v>261</v>
      </c>
      <c r="C84" s="6" t="s">
        <v>394</v>
      </c>
      <c r="D84" s="6">
        <v>9000</v>
      </c>
      <c r="E84" s="6">
        <v>0</v>
      </c>
      <c r="F84" s="6">
        <v>2.3419999999999845</v>
      </c>
      <c r="G84" s="6">
        <v>2.0040000000000191</v>
      </c>
      <c r="H84" s="6">
        <v>2.3419999999999845</v>
      </c>
    </row>
    <row r="85" spans="2:8" x14ac:dyDescent="0.2">
      <c r="B85" s="6" t="s">
        <v>262</v>
      </c>
      <c r="C85" s="6" t="s">
        <v>394</v>
      </c>
      <c r="D85" s="6">
        <v>6000</v>
      </c>
      <c r="E85" s="6">
        <v>0</v>
      </c>
      <c r="F85" s="6">
        <v>2.9599999999999795</v>
      </c>
      <c r="G85" s="6">
        <v>1.5240000000000578</v>
      </c>
      <c r="H85" s="6">
        <v>2.9599999999999795</v>
      </c>
    </row>
    <row r="86" spans="2:8" x14ac:dyDescent="0.2">
      <c r="B86" s="6" t="s">
        <v>263</v>
      </c>
      <c r="C86" s="6" t="s">
        <v>394</v>
      </c>
      <c r="D86" s="6">
        <v>0</v>
      </c>
      <c r="E86" s="6">
        <v>0.83599999999998786</v>
      </c>
      <c r="F86" s="6">
        <v>5.5919999999999845</v>
      </c>
      <c r="G86" s="6">
        <v>1E+30</v>
      </c>
      <c r="H86" s="6">
        <v>0.83599999999998786</v>
      </c>
    </row>
    <row r="87" spans="2:8" x14ac:dyDescent="0.2">
      <c r="B87" s="6" t="s">
        <v>264</v>
      </c>
      <c r="C87" s="6" t="s">
        <v>394</v>
      </c>
      <c r="D87" s="6">
        <v>21000</v>
      </c>
      <c r="E87" s="6">
        <v>0</v>
      </c>
      <c r="F87" s="6">
        <v>4.0539999999999736</v>
      </c>
      <c r="G87" s="6">
        <v>1.3880000000000337</v>
      </c>
      <c r="H87" s="6">
        <v>4.0539999999999736</v>
      </c>
    </row>
    <row r="88" spans="2:8" x14ac:dyDescent="0.2">
      <c r="B88" s="6" t="s">
        <v>265</v>
      </c>
      <c r="C88" s="6" t="s">
        <v>394</v>
      </c>
      <c r="D88" s="6">
        <v>0</v>
      </c>
      <c r="E88" s="6">
        <v>2.9679999999999929</v>
      </c>
      <c r="F88" s="6">
        <v>6.2479999999999905</v>
      </c>
      <c r="G88" s="6">
        <v>1E+30</v>
      </c>
      <c r="H88" s="6">
        <v>2.9679999999999929</v>
      </c>
    </row>
    <row r="89" spans="2:8" x14ac:dyDescent="0.2">
      <c r="B89" s="6" t="s">
        <v>266</v>
      </c>
      <c r="C89" s="6" t="s">
        <v>394</v>
      </c>
      <c r="D89" s="6">
        <v>0</v>
      </c>
      <c r="E89" s="6">
        <v>2.0459999999999923</v>
      </c>
      <c r="F89" s="6">
        <v>3.7339999999999804</v>
      </c>
      <c r="G89" s="6">
        <v>1E+30</v>
      </c>
      <c r="H89" s="6">
        <v>2.0459999999999923</v>
      </c>
    </row>
    <row r="90" spans="2:8" x14ac:dyDescent="0.2">
      <c r="B90" s="6" t="s">
        <v>267</v>
      </c>
      <c r="C90" s="6" t="s">
        <v>394</v>
      </c>
      <c r="D90" s="6">
        <v>0</v>
      </c>
      <c r="E90" s="6">
        <v>1.0480000000000018</v>
      </c>
      <c r="F90" s="6">
        <v>3.1000000000000227</v>
      </c>
      <c r="G90" s="6">
        <v>1E+30</v>
      </c>
      <c r="H90" s="6">
        <v>1.0480000000000018</v>
      </c>
    </row>
    <row r="91" spans="2:8" x14ac:dyDescent="0.2">
      <c r="B91" s="6" t="s">
        <v>268</v>
      </c>
      <c r="C91" s="6" t="s">
        <v>394</v>
      </c>
      <c r="D91" s="6">
        <v>15000</v>
      </c>
      <c r="E91" s="6">
        <v>0</v>
      </c>
      <c r="F91" s="6">
        <v>4.6100000000000136</v>
      </c>
      <c r="G91" s="6">
        <v>8.9999999999999858E-2</v>
      </c>
      <c r="H91" s="6">
        <v>4.6100000000000136</v>
      </c>
    </row>
    <row r="92" spans="2:8" x14ac:dyDescent="0.2">
      <c r="B92" s="6" t="s">
        <v>269</v>
      </c>
      <c r="C92" s="6" t="s">
        <v>394</v>
      </c>
      <c r="D92" s="6">
        <v>0</v>
      </c>
      <c r="E92" s="6">
        <v>1.1459999999999582</v>
      </c>
      <c r="F92" s="6">
        <v>3.2740000000000009</v>
      </c>
      <c r="G92" s="6">
        <v>1E+30</v>
      </c>
      <c r="H92" s="6">
        <v>1.1459999999999582</v>
      </c>
    </row>
    <row r="93" spans="2:8" x14ac:dyDescent="0.2">
      <c r="B93" s="6" t="s">
        <v>270</v>
      </c>
      <c r="C93" s="6" t="s">
        <v>394</v>
      </c>
      <c r="D93" s="6">
        <v>28500</v>
      </c>
      <c r="E93" s="6">
        <v>0</v>
      </c>
      <c r="F93" s="6">
        <v>2.2040000000000077</v>
      </c>
      <c r="G93" s="6">
        <v>0.73600000000004684</v>
      </c>
      <c r="H93" s="6">
        <v>2.2040000000000077</v>
      </c>
    </row>
    <row r="94" spans="2:8" x14ac:dyDescent="0.2">
      <c r="B94" s="6" t="s">
        <v>271</v>
      </c>
      <c r="C94" s="6" t="s">
        <v>394</v>
      </c>
      <c r="D94" s="6">
        <v>1500</v>
      </c>
      <c r="E94" s="6">
        <v>0</v>
      </c>
      <c r="F94" s="6">
        <v>4.6139999999999759</v>
      </c>
      <c r="G94" s="6">
        <v>0.98000000000007503</v>
      </c>
      <c r="H94" s="6">
        <v>4.6139999999999759</v>
      </c>
    </row>
    <row r="95" spans="2:8" x14ac:dyDescent="0.2">
      <c r="B95" s="6" t="s">
        <v>272</v>
      </c>
      <c r="C95" s="6" t="s">
        <v>394</v>
      </c>
      <c r="D95" s="6">
        <v>24000</v>
      </c>
      <c r="E95" s="6">
        <v>0</v>
      </c>
      <c r="F95" s="6">
        <v>2.5880000000000223</v>
      </c>
      <c r="G95" s="6">
        <v>0.53199999999998226</v>
      </c>
      <c r="H95" s="6">
        <v>2.5880000000000223</v>
      </c>
    </row>
    <row r="96" spans="2:8" x14ac:dyDescent="0.2">
      <c r="B96" s="6" t="s">
        <v>273</v>
      </c>
      <c r="C96" s="6" t="s">
        <v>394</v>
      </c>
      <c r="D96" s="6">
        <v>4500</v>
      </c>
      <c r="E96" s="6">
        <v>0</v>
      </c>
      <c r="F96" s="6">
        <v>3.47199999999998</v>
      </c>
      <c r="G96" s="6">
        <v>1.76400000000001</v>
      </c>
      <c r="H96" s="6">
        <v>3.47199999999998</v>
      </c>
    </row>
    <row r="97" spans="2:8" x14ac:dyDescent="0.2">
      <c r="B97" s="6" t="s">
        <v>274</v>
      </c>
      <c r="C97" s="6" t="s">
        <v>394</v>
      </c>
      <c r="D97" s="6">
        <v>0</v>
      </c>
      <c r="E97" s="6">
        <v>3.1359999999999708</v>
      </c>
      <c r="F97" s="6">
        <v>6.839999999999975</v>
      </c>
      <c r="G97" s="6">
        <v>1E+30</v>
      </c>
      <c r="H97" s="6">
        <v>3.1359999999999708</v>
      </c>
    </row>
    <row r="98" spans="2:8" x14ac:dyDescent="0.2">
      <c r="B98" s="6" t="s">
        <v>275</v>
      </c>
      <c r="C98" s="6" t="s">
        <v>394</v>
      </c>
      <c r="D98" s="6">
        <v>0</v>
      </c>
      <c r="E98" s="6">
        <v>0.44599999999996953</v>
      </c>
      <c r="F98" s="6">
        <v>2.8779999999999859</v>
      </c>
      <c r="G98" s="6">
        <v>1E+30</v>
      </c>
      <c r="H98" s="6">
        <v>0.44599999999996953</v>
      </c>
    </row>
    <row r="99" spans="2:8" x14ac:dyDescent="0.2">
      <c r="B99" s="6" t="s">
        <v>276</v>
      </c>
      <c r="C99" s="6" t="s">
        <v>394</v>
      </c>
      <c r="D99" s="6">
        <v>0</v>
      </c>
      <c r="E99" s="6">
        <v>1.9680000000000177</v>
      </c>
      <c r="F99" s="6">
        <v>3.5559999999999832</v>
      </c>
      <c r="G99" s="6">
        <v>1E+30</v>
      </c>
      <c r="H99" s="6">
        <v>1.9680000000000177</v>
      </c>
    </row>
    <row r="100" spans="2:8" x14ac:dyDescent="0.2">
      <c r="B100" s="6" t="s">
        <v>277</v>
      </c>
      <c r="C100" s="6" t="s">
        <v>394</v>
      </c>
      <c r="D100" s="6">
        <v>19500</v>
      </c>
      <c r="E100" s="6">
        <v>0</v>
      </c>
      <c r="F100" s="6">
        <v>1.896000000000015</v>
      </c>
      <c r="G100" s="6">
        <v>1.3559999999999377</v>
      </c>
      <c r="H100" s="6">
        <v>1.896000000000015</v>
      </c>
    </row>
    <row r="101" spans="2:8" x14ac:dyDescent="0.2">
      <c r="B101" s="6" t="s">
        <v>278</v>
      </c>
      <c r="C101" s="6" t="s">
        <v>394</v>
      </c>
      <c r="D101" s="6">
        <v>13500</v>
      </c>
      <c r="E101" s="6">
        <v>0</v>
      </c>
      <c r="F101" s="6">
        <v>4.3020000000000209</v>
      </c>
      <c r="G101" s="6">
        <v>1.1860000000000355</v>
      </c>
      <c r="H101" s="6">
        <v>4.3020000000000209</v>
      </c>
    </row>
    <row r="102" spans="2:8" x14ac:dyDescent="0.2">
      <c r="B102" s="6" t="s">
        <v>279</v>
      </c>
      <c r="C102" s="6" t="s">
        <v>394</v>
      </c>
      <c r="D102" s="6">
        <v>39000</v>
      </c>
      <c r="E102" s="6">
        <v>0</v>
      </c>
      <c r="F102" s="6">
        <v>2.1019999999999754</v>
      </c>
      <c r="G102" s="6">
        <v>1.6760000000000446</v>
      </c>
      <c r="H102" s="6">
        <v>2.1019999999999754</v>
      </c>
    </row>
    <row r="103" spans="2:8" x14ac:dyDescent="0.2">
      <c r="B103" s="6" t="s">
        <v>280</v>
      </c>
      <c r="C103" s="6" t="s">
        <v>394</v>
      </c>
      <c r="D103" s="6">
        <v>70500</v>
      </c>
      <c r="E103" s="6">
        <v>0</v>
      </c>
      <c r="F103" s="6">
        <v>3.7080000000000268</v>
      </c>
      <c r="G103" s="6">
        <v>1.9659999999999513</v>
      </c>
      <c r="H103" s="6">
        <v>3.7080000000000268</v>
      </c>
    </row>
    <row r="104" spans="2:8" x14ac:dyDescent="0.2">
      <c r="B104" s="6" t="s">
        <v>281</v>
      </c>
      <c r="C104" s="6" t="s">
        <v>394</v>
      </c>
      <c r="D104" s="6">
        <v>0</v>
      </c>
      <c r="E104" s="6">
        <v>1.5799999999999876</v>
      </c>
      <c r="F104" s="6">
        <v>5.4959999999999809</v>
      </c>
      <c r="G104" s="6">
        <v>1E+30</v>
      </c>
      <c r="H104" s="6">
        <v>1.5799999999999876</v>
      </c>
    </row>
    <row r="105" spans="2:8" x14ac:dyDescent="0.2">
      <c r="B105" s="6" t="s">
        <v>282</v>
      </c>
      <c r="C105" s="6" t="s">
        <v>394</v>
      </c>
      <c r="D105" s="6">
        <v>0</v>
      </c>
      <c r="E105" s="6">
        <v>1.839999999999975</v>
      </c>
      <c r="F105" s="6">
        <v>3.6899999999999977</v>
      </c>
      <c r="G105" s="6">
        <v>1E+30</v>
      </c>
      <c r="H105" s="6">
        <v>1.839999999999975</v>
      </c>
    </row>
    <row r="106" spans="2:8" x14ac:dyDescent="0.2">
      <c r="B106" s="6" t="s">
        <v>283</v>
      </c>
      <c r="C106" s="6" t="s">
        <v>394</v>
      </c>
      <c r="D106" s="6">
        <v>45000</v>
      </c>
      <c r="E106" s="6">
        <v>0</v>
      </c>
      <c r="F106" s="6">
        <v>2.4580000000000268</v>
      </c>
      <c r="G106" s="6">
        <v>0.23799999999999955</v>
      </c>
      <c r="H106" s="6">
        <v>2.4580000000000268</v>
      </c>
    </row>
    <row r="107" spans="2:8" x14ac:dyDescent="0.2">
      <c r="B107" s="6" t="s">
        <v>284</v>
      </c>
      <c r="C107" s="6" t="s">
        <v>394</v>
      </c>
      <c r="D107" s="6">
        <v>0</v>
      </c>
      <c r="E107" s="6">
        <v>2.8979999999999428</v>
      </c>
      <c r="F107" s="6">
        <v>7.0179999999999723</v>
      </c>
      <c r="G107" s="6">
        <v>1E+30</v>
      </c>
      <c r="H107" s="6">
        <v>2.8979999999999428</v>
      </c>
    </row>
    <row r="108" spans="2:8" x14ac:dyDescent="0.2">
      <c r="B108" s="6" t="s">
        <v>285</v>
      </c>
      <c r="C108" s="6" t="s">
        <v>394</v>
      </c>
      <c r="D108" s="6">
        <v>1500</v>
      </c>
      <c r="E108" s="6">
        <v>0</v>
      </c>
      <c r="F108" s="6">
        <v>2.4119999999999777</v>
      </c>
      <c r="G108" s="6">
        <v>0.49000000000006594</v>
      </c>
      <c r="H108" s="6">
        <v>2.4119999999999777</v>
      </c>
    </row>
    <row r="109" spans="2:8" x14ac:dyDescent="0.2">
      <c r="B109" s="6" t="s">
        <v>286</v>
      </c>
      <c r="C109" s="6" t="s">
        <v>394</v>
      </c>
      <c r="D109" s="6">
        <v>28500</v>
      </c>
      <c r="E109" s="6">
        <v>0</v>
      </c>
      <c r="F109" s="6">
        <v>3.3340000000000032</v>
      </c>
      <c r="G109" s="6">
        <v>0.71399999999999864</v>
      </c>
      <c r="H109" s="6">
        <v>3.3340000000000032</v>
      </c>
    </row>
    <row r="110" spans="2:8" x14ac:dyDescent="0.2">
      <c r="B110" s="6" t="s">
        <v>287</v>
      </c>
      <c r="C110" s="6" t="s">
        <v>394</v>
      </c>
      <c r="D110" s="6">
        <v>0</v>
      </c>
      <c r="E110" s="6">
        <v>0.32399999999998741</v>
      </c>
      <c r="F110" s="6">
        <v>5.02800000000002</v>
      </c>
      <c r="G110" s="6">
        <v>1E+30</v>
      </c>
      <c r="H110" s="6">
        <v>0.32399999999998741</v>
      </c>
    </row>
    <row r="111" spans="2:8" x14ac:dyDescent="0.2">
      <c r="B111" s="6" t="s">
        <v>288</v>
      </c>
      <c r="C111" s="6" t="s">
        <v>395</v>
      </c>
      <c r="D111" s="6">
        <v>0</v>
      </c>
      <c r="E111" s="6">
        <v>2.0459999999999923</v>
      </c>
      <c r="F111" s="6">
        <v>4.0020000000000095</v>
      </c>
      <c r="G111" s="6">
        <v>1E+30</v>
      </c>
      <c r="H111" s="6">
        <v>2.0459999999999923</v>
      </c>
    </row>
    <row r="112" spans="2:8" x14ac:dyDescent="0.2">
      <c r="B112" s="6" t="s">
        <v>289</v>
      </c>
      <c r="C112" s="6" t="s">
        <v>395</v>
      </c>
      <c r="D112" s="6">
        <v>0</v>
      </c>
      <c r="E112" s="6">
        <v>4.4479999999999968</v>
      </c>
      <c r="F112" s="6">
        <v>13.060000000000002</v>
      </c>
      <c r="G112" s="6">
        <v>1E+30</v>
      </c>
      <c r="H112" s="6">
        <v>4.4479999999999968</v>
      </c>
    </row>
    <row r="113" spans="2:8" x14ac:dyDescent="0.2">
      <c r="B113" s="6" t="s">
        <v>290</v>
      </c>
      <c r="C113" s="6" t="s">
        <v>395</v>
      </c>
      <c r="D113" s="6">
        <v>0</v>
      </c>
      <c r="E113" s="6">
        <v>3.5019999999999865</v>
      </c>
      <c r="F113" s="6">
        <v>7.3079999999999927</v>
      </c>
      <c r="G113" s="6">
        <v>1E+30</v>
      </c>
      <c r="H113" s="6">
        <v>3.5019999999999865</v>
      </c>
    </row>
    <row r="114" spans="2:8" x14ac:dyDescent="0.2">
      <c r="B114" s="6" t="s">
        <v>291</v>
      </c>
      <c r="C114" s="6" t="s">
        <v>395</v>
      </c>
      <c r="D114" s="6">
        <v>0</v>
      </c>
      <c r="E114" s="6">
        <v>1.8319999999999936</v>
      </c>
      <c r="F114" s="6">
        <v>4.5919999999999845</v>
      </c>
      <c r="G114" s="6">
        <v>1E+30</v>
      </c>
      <c r="H114" s="6">
        <v>1.8319999999999936</v>
      </c>
    </row>
    <row r="115" spans="2:8" x14ac:dyDescent="0.2">
      <c r="B115" s="6" t="s">
        <v>292</v>
      </c>
      <c r="C115" s="6" t="s">
        <v>395</v>
      </c>
      <c r="D115" s="6">
        <v>0</v>
      </c>
      <c r="E115" s="6">
        <v>5.4980000000000224</v>
      </c>
      <c r="F115" s="6">
        <v>8.2440000000000282</v>
      </c>
      <c r="G115" s="6">
        <v>1E+30</v>
      </c>
      <c r="H115" s="6">
        <v>5.4980000000000224</v>
      </c>
    </row>
    <row r="116" spans="2:8" x14ac:dyDescent="0.2">
      <c r="B116" s="6" t="s">
        <v>293</v>
      </c>
      <c r="C116" s="6" t="s">
        <v>395</v>
      </c>
      <c r="D116" s="6">
        <v>0</v>
      </c>
      <c r="E116" s="6">
        <v>1.5819999999999368</v>
      </c>
      <c r="F116" s="6">
        <v>6.2859999999999445</v>
      </c>
      <c r="G116" s="6">
        <v>1E+30</v>
      </c>
      <c r="H116" s="6">
        <v>1.5819999999999368</v>
      </c>
    </row>
    <row r="117" spans="2:8" x14ac:dyDescent="0.2">
      <c r="B117" s="6" t="s">
        <v>294</v>
      </c>
      <c r="C117" s="6" t="s">
        <v>395</v>
      </c>
      <c r="D117" s="6">
        <v>16500</v>
      </c>
      <c r="E117" s="6">
        <v>0</v>
      </c>
      <c r="F117" s="6">
        <v>1.7200000000000273</v>
      </c>
      <c r="G117" s="6">
        <v>1.72199999999998</v>
      </c>
      <c r="H117" s="6">
        <v>1.7200000000000273</v>
      </c>
    </row>
    <row r="118" spans="2:8" x14ac:dyDescent="0.2">
      <c r="B118" s="6" t="s">
        <v>295</v>
      </c>
      <c r="C118" s="6" t="s">
        <v>395</v>
      </c>
      <c r="D118" s="6">
        <v>6000</v>
      </c>
      <c r="E118" s="6">
        <v>0</v>
      </c>
      <c r="F118" s="6">
        <v>2.2319999999999709</v>
      </c>
      <c r="G118" s="6">
        <v>0.67800000000005411</v>
      </c>
      <c r="H118" s="6">
        <v>2.2319999999999709</v>
      </c>
    </row>
    <row r="119" spans="2:8" x14ac:dyDescent="0.2">
      <c r="B119" s="6" t="s">
        <v>296</v>
      </c>
      <c r="C119" s="6" t="s">
        <v>395</v>
      </c>
      <c r="D119" s="6">
        <v>15000</v>
      </c>
      <c r="E119" s="6">
        <v>0</v>
      </c>
      <c r="F119" s="6">
        <v>2.4239999999999782</v>
      </c>
      <c r="G119" s="6">
        <v>0.31200000000001182</v>
      </c>
      <c r="H119" s="6">
        <v>2.4239999999999782</v>
      </c>
    </row>
    <row r="120" spans="2:8" x14ac:dyDescent="0.2">
      <c r="B120" s="6" t="s">
        <v>297</v>
      </c>
      <c r="C120" s="6" t="s">
        <v>395</v>
      </c>
      <c r="D120" s="6">
        <v>0</v>
      </c>
      <c r="E120" s="6">
        <v>1.8580000000000041</v>
      </c>
      <c r="F120" s="6">
        <v>3.9420000000000073</v>
      </c>
      <c r="G120" s="6">
        <v>1E+30</v>
      </c>
      <c r="H120" s="6">
        <v>1.8580000000000041</v>
      </c>
    </row>
    <row r="121" spans="2:8" x14ac:dyDescent="0.2">
      <c r="B121" s="6" t="s">
        <v>298</v>
      </c>
      <c r="C121" s="6" t="s">
        <v>395</v>
      </c>
      <c r="D121" s="6">
        <v>0</v>
      </c>
      <c r="E121" s="6">
        <v>2.1399999999999864</v>
      </c>
      <c r="F121" s="6">
        <v>3.6399999999999864</v>
      </c>
      <c r="G121" s="6">
        <v>1E+30</v>
      </c>
      <c r="H121" s="6">
        <v>2.1399999999999864</v>
      </c>
    </row>
    <row r="122" spans="2:8" x14ac:dyDescent="0.2">
      <c r="B122" s="6" t="s">
        <v>299</v>
      </c>
      <c r="C122" s="6" t="s">
        <v>395</v>
      </c>
      <c r="D122" s="6">
        <v>0</v>
      </c>
      <c r="E122" s="6">
        <v>5.3560000000000052</v>
      </c>
      <c r="F122" s="6">
        <v>13.692000000000007</v>
      </c>
      <c r="G122" s="6">
        <v>1E+30</v>
      </c>
      <c r="H122" s="6">
        <v>5.3560000000000052</v>
      </c>
    </row>
    <row r="123" spans="2:8" x14ac:dyDescent="0.2">
      <c r="B123" s="6" t="s">
        <v>300</v>
      </c>
      <c r="C123" s="6" t="s">
        <v>395</v>
      </c>
      <c r="D123" s="6">
        <v>0</v>
      </c>
      <c r="E123" s="6">
        <v>3.4860000000000362</v>
      </c>
      <c r="F123" s="6">
        <v>7.4600000000000364</v>
      </c>
      <c r="G123" s="6">
        <v>1E+30</v>
      </c>
      <c r="H123" s="6">
        <v>3.4860000000000362</v>
      </c>
    </row>
    <row r="124" spans="2:8" x14ac:dyDescent="0.2">
      <c r="B124" s="6" t="s">
        <v>301</v>
      </c>
      <c r="C124" s="6" t="s">
        <v>395</v>
      </c>
      <c r="D124" s="6">
        <v>0</v>
      </c>
      <c r="E124" s="6">
        <v>1.2099999999999795</v>
      </c>
      <c r="F124" s="6">
        <v>4.0259999999999536</v>
      </c>
      <c r="G124" s="6">
        <v>1E+30</v>
      </c>
      <c r="H124" s="6">
        <v>1.2099999999999795</v>
      </c>
    </row>
    <row r="125" spans="2:8" x14ac:dyDescent="0.2">
      <c r="B125" s="6" t="s">
        <v>302</v>
      </c>
      <c r="C125" s="6" t="s">
        <v>395</v>
      </c>
      <c r="D125" s="6">
        <v>0</v>
      </c>
      <c r="E125" s="6">
        <v>1.0399999999999636</v>
      </c>
      <c r="F125" s="6">
        <v>3.5919999999999845</v>
      </c>
      <c r="G125" s="6">
        <v>1E+30</v>
      </c>
      <c r="H125" s="6">
        <v>1.0399999999999636</v>
      </c>
    </row>
    <row r="126" spans="2:8" x14ac:dyDescent="0.2">
      <c r="B126" s="6" t="s">
        <v>303</v>
      </c>
      <c r="C126" s="6" t="s">
        <v>395</v>
      </c>
      <c r="D126" s="6">
        <v>0</v>
      </c>
      <c r="E126" s="6">
        <v>1.1800000000000068</v>
      </c>
      <c r="F126" s="6">
        <v>4.5760000000000218</v>
      </c>
      <c r="G126" s="6">
        <v>1E+30</v>
      </c>
      <c r="H126" s="6">
        <v>1.1800000000000068</v>
      </c>
    </row>
    <row r="127" spans="2:8" x14ac:dyDescent="0.2">
      <c r="B127" s="6" t="s">
        <v>304</v>
      </c>
      <c r="C127" s="6" t="s">
        <v>395</v>
      </c>
      <c r="D127" s="6">
        <v>0</v>
      </c>
      <c r="E127" s="6">
        <v>1.5820000000000505</v>
      </c>
      <c r="F127" s="6">
        <v>5.2680000000000291</v>
      </c>
      <c r="G127" s="6">
        <v>1E+30</v>
      </c>
      <c r="H127" s="6">
        <v>1.5820000000000505</v>
      </c>
    </row>
    <row r="128" spans="2:8" x14ac:dyDescent="0.2">
      <c r="B128" s="6" t="s">
        <v>305</v>
      </c>
      <c r="C128" s="6" t="s">
        <v>395</v>
      </c>
      <c r="D128" s="6">
        <v>0</v>
      </c>
      <c r="E128" s="6">
        <v>1.3240000000000691</v>
      </c>
      <c r="F128" s="6">
        <v>3.5460000000000491</v>
      </c>
      <c r="G128" s="6">
        <v>1E+30</v>
      </c>
      <c r="H128" s="6">
        <v>1.3240000000000691</v>
      </c>
    </row>
    <row r="129" spans="2:8" x14ac:dyDescent="0.2">
      <c r="B129" s="6" t="s">
        <v>306</v>
      </c>
      <c r="C129" s="6" t="s">
        <v>395</v>
      </c>
      <c r="D129" s="6">
        <v>0</v>
      </c>
      <c r="E129" s="6">
        <v>2.0540000000000305</v>
      </c>
      <c r="F129" s="6">
        <v>4.7580000000000382</v>
      </c>
      <c r="G129" s="6">
        <v>1E+30</v>
      </c>
      <c r="H129" s="6">
        <v>2.0540000000000305</v>
      </c>
    </row>
    <row r="130" spans="2:8" x14ac:dyDescent="0.2">
      <c r="B130" s="6" t="s">
        <v>307</v>
      </c>
      <c r="C130" s="6" t="s">
        <v>395</v>
      </c>
      <c r="D130" s="6">
        <v>4500</v>
      </c>
      <c r="E130" s="6">
        <v>0</v>
      </c>
      <c r="F130" s="6">
        <v>2.07000000000005</v>
      </c>
      <c r="G130" s="6">
        <v>2.0979999999999563</v>
      </c>
      <c r="H130" s="6">
        <v>2.07000000000005</v>
      </c>
    </row>
    <row r="131" spans="2:8" x14ac:dyDescent="0.2">
      <c r="B131" s="6" t="s">
        <v>308</v>
      </c>
      <c r="C131" s="6" t="s">
        <v>395</v>
      </c>
      <c r="D131" s="6">
        <v>28500</v>
      </c>
      <c r="E131" s="6">
        <v>0</v>
      </c>
      <c r="F131" s="6">
        <v>2.3640000000000327</v>
      </c>
      <c r="G131" s="6">
        <v>0.42399999999997817</v>
      </c>
      <c r="H131" s="6">
        <v>2.3640000000000327</v>
      </c>
    </row>
    <row r="132" spans="2:8" x14ac:dyDescent="0.2">
      <c r="B132" s="6" t="s">
        <v>309</v>
      </c>
      <c r="C132" s="6" t="s">
        <v>395</v>
      </c>
      <c r="D132" s="6">
        <v>184500</v>
      </c>
      <c r="E132" s="6">
        <v>0</v>
      </c>
      <c r="F132" s="6">
        <v>1.5</v>
      </c>
      <c r="G132" s="6">
        <v>2.1399999999999864</v>
      </c>
      <c r="H132" s="6">
        <v>1.5</v>
      </c>
    </row>
    <row r="133" spans="2:8" x14ac:dyDescent="0.2">
      <c r="B133" s="6" t="s">
        <v>310</v>
      </c>
      <c r="C133" s="6" t="s">
        <v>395</v>
      </c>
      <c r="D133" s="6">
        <v>0</v>
      </c>
      <c r="E133" s="6">
        <v>0.32399999999995543</v>
      </c>
      <c r="F133" s="6">
        <v>3.5159999999999627</v>
      </c>
      <c r="G133" s="6">
        <v>1E+30</v>
      </c>
      <c r="H133" s="6">
        <v>0.32399999999995543</v>
      </c>
    </row>
    <row r="134" spans="2:8" x14ac:dyDescent="0.2">
      <c r="B134" s="6" t="s">
        <v>311</v>
      </c>
      <c r="C134" s="6" t="s">
        <v>395</v>
      </c>
      <c r="D134" s="6">
        <v>0</v>
      </c>
      <c r="E134" s="6">
        <v>0.80599999999998317</v>
      </c>
      <c r="F134" s="6">
        <v>4.7160000000000082</v>
      </c>
      <c r="G134" s="6">
        <v>1E+30</v>
      </c>
      <c r="H134" s="6">
        <v>0.80599999999998317</v>
      </c>
    </row>
    <row r="135" spans="2:8" x14ac:dyDescent="0.2">
      <c r="B135" s="6" t="s">
        <v>312</v>
      </c>
      <c r="C135" s="6" t="s">
        <v>395</v>
      </c>
      <c r="D135" s="6">
        <v>0</v>
      </c>
      <c r="E135" s="6">
        <v>2.0040000000000191</v>
      </c>
      <c r="F135" s="6">
        <v>4.3460000000000036</v>
      </c>
      <c r="G135" s="6">
        <v>1E+30</v>
      </c>
      <c r="H135" s="6">
        <v>2.0040000000000191</v>
      </c>
    </row>
    <row r="136" spans="2:8" x14ac:dyDescent="0.2">
      <c r="B136" s="6" t="s">
        <v>313</v>
      </c>
      <c r="C136" s="6" t="s">
        <v>395</v>
      </c>
      <c r="D136" s="6">
        <v>0</v>
      </c>
      <c r="E136" s="6">
        <v>1.5240000000000578</v>
      </c>
      <c r="F136" s="6">
        <v>4.4840000000000373</v>
      </c>
      <c r="G136" s="6">
        <v>1E+30</v>
      </c>
      <c r="H136" s="6">
        <v>1.5240000000000578</v>
      </c>
    </row>
    <row r="137" spans="2:8" x14ac:dyDescent="0.2">
      <c r="B137" s="6" t="s">
        <v>314</v>
      </c>
      <c r="C137" s="6" t="s">
        <v>395</v>
      </c>
      <c r="D137" s="6">
        <v>0</v>
      </c>
      <c r="E137" s="6">
        <v>2.0439999999999579</v>
      </c>
      <c r="F137" s="6">
        <v>6.7999999999999545</v>
      </c>
      <c r="G137" s="6">
        <v>1E+30</v>
      </c>
      <c r="H137" s="6">
        <v>2.0439999999999579</v>
      </c>
    </row>
    <row r="138" spans="2:8" x14ac:dyDescent="0.2">
      <c r="B138" s="6" t="s">
        <v>315</v>
      </c>
      <c r="C138" s="6" t="s">
        <v>395</v>
      </c>
      <c r="D138" s="6">
        <v>0</v>
      </c>
      <c r="E138" s="6">
        <v>1.3880000000000337</v>
      </c>
      <c r="F138" s="6">
        <v>5.4420000000000073</v>
      </c>
      <c r="G138" s="6">
        <v>1E+30</v>
      </c>
      <c r="H138" s="6">
        <v>1.3880000000000337</v>
      </c>
    </row>
    <row r="139" spans="2:8" x14ac:dyDescent="0.2">
      <c r="B139" s="6" t="s">
        <v>316</v>
      </c>
      <c r="C139" s="6" t="s">
        <v>395</v>
      </c>
      <c r="D139" s="6">
        <v>0</v>
      </c>
      <c r="E139" s="6">
        <v>4.5579999999999679</v>
      </c>
      <c r="F139" s="6">
        <v>7.8379999999999654</v>
      </c>
      <c r="G139" s="6">
        <v>1E+30</v>
      </c>
      <c r="H139" s="6">
        <v>4.5579999999999679</v>
      </c>
    </row>
    <row r="140" spans="2:8" x14ac:dyDescent="0.2">
      <c r="B140" s="6" t="s">
        <v>317</v>
      </c>
      <c r="C140" s="6" t="s">
        <v>395</v>
      </c>
      <c r="D140" s="6">
        <v>9000</v>
      </c>
      <c r="E140" s="6">
        <v>0</v>
      </c>
      <c r="F140" s="6">
        <v>1.6879999999999882</v>
      </c>
      <c r="G140" s="6">
        <v>2.0459999999999923</v>
      </c>
      <c r="H140" s="6">
        <v>1.6879999999999882</v>
      </c>
    </row>
    <row r="141" spans="2:8" x14ac:dyDescent="0.2">
      <c r="B141" s="6" t="s">
        <v>318</v>
      </c>
      <c r="C141" s="6" t="s">
        <v>395</v>
      </c>
      <c r="D141" s="6">
        <v>75000</v>
      </c>
      <c r="E141" s="6">
        <v>0</v>
      </c>
      <c r="F141" s="6">
        <v>2.0520000000000209</v>
      </c>
      <c r="G141" s="6">
        <v>1.0480000000000018</v>
      </c>
      <c r="H141" s="6">
        <v>2.0520000000000209</v>
      </c>
    </row>
    <row r="142" spans="2:8" x14ac:dyDescent="0.2">
      <c r="B142" s="6" t="s">
        <v>319</v>
      </c>
      <c r="C142" s="6" t="s">
        <v>395</v>
      </c>
      <c r="D142" s="6">
        <v>0</v>
      </c>
      <c r="E142" s="6">
        <v>1.7899999999999636</v>
      </c>
      <c r="F142" s="6">
        <v>6.3999999999999773</v>
      </c>
      <c r="G142" s="6">
        <v>1E+30</v>
      </c>
      <c r="H142" s="6">
        <v>1.7899999999999636</v>
      </c>
    </row>
    <row r="143" spans="2:8" x14ac:dyDescent="0.2">
      <c r="B143" s="6" t="s">
        <v>320</v>
      </c>
      <c r="C143" s="6" t="s">
        <v>395</v>
      </c>
      <c r="D143" s="6">
        <v>631500</v>
      </c>
      <c r="E143" s="6">
        <v>0</v>
      </c>
      <c r="F143" s="6">
        <v>2.1280000000000427</v>
      </c>
      <c r="G143" s="6">
        <v>1.1459999999999582</v>
      </c>
      <c r="H143" s="6">
        <v>2.1280000000000427</v>
      </c>
    </row>
    <row r="144" spans="2:8" x14ac:dyDescent="0.2">
      <c r="B144" s="6" t="s">
        <v>321</v>
      </c>
      <c r="C144" s="6" t="s">
        <v>395</v>
      </c>
      <c r="D144" s="6">
        <v>0</v>
      </c>
      <c r="E144" s="6">
        <v>0.73600000000004684</v>
      </c>
      <c r="F144" s="6">
        <v>2.9400000000000546</v>
      </c>
      <c r="G144" s="6">
        <v>1E+30</v>
      </c>
      <c r="H144" s="6">
        <v>0.73600000000004684</v>
      </c>
    </row>
    <row r="145" spans="2:8" x14ac:dyDescent="0.2">
      <c r="B145" s="6" t="s">
        <v>322</v>
      </c>
      <c r="C145" s="6" t="s">
        <v>395</v>
      </c>
      <c r="D145" s="6">
        <v>0</v>
      </c>
      <c r="E145" s="6">
        <v>0.98000000000007503</v>
      </c>
      <c r="F145" s="6">
        <v>5.5940000000000509</v>
      </c>
      <c r="G145" s="6">
        <v>1E+30</v>
      </c>
      <c r="H145" s="6">
        <v>0.98000000000007503</v>
      </c>
    </row>
    <row r="146" spans="2:8" x14ac:dyDescent="0.2">
      <c r="B146" s="6" t="s">
        <v>323</v>
      </c>
      <c r="C146" s="6" t="s">
        <v>395</v>
      </c>
      <c r="D146" s="6">
        <v>0</v>
      </c>
      <c r="E146" s="6">
        <v>0.53199999999998226</v>
      </c>
      <c r="F146" s="6">
        <v>3.1200000000000045</v>
      </c>
      <c r="G146" s="6">
        <v>1E+30</v>
      </c>
      <c r="H146" s="6">
        <v>0.53199999999998226</v>
      </c>
    </row>
    <row r="147" spans="2:8" x14ac:dyDescent="0.2">
      <c r="B147" s="6" t="s">
        <v>324</v>
      </c>
      <c r="C147" s="6" t="s">
        <v>395</v>
      </c>
      <c r="D147" s="6">
        <v>0</v>
      </c>
      <c r="E147" s="6">
        <v>1.76400000000001</v>
      </c>
      <c r="F147" s="6">
        <v>5.23599999999999</v>
      </c>
      <c r="G147" s="6">
        <v>1E+30</v>
      </c>
      <c r="H147" s="6">
        <v>1.76400000000001</v>
      </c>
    </row>
    <row r="148" spans="2:8" x14ac:dyDescent="0.2">
      <c r="B148" s="6" t="s">
        <v>325</v>
      </c>
      <c r="C148" s="6" t="s">
        <v>395</v>
      </c>
      <c r="D148" s="6">
        <v>0</v>
      </c>
      <c r="E148" s="6">
        <v>4.5920000000000449</v>
      </c>
      <c r="F148" s="6">
        <v>8.2960000000000491</v>
      </c>
      <c r="G148" s="6">
        <v>1E+30</v>
      </c>
      <c r="H148" s="6">
        <v>4.5920000000000449</v>
      </c>
    </row>
    <row r="149" spans="2:8" x14ac:dyDescent="0.2">
      <c r="B149" s="6" t="s">
        <v>326</v>
      </c>
      <c r="C149" s="6" t="s">
        <v>395</v>
      </c>
      <c r="D149" s="6">
        <v>61500</v>
      </c>
      <c r="E149" s="6">
        <v>0</v>
      </c>
      <c r="F149" s="6">
        <v>2.4320000000000164</v>
      </c>
      <c r="G149" s="6">
        <v>0.44599999999996953</v>
      </c>
      <c r="H149" s="6">
        <v>2.4320000000000164</v>
      </c>
    </row>
    <row r="150" spans="2:8" x14ac:dyDescent="0.2">
      <c r="B150" s="6" t="s">
        <v>327</v>
      </c>
      <c r="C150" s="6" t="s">
        <v>395</v>
      </c>
      <c r="D150" s="6">
        <v>21000</v>
      </c>
      <c r="E150" s="6">
        <v>0</v>
      </c>
      <c r="F150" s="6">
        <v>1.5879999999999654</v>
      </c>
      <c r="G150" s="6">
        <v>1.9680000000000177</v>
      </c>
      <c r="H150" s="6">
        <v>1.5879999999999654</v>
      </c>
    </row>
    <row r="151" spans="2:8" x14ac:dyDescent="0.2">
      <c r="B151" s="6" t="s">
        <v>328</v>
      </c>
      <c r="C151" s="6" t="s">
        <v>395</v>
      </c>
      <c r="D151" s="6">
        <v>0</v>
      </c>
      <c r="E151" s="6">
        <v>1.3559999999999377</v>
      </c>
      <c r="F151" s="6">
        <v>3.2519999999999527</v>
      </c>
      <c r="G151" s="6">
        <v>1E+30</v>
      </c>
      <c r="H151" s="6">
        <v>1.3559999999999377</v>
      </c>
    </row>
    <row r="152" spans="2:8" x14ac:dyDescent="0.2">
      <c r="B152" s="6" t="s">
        <v>329</v>
      </c>
      <c r="C152" s="6" t="s">
        <v>395</v>
      </c>
      <c r="D152" s="6">
        <v>0</v>
      </c>
      <c r="E152" s="6">
        <v>1.1860000000000355</v>
      </c>
      <c r="F152" s="6">
        <v>5.4880000000000564</v>
      </c>
      <c r="G152" s="6">
        <v>1E+30</v>
      </c>
      <c r="H152" s="6">
        <v>1.1860000000000355</v>
      </c>
    </row>
    <row r="153" spans="2:8" x14ac:dyDescent="0.2">
      <c r="B153" s="6" t="s">
        <v>330</v>
      </c>
      <c r="C153" s="6" t="s">
        <v>395</v>
      </c>
      <c r="D153" s="6">
        <v>0</v>
      </c>
      <c r="E153" s="6">
        <v>1.6760000000000446</v>
      </c>
      <c r="F153" s="6">
        <v>3.77800000000002</v>
      </c>
      <c r="G153" s="6">
        <v>1E+30</v>
      </c>
      <c r="H153" s="6">
        <v>1.6760000000000446</v>
      </c>
    </row>
    <row r="154" spans="2:8" x14ac:dyDescent="0.2">
      <c r="B154" s="6" t="s">
        <v>331</v>
      </c>
      <c r="C154" s="6" t="s">
        <v>395</v>
      </c>
      <c r="D154" s="6">
        <v>0</v>
      </c>
      <c r="E154" s="6">
        <v>1.9659999999999513</v>
      </c>
      <c r="F154" s="6">
        <v>5.6739999999999782</v>
      </c>
      <c r="G154" s="6">
        <v>1E+30</v>
      </c>
      <c r="H154" s="6">
        <v>1.9659999999999513</v>
      </c>
    </row>
    <row r="155" spans="2:8" x14ac:dyDescent="0.2">
      <c r="B155" s="6" t="s">
        <v>332</v>
      </c>
      <c r="C155" s="6" t="s">
        <v>395</v>
      </c>
      <c r="D155" s="6">
        <v>0</v>
      </c>
      <c r="E155" s="6">
        <v>3.1740000000000386</v>
      </c>
      <c r="F155" s="6">
        <v>7.0900000000000318</v>
      </c>
      <c r="G155" s="6">
        <v>1E+30</v>
      </c>
      <c r="H155" s="6">
        <v>3.1740000000000386</v>
      </c>
    </row>
    <row r="156" spans="2:8" x14ac:dyDescent="0.2">
      <c r="B156" s="6" t="s">
        <v>333</v>
      </c>
      <c r="C156" s="6" t="s">
        <v>395</v>
      </c>
      <c r="D156" s="6">
        <v>3000</v>
      </c>
      <c r="E156" s="6">
        <v>0</v>
      </c>
      <c r="F156" s="6">
        <v>1.8500000000000227</v>
      </c>
      <c r="G156" s="6">
        <v>1.839999999999975</v>
      </c>
      <c r="H156" s="6">
        <v>1.8500000000000227</v>
      </c>
    </row>
    <row r="157" spans="2:8" x14ac:dyDescent="0.2">
      <c r="B157" s="6" t="s">
        <v>334</v>
      </c>
      <c r="C157" s="6" t="s">
        <v>395</v>
      </c>
      <c r="D157" s="6">
        <v>0</v>
      </c>
      <c r="E157" s="6">
        <v>0.23799999999999955</v>
      </c>
      <c r="F157" s="6">
        <v>2.6960000000000264</v>
      </c>
      <c r="G157" s="6">
        <v>1E+30</v>
      </c>
      <c r="H157" s="6">
        <v>0.23799999999999955</v>
      </c>
    </row>
    <row r="158" spans="2:8" x14ac:dyDescent="0.2">
      <c r="B158" s="6" t="s">
        <v>335</v>
      </c>
      <c r="C158" s="6" t="s">
        <v>395</v>
      </c>
      <c r="D158" s="6">
        <v>0</v>
      </c>
      <c r="E158" s="6">
        <v>4.2480000000000224</v>
      </c>
      <c r="F158" s="6">
        <v>8.3680000000000518</v>
      </c>
      <c r="G158" s="6">
        <v>1E+30</v>
      </c>
      <c r="H158" s="6">
        <v>4.2480000000000224</v>
      </c>
    </row>
    <row r="159" spans="2:8" x14ac:dyDescent="0.2">
      <c r="B159" s="6" t="s">
        <v>336</v>
      </c>
      <c r="C159" s="6" t="s">
        <v>395</v>
      </c>
      <c r="D159" s="6">
        <v>0</v>
      </c>
      <c r="E159" s="6">
        <v>0.49000000000006594</v>
      </c>
      <c r="F159" s="6">
        <v>2.9020000000000437</v>
      </c>
      <c r="G159" s="6">
        <v>1E+30</v>
      </c>
      <c r="H159" s="6">
        <v>0.49000000000006594</v>
      </c>
    </row>
    <row r="160" spans="2:8" x14ac:dyDescent="0.2">
      <c r="B160" s="6" t="s">
        <v>337</v>
      </c>
      <c r="C160" s="6" t="s">
        <v>395</v>
      </c>
      <c r="D160" s="6">
        <v>0</v>
      </c>
      <c r="E160" s="6">
        <v>0.71399999999999864</v>
      </c>
      <c r="F160" s="6">
        <v>4.0480000000000018</v>
      </c>
      <c r="G160" s="6">
        <v>1E+30</v>
      </c>
      <c r="H160" s="6">
        <v>0.71399999999999864</v>
      </c>
    </row>
    <row r="161" spans="1:8" ht="17" thickBot="1" x14ac:dyDescent="0.25">
      <c r="B161" s="7" t="s">
        <v>338</v>
      </c>
      <c r="C161" s="7" t="s">
        <v>395</v>
      </c>
      <c r="D161" s="7">
        <v>0</v>
      </c>
      <c r="E161" s="7">
        <v>1.7159999999999265</v>
      </c>
      <c r="F161" s="7">
        <v>6.4199999999999591</v>
      </c>
      <c r="G161" s="7">
        <v>1E+30</v>
      </c>
      <c r="H161" s="7">
        <v>1.7159999999999265</v>
      </c>
    </row>
    <row r="163" spans="1:8" ht="17" thickBot="1" x14ac:dyDescent="0.25">
      <c r="A163" t="s">
        <v>185</v>
      </c>
    </row>
    <row r="164" spans="1:8" x14ac:dyDescent="0.2">
      <c r="B164" s="34"/>
      <c r="C164" s="34"/>
      <c r="D164" s="34" t="s">
        <v>176</v>
      </c>
      <c r="E164" s="34" t="s">
        <v>416</v>
      </c>
      <c r="F164" s="34" t="s">
        <v>418</v>
      </c>
      <c r="G164" s="34" t="s">
        <v>182</v>
      </c>
      <c r="H164" s="34" t="s">
        <v>182</v>
      </c>
    </row>
    <row r="165" spans="1:8" ht="17" thickBot="1" x14ac:dyDescent="0.25">
      <c r="B165" s="35" t="s">
        <v>174</v>
      </c>
      <c r="C165" s="35" t="s">
        <v>175</v>
      </c>
      <c r="D165" s="35" t="s">
        <v>177</v>
      </c>
      <c r="E165" s="35" t="s">
        <v>417</v>
      </c>
      <c r="F165" s="35" t="s">
        <v>419</v>
      </c>
      <c r="G165" s="35" t="s">
        <v>183</v>
      </c>
      <c r="H165" s="35" t="s">
        <v>184</v>
      </c>
    </row>
    <row r="166" spans="1:8" x14ac:dyDescent="0.2">
      <c r="B166" s="6" t="s">
        <v>339</v>
      </c>
      <c r="C166" s="6" t="s">
        <v>420</v>
      </c>
      <c r="D166" s="6">
        <v>1500000</v>
      </c>
      <c r="E166" s="6">
        <v>-1.2460000000000058</v>
      </c>
      <c r="F166" s="6">
        <v>1500000</v>
      </c>
      <c r="G166" s="6">
        <v>31500</v>
      </c>
      <c r="H166" s="6">
        <v>84000</v>
      </c>
    </row>
    <row r="167" spans="1:8" x14ac:dyDescent="0.2">
      <c r="B167" s="6" t="s">
        <v>340</v>
      </c>
      <c r="C167" s="6" t="s">
        <v>421</v>
      </c>
      <c r="D167" s="6">
        <v>777000</v>
      </c>
      <c r="E167" s="6">
        <v>0</v>
      </c>
      <c r="F167" s="6">
        <v>1200000</v>
      </c>
      <c r="G167" s="6">
        <v>1E+30</v>
      </c>
      <c r="H167" s="6">
        <v>423000</v>
      </c>
    </row>
    <row r="168" spans="1:8" x14ac:dyDescent="0.2">
      <c r="B168" s="6" t="s">
        <v>341</v>
      </c>
      <c r="C168" s="6" t="s">
        <v>422</v>
      </c>
      <c r="D168" s="6">
        <v>1056000</v>
      </c>
      <c r="E168" s="6">
        <v>0</v>
      </c>
      <c r="F168" s="6">
        <v>1350000</v>
      </c>
      <c r="G168" s="6">
        <v>1E+30</v>
      </c>
      <c r="H168" s="6">
        <v>294000</v>
      </c>
    </row>
    <row r="169" spans="1:8" x14ac:dyDescent="0.2">
      <c r="B169" s="6" t="s">
        <v>342</v>
      </c>
      <c r="C169" s="6" t="s">
        <v>423</v>
      </c>
      <c r="D169" s="6">
        <v>9000</v>
      </c>
      <c r="E169" s="6">
        <v>1.9560000000000173</v>
      </c>
      <c r="F169" s="6">
        <v>9000</v>
      </c>
      <c r="G169" s="6">
        <v>423000</v>
      </c>
      <c r="H169" s="6">
        <v>9000</v>
      </c>
    </row>
    <row r="170" spans="1:8" x14ac:dyDescent="0.2">
      <c r="B170" s="6" t="s">
        <v>343</v>
      </c>
      <c r="C170" s="6" t="s">
        <v>424</v>
      </c>
      <c r="D170" s="6">
        <v>1500</v>
      </c>
      <c r="E170" s="6">
        <v>8.6120000000000054</v>
      </c>
      <c r="F170" s="6">
        <v>1500</v>
      </c>
      <c r="G170" s="6">
        <v>84000</v>
      </c>
      <c r="H170" s="6">
        <v>1500</v>
      </c>
    </row>
    <row r="171" spans="1:8" x14ac:dyDescent="0.2">
      <c r="B171" s="6" t="s">
        <v>344</v>
      </c>
      <c r="C171" s="6" t="s">
        <v>425</v>
      </c>
      <c r="D171" s="6">
        <v>15000</v>
      </c>
      <c r="E171" s="6">
        <v>3.8060000000000063</v>
      </c>
      <c r="F171" s="6">
        <v>15000</v>
      </c>
      <c r="G171" s="6">
        <v>84000</v>
      </c>
      <c r="H171" s="6">
        <v>15000</v>
      </c>
    </row>
    <row r="172" spans="1:8" x14ac:dyDescent="0.2">
      <c r="B172" s="6" t="s">
        <v>345</v>
      </c>
      <c r="C172" s="6" t="s">
        <v>426</v>
      </c>
      <c r="D172" s="6">
        <v>13500</v>
      </c>
      <c r="E172" s="6">
        <v>2.7599999999999909</v>
      </c>
      <c r="F172" s="6">
        <v>13500</v>
      </c>
      <c r="G172" s="6">
        <v>423000</v>
      </c>
      <c r="H172" s="6">
        <v>13500</v>
      </c>
    </row>
    <row r="173" spans="1:8" x14ac:dyDescent="0.2">
      <c r="B173" s="6" t="s">
        <v>346</v>
      </c>
      <c r="C173" s="6" t="s">
        <v>427</v>
      </c>
      <c r="D173" s="6">
        <v>442500</v>
      </c>
      <c r="E173" s="6">
        <v>2.7460000000000058</v>
      </c>
      <c r="F173" s="6">
        <v>442500</v>
      </c>
      <c r="G173" s="6">
        <v>84000</v>
      </c>
      <c r="H173" s="6">
        <v>31500</v>
      </c>
    </row>
    <row r="174" spans="1:8" x14ac:dyDescent="0.2">
      <c r="B174" s="6" t="s">
        <v>347</v>
      </c>
      <c r="C174" s="6" t="s">
        <v>428</v>
      </c>
      <c r="D174" s="6">
        <v>115500</v>
      </c>
      <c r="E174" s="6">
        <v>4.7040000000000077</v>
      </c>
      <c r="F174" s="6">
        <v>115500</v>
      </c>
      <c r="G174" s="6">
        <v>423000</v>
      </c>
      <c r="H174" s="6">
        <v>31500</v>
      </c>
    </row>
    <row r="175" spans="1:8" x14ac:dyDescent="0.2">
      <c r="B175" s="6" t="s">
        <v>348</v>
      </c>
      <c r="C175" s="6" t="s">
        <v>429</v>
      </c>
      <c r="D175" s="6">
        <v>16500</v>
      </c>
      <c r="E175" s="6">
        <v>1.7200000000000273</v>
      </c>
      <c r="F175" s="6">
        <v>16500</v>
      </c>
      <c r="G175" s="6">
        <v>294000</v>
      </c>
      <c r="H175" s="6">
        <v>16500</v>
      </c>
    </row>
    <row r="176" spans="1:8" x14ac:dyDescent="0.2">
      <c r="B176" s="6" t="s">
        <v>349</v>
      </c>
      <c r="C176" s="6" t="s">
        <v>430</v>
      </c>
      <c r="D176" s="6">
        <v>6000</v>
      </c>
      <c r="E176" s="6">
        <v>2.2319999999999709</v>
      </c>
      <c r="F176" s="6">
        <v>6000</v>
      </c>
      <c r="G176" s="6">
        <v>294000</v>
      </c>
      <c r="H176" s="6">
        <v>6000</v>
      </c>
    </row>
    <row r="177" spans="2:8" x14ac:dyDescent="0.2">
      <c r="B177" s="6" t="s">
        <v>350</v>
      </c>
      <c r="C177" s="6" t="s">
        <v>431</v>
      </c>
      <c r="D177" s="6">
        <v>15000</v>
      </c>
      <c r="E177" s="6">
        <v>2.4239999999999782</v>
      </c>
      <c r="F177" s="6">
        <v>15000</v>
      </c>
      <c r="G177" s="6">
        <v>294000</v>
      </c>
      <c r="H177" s="6">
        <v>15000</v>
      </c>
    </row>
    <row r="178" spans="2:8" x14ac:dyDescent="0.2">
      <c r="B178" s="6" t="s">
        <v>351</v>
      </c>
      <c r="C178" s="6" t="s">
        <v>432</v>
      </c>
      <c r="D178" s="6">
        <v>76500</v>
      </c>
      <c r="E178" s="6">
        <v>2.0840000000000032</v>
      </c>
      <c r="F178" s="6">
        <v>76500</v>
      </c>
      <c r="G178" s="6">
        <v>423000</v>
      </c>
      <c r="H178" s="6">
        <v>76500</v>
      </c>
    </row>
    <row r="179" spans="2:8" x14ac:dyDescent="0.2">
      <c r="B179" s="6" t="s">
        <v>352</v>
      </c>
      <c r="C179" s="6" t="s">
        <v>433</v>
      </c>
      <c r="D179" s="6">
        <v>63000</v>
      </c>
      <c r="E179" s="6">
        <v>1.5</v>
      </c>
      <c r="F179" s="6">
        <v>63000</v>
      </c>
      <c r="G179" s="6">
        <v>423000</v>
      </c>
      <c r="H179" s="6">
        <v>63000</v>
      </c>
    </row>
    <row r="180" spans="2:8" x14ac:dyDescent="0.2">
      <c r="B180" s="6" t="s">
        <v>353</v>
      </c>
      <c r="C180" s="6" t="s">
        <v>434</v>
      </c>
      <c r="D180" s="6">
        <v>3000</v>
      </c>
      <c r="E180" s="6">
        <v>8.3360000000000021</v>
      </c>
      <c r="F180" s="6">
        <v>3000</v>
      </c>
      <c r="G180" s="6">
        <v>84000</v>
      </c>
      <c r="H180" s="6">
        <v>3000</v>
      </c>
    </row>
    <row r="181" spans="2:8" x14ac:dyDescent="0.2">
      <c r="B181" s="6" t="s">
        <v>354</v>
      </c>
      <c r="C181" s="6" t="s">
        <v>435</v>
      </c>
      <c r="D181" s="6">
        <v>1500</v>
      </c>
      <c r="E181" s="6">
        <v>3.9740000000000002</v>
      </c>
      <c r="F181" s="6">
        <v>1500</v>
      </c>
      <c r="G181" s="6">
        <v>84000</v>
      </c>
      <c r="H181" s="6">
        <v>1500</v>
      </c>
    </row>
    <row r="182" spans="2:8" x14ac:dyDescent="0.2">
      <c r="B182" s="6" t="s">
        <v>355</v>
      </c>
      <c r="C182" s="6" t="s">
        <v>436</v>
      </c>
      <c r="D182" s="6">
        <v>69000</v>
      </c>
      <c r="E182" s="6">
        <v>2.8159999999999741</v>
      </c>
      <c r="F182" s="6">
        <v>69000</v>
      </c>
      <c r="G182" s="6">
        <v>423000</v>
      </c>
      <c r="H182" s="6">
        <v>69000</v>
      </c>
    </row>
    <row r="183" spans="2:8" x14ac:dyDescent="0.2">
      <c r="B183" s="6" t="s">
        <v>356</v>
      </c>
      <c r="C183" s="6" t="s">
        <v>437</v>
      </c>
      <c r="D183" s="6">
        <v>19500</v>
      </c>
      <c r="E183" s="6">
        <v>2.5520000000000209</v>
      </c>
      <c r="F183" s="6">
        <v>19500</v>
      </c>
      <c r="G183" s="6">
        <v>423000</v>
      </c>
      <c r="H183" s="6">
        <v>19500</v>
      </c>
    </row>
    <row r="184" spans="2:8" x14ac:dyDescent="0.2">
      <c r="B184" s="6" t="s">
        <v>357</v>
      </c>
      <c r="C184" s="6" t="s">
        <v>438</v>
      </c>
      <c r="D184" s="6">
        <v>25500</v>
      </c>
      <c r="E184" s="6">
        <v>3.396000000000015</v>
      </c>
      <c r="F184" s="6">
        <v>25500</v>
      </c>
      <c r="G184" s="6">
        <v>423000</v>
      </c>
      <c r="H184" s="6">
        <v>25500</v>
      </c>
    </row>
    <row r="185" spans="2:8" x14ac:dyDescent="0.2">
      <c r="B185" s="6" t="s">
        <v>358</v>
      </c>
      <c r="C185" s="6" t="s">
        <v>439</v>
      </c>
      <c r="D185" s="6">
        <v>9000</v>
      </c>
      <c r="E185" s="6">
        <v>3.6859999999999786</v>
      </c>
      <c r="F185" s="6">
        <v>9000</v>
      </c>
      <c r="G185" s="6">
        <v>423000</v>
      </c>
      <c r="H185" s="6">
        <v>9000</v>
      </c>
    </row>
    <row r="186" spans="2:8" x14ac:dyDescent="0.2">
      <c r="B186" s="6" t="s">
        <v>359</v>
      </c>
      <c r="C186" s="6" t="s">
        <v>440</v>
      </c>
      <c r="D186" s="6">
        <v>21000</v>
      </c>
      <c r="E186" s="6">
        <v>2.22199999999998</v>
      </c>
      <c r="F186" s="6">
        <v>21000</v>
      </c>
      <c r="G186" s="6">
        <v>423000</v>
      </c>
      <c r="H186" s="6">
        <v>21000</v>
      </c>
    </row>
    <row r="187" spans="2:8" x14ac:dyDescent="0.2">
      <c r="B187" s="6" t="s">
        <v>360</v>
      </c>
      <c r="C187" s="6" t="s">
        <v>441</v>
      </c>
      <c r="D187" s="6">
        <v>54000</v>
      </c>
      <c r="E187" s="6">
        <v>2.7040000000000077</v>
      </c>
      <c r="F187" s="6">
        <v>54000</v>
      </c>
      <c r="G187" s="6">
        <v>423000</v>
      </c>
      <c r="H187" s="6">
        <v>54000</v>
      </c>
    </row>
    <row r="188" spans="2:8" x14ac:dyDescent="0.2">
      <c r="B188" s="6" t="s">
        <v>361</v>
      </c>
      <c r="C188" s="6" t="s">
        <v>442</v>
      </c>
      <c r="D188" s="6">
        <v>4500</v>
      </c>
      <c r="E188" s="6">
        <v>2.07000000000005</v>
      </c>
      <c r="F188" s="6">
        <v>4500</v>
      </c>
      <c r="G188" s="6">
        <v>294000</v>
      </c>
      <c r="H188" s="6">
        <v>4500</v>
      </c>
    </row>
    <row r="189" spans="2:8" x14ac:dyDescent="0.2">
      <c r="B189" s="6" t="s">
        <v>362</v>
      </c>
      <c r="C189" s="6" t="s">
        <v>443</v>
      </c>
      <c r="D189" s="6">
        <v>28500</v>
      </c>
      <c r="E189" s="6">
        <v>2.3640000000000327</v>
      </c>
      <c r="F189" s="6">
        <v>28500</v>
      </c>
      <c r="G189" s="6">
        <v>294000</v>
      </c>
      <c r="H189" s="6">
        <v>28500</v>
      </c>
    </row>
    <row r="190" spans="2:8" x14ac:dyDescent="0.2">
      <c r="B190" s="6" t="s">
        <v>363</v>
      </c>
      <c r="C190" s="6" t="s">
        <v>444</v>
      </c>
      <c r="D190" s="6">
        <v>184500</v>
      </c>
      <c r="E190" s="6">
        <v>1.5</v>
      </c>
      <c r="F190" s="6">
        <v>184500</v>
      </c>
      <c r="G190" s="6">
        <v>294000</v>
      </c>
      <c r="H190" s="6">
        <v>184500</v>
      </c>
    </row>
    <row r="191" spans="2:8" x14ac:dyDescent="0.2">
      <c r="B191" s="6" t="s">
        <v>364</v>
      </c>
      <c r="C191" s="6" t="s">
        <v>445</v>
      </c>
      <c r="D191" s="6">
        <v>37500</v>
      </c>
      <c r="E191" s="6">
        <v>3.1920000000000073</v>
      </c>
      <c r="F191" s="6">
        <v>37500</v>
      </c>
      <c r="G191" s="6">
        <v>423000</v>
      </c>
      <c r="H191" s="6">
        <v>37500</v>
      </c>
    </row>
    <row r="192" spans="2:8" x14ac:dyDescent="0.2">
      <c r="B192" s="6" t="s">
        <v>365</v>
      </c>
      <c r="C192" s="6" t="s">
        <v>446</v>
      </c>
      <c r="D192" s="6">
        <v>21000</v>
      </c>
      <c r="E192" s="6">
        <v>3.910000000000025</v>
      </c>
      <c r="F192" s="6">
        <v>21000</v>
      </c>
      <c r="G192" s="6">
        <v>423000</v>
      </c>
      <c r="H192" s="6">
        <v>21000</v>
      </c>
    </row>
    <row r="193" spans="2:8" x14ac:dyDescent="0.2">
      <c r="B193" s="6" t="s">
        <v>366</v>
      </c>
      <c r="C193" s="6" t="s">
        <v>447</v>
      </c>
      <c r="D193" s="6">
        <v>9000</v>
      </c>
      <c r="E193" s="6">
        <v>2.3419999999999845</v>
      </c>
      <c r="F193" s="6">
        <v>9000</v>
      </c>
      <c r="G193" s="6">
        <v>423000</v>
      </c>
      <c r="H193" s="6">
        <v>9000</v>
      </c>
    </row>
    <row r="194" spans="2:8" x14ac:dyDescent="0.2">
      <c r="B194" s="6" t="s">
        <v>367</v>
      </c>
      <c r="C194" s="6" t="s">
        <v>448</v>
      </c>
      <c r="D194" s="6">
        <v>6000</v>
      </c>
      <c r="E194" s="6">
        <v>2.9599999999999795</v>
      </c>
      <c r="F194" s="6">
        <v>6000</v>
      </c>
      <c r="G194" s="6">
        <v>423000</v>
      </c>
      <c r="H194" s="6">
        <v>6000</v>
      </c>
    </row>
    <row r="195" spans="2:8" x14ac:dyDescent="0.2">
      <c r="B195" s="6" t="s">
        <v>368</v>
      </c>
      <c r="C195" s="6" t="s">
        <v>449</v>
      </c>
      <c r="D195" s="6">
        <v>7500</v>
      </c>
      <c r="E195" s="6">
        <v>4.7559999999999967</v>
      </c>
      <c r="F195" s="6">
        <v>7500</v>
      </c>
      <c r="G195" s="6">
        <v>84000</v>
      </c>
      <c r="H195" s="6">
        <v>7500</v>
      </c>
    </row>
    <row r="196" spans="2:8" x14ac:dyDescent="0.2">
      <c r="B196" s="6" t="s">
        <v>369</v>
      </c>
      <c r="C196" s="6" t="s">
        <v>450</v>
      </c>
      <c r="D196" s="6">
        <v>21000</v>
      </c>
      <c r="E196" s="6">
        <v>4.0539999999999736</v>
      </c>
      <c r="F196" s="6">
        <v>21000</v>
      </c>
      <c r="G196" s="6">
        <v>423000</v>
      </c>
      <c r="H196" s="6">
        <v>21000</v>
      </c>
    </row>
    <row r="197" spans="2:8" x14ac:dyDescent="0.2">
      <c r="B197" s="6" t="s">
        <v>370</v>
      </c>
      <c r="C197" s="6" t="s">
        <v>451</v>
      </c>
      <c r="D197" s="6">
        <v>30000</v>
      </c>
      <c r="E197" s="6">
        <v>3.2799999999999976</v>
      </c>
      <c r="F197" s="6">
        <v>30000</v>
      </c>
      <c r="G197" s="6">
        <v>84000</v>
      </c>
      <c r="H197" s="6">
        <v>30000</v>
      </c>
    </row>
    <row r="198" spans="2:8" x14ac:dyDescent="0.2">
      <c r="B198" s="6" t="s">
        <v>371</v>
      </c>
      <c r="C198" s="6" t="s">
        <v>452</v>
      </c>
      <c r="D198" s="6">
        <v>9000</v>
      </c>
      <c r="E198" s="6">
        <v>1.6879999999999882</v>
      </c>
      <c r="F198" s="6">
        <v>9000</v>
      </c>
      <c r="G198" s="6">
        <v>294000</v>
      </c>
      <c r="H198" s="6">
        <v>9000</v>
      </c>
    </row>
    <row r="199" spans="2:8" x14ac:dyDescent="0.2">
      <c r="B199" s="6" t="s">
        <v>372</v>
      </c>
      <c r="C199" s="6" t="s">
        <v>453</v>
      </c>
      <c r="D199" s="6">
        <v>75000</v>
      </c>
      <c r="E199" s="6">
        <v>2.0520000000000209</v>
      </c>
      <c r="F199" s="6">
        <v>75000</v>
      </c>
      <c r="G199" s="6">
        <v>294000</v>
      </c>
      <c r="H199" s="6">
        <v>75000</v>
      </c>
    </row>
    <row r="200" spans="2:8" x14ac:dyDescent="0.2">
      <c r="B200" s="6" t="s">
        <v>373</v>
      </c>
      <c r="C200" s="6" t="s">
        <v>454</v>
      </c>
      <c r="D200" s="6">
        <v>15000</v>
      </c>
      <c r="E200" s="6">
        <v>4.6100000000000136</v>
      </c>
      <c r="F200" s="6">
        <v>15000</v>
      </c>
      <c r="G200" s="6">
        <v>423000</v>
      </c>
      <c r="H200" s="6">
        <v>15000</v>
      </c>
    </row>
    <row r="201" spans="2:8" x14ac:dyDescent="0.2">
      <c r="B201" s="6" t="s">
        <v>374</v>
      </c>
      <c r="C201" s="6" t="s">
        <v>455</v>
      </c>
      <c r="D201" s="6">
        <v>631500</v>
      </c>
      <c r="E201" s="6">
        <v>2.1280000000000427</v>
      </c>
      <c r="F201" s="6">
        <v>631500</v>
      </c>
      <c r="G201" s="6">
        <v>294000</v>
      </c>
      <c r="H201" s="6">
        <v>631500</v>
      </c>
    </row>
    <row r="202" spans="2:8" x14ac:dyDescent="0.2">
      <c r="B202" s="6" t="s">
        <v>375</v>
      </c>
      <c r="C202" s="6" t="s">
        <v>456</v>
      </c>
      <c r="D202" s="6">
        <v>28500</v>
      </c>
      <c r="E202" s="6">
        <v>2.2040000000000077</v>
      </c>
      <c r="F202" s="6">
        <v>28500</v>
      </c>
      <c r="G202" s="6">
        <v>423000</v>
      </c>
      <c r="H202" s="6">
        <v>28500</v>
      </c>
    </row>
    <row r="203" spans="2:8" x14ac:dyDescent="0.2">
      <c r="B203" s="6" t="s">
        <v>376</v>
      </c>
      <c r="C203" s="6" t="s">
        <v>457</v>
      </c>
      <c r="D203" s="6">
        <v>1500</v>
      </c>
      <c r="E203" s="6">
        <v>4.6139999999999759</v>
      </c>
      <c r="F203" s="6">
        <v>1500</v>
      </c>
      <c r="G203" s="6">
        <v>423000</v>
      </c>
      <c r="H203" s="6">
        <v>1500</v>
      </c>
    </row>
    <row r="204" spans="2:8" x14ac:dyDescent="0.2">
      <c r="B204" s="6" t="s">
        <v>377</v>
      </c>
      <c r="C204" s="6" t="s">
        <v>458</v>
      </c>
      <c r="D204" s="6">
        <v>24000</v>
      </c>
      <c r="E204" s="6">
        <v>2.5880000000000223</v>
      </c>
      <c r="F204" s="6">
        <v>24000</v>
      </c>
      <c r="G204" s="6">
        <v>423000</v>
      </c>
      <c r="H204" s="6">
        <v>24000</v>
      </c>
    </row>
    <row r="205" spans="2:8" x14ac:dyDescent="0.2">
      <c r="B205" s="6" t="s">
        <v>378</v>
      </c>
      <c r="C205" s="6" t="s">
        <v>459</v>
      </c>
      <c r="D205" s="6">
        <v>4500</v>
      </c>
      <c r="E205" s="6">
        <v>3.47199999999998</v>
      </c>
      <c r="F205" s="6">
        <v>4500</v>
      </c>
      <c r="G205" s="6">
        <v>423000</v>
      </c>
      <c r="H205" s="6">
        <v>4500</v>
      </c>
    </row>
    <row r="206" spans="2:8" x14ac:dyDescent="0.2">
      <c r="B206" s="6" t="s">
        <v>379</v>
      </c>
      <c r="C206" s="6" t="s">
        <v>460</v>
      </c>
      <c r="D206" s="6">
        <v>48000</v>
      </c>
      <c r="E206" s="6">
        <v>3.7040000000000042</v>
      </c>
      <c r="F206" s="6">
        <v>48000</v>
      </c>
      <c r="G206" s="6">
        <v>84000</v>
      </c>
      <c r="H206" s="6">
        <v>31500</v>
      </c>
    </row>
    <row r="207" spans="2:8" x14ac:dyDescent="0.2">
      <c r="B207" s="6" t="s">
        <v>380</v>
      </c>
      <c r="C207" s="6" t="s">
        <v>461</v>
      </c>
      <c r="D207" s="6">
        <v>61500</v>
      </c>
      <c r="E207" s="6">
        <v>2.4320000000000164</v>
      </c>
      <c r="F207" s="6">
        <v>61500</v>
      </c>
      <c r="G207" s="6">
        <v>294000</v>
      </c>
      <c r="H207" s="6">
        <v>61500</v>
      </c>
    </row>
    <row r="208" spans="2:8" x14ac:dyDescent="0.2">
      <c r="B208" s="6" t="s">
        <v>381</v>
      </c>
      <c r="C208" s="6" t="s">
        <v>462</v>
      </c>
      <c r="D208" s="6">
        <v>21000</v>
      </c>
      <c r="E208" s="6">
        <v>1.5879999999999654</v>
      </c>
      <c r="F208" s="6">
        <v>21000</v>
      </c>
      <c r="G208" s="6">
        <v>294000</v>
      </c>
      <c r="H208" s="6">
        <v>21000</v>
      </c>
    </row>
    <row r="209" spans="2:8" x14ac:dyDescent="0.2">
      <c r="B209" s="6" t="s">
        <v>382</v>
      </c>
      <c r="C209" s="6" t="s">
        <v>463</v>
      </c>
      <c r="D209" s="6">
        <v>19500</v>
      </c>
      <c r="E209" s="6">
        <v>1.896000000000015</v>
      </c>
      <c r="F209" s="6">
        <v>19500</v>
      </c>
      <c r="G209" s="6">
        <v>423000</v>
      </c>
      <c r="H209" s="6">
        <v>19500</v>
      </c>
    </row>
    <row r="210" spans="2:8" x14ac:dyDescent="0.2">
      <c r="B210" s="6" t="s">
        <v>383</v>
      </c>
      <c r="C210" s="6" t="s">
        <v>464</v>
      </c>
      <c r="D210" s="6">
        <v>13500</v>
      </c>
      <c r="E210" s="6">
        <v>4.3020000000000209</v>
      </c>
      <c r="F210" s="6">
        <v>13500</v>
      </c>
      <c r="G210" s="6">
        <v>423000</v>
      </c>
      <c r="H210" s="6">
        <v>13500</v>
      </c>
    </row>
    <row r="211" spans="2:8" x14ac:dyDescent="0.2">
      <c r="B211" s="6" t="s">
        <v>384</v>
      </c>
      <c r="C211" s="6" t="s">
        <v>465</v>
      </c>
      <c r="D211" s="6">
        <v>39000</v>
      </c>
      <c r="E211" s="6">
        <v>2.1019999999999754</v>
      </c>
      <c r="F211" s="6">
        <v>39000</v>
      </c>
      <c r="G211" s="6">
        <v>423000</v>
      </c>
      <c r="H211" s="6">
        <v>39000</v>
      </c>
    </row>
    <row r="212" spans="2:8" x14ac:dyDescent="0.2">
      <c r="B212" s="6" t="s">
        <v>385</v>
      </c>
      <c r="C212" s="6" t="s">
        <v>466</v>
      </c>
      <c r="D212" s="6">
        <v>70500</v>
      </c>
      <c r="E212" s="6">
        <v>3.7080000000000268</v>
      </c>
      <c r="F212" s="6">
        <v>70500</v>
      </c>
      <c r="G212" s="6">
        <v>423000</v>
      </c>
      <c r="H212" s="6">
        <v>70500</v>
      </c>
    </row>
    <row r="213" spans="2:8" x14ac:dyDescent="0.2">
      <c r="B213" s="6" t="s">
        <v>386</v>
      </c>
      <c r="C213" s="6" t="s">
        <v>467</v>
      </c>
      <c r="D213" s="6">
        <v>13500</v>
      </c>
      <c r="E213" s="6">
        <v>3.9159999999999933</v>
      </c>
      <c r="F213" s="6">
        <v>13500</v>
      </c>
      <c r="G213" s="6">
        <v>84000</v>
      </c>
      <c r="H213" s="6">
        <v>13500</v>
      </c>
    </row>
    <row r="214" spans="2:8" x14ac:dyDescent="0.2">
      <c r="B214" s="6" t="s">
        <v>387</v>
      </c>
      <c r="C214" s="6" t="s">
        <v>468</v>
      </c>
      <c r="D214" s="6">
        <v>3000</v>
      </c>
      <c r="E214" s="6">
        <v>1.8500000000000227</v>
      </c>
      <c r="F214" s="6">
        <v>3000</v>
      </c>
      <c r="G214" s="6">
        <v>294000</v>
      </c>
      <c r="H214" s="6">
        <v>3000</v>
      </c>
    </row>
    <row r="215" spans="2:8" x14ac:dyDescent="0.2">
      <c r="B215" s="6" t="s">
        <v>388</v>
      </c>
      <c r="C215" s="6" t="s">
        <v>469</v>
      </c>
      <c r="D215" s="6">
        <v>45000</v>
      </c>
      <c r="E215" s="6">
        <v>2.4580000000000268</v>
      </c>
      <c r="F215" s="6">
        <v>45000</v>
      </c>
      <c r="G215" s="6">
        <v>423000</v>
      </c>
      <c r="H215" s="6">
        <v>45000</v>
      </c>
    </row>
    <row r="216" spans="2:8" x14ac:dyDescent="0.2">
      <c r="B216" s="6" t="s">
        <v>389</v>
      </c>
      <c r="C216" s="6" t="s">
        <v>470</v>
      </c>
      <c r="D216" s="6">
        <v>852000</v>
      </c>
      <c r="E216" s="6">
        <v>4.1200000000000294</v>
      </c>
      <c r="F216" s="6">
        <v>852000</v>
      </c>
      <c r="G216" s="6">
        <v>84000</v>
      </c>
      <c r="H216" s="6">
        <v>31500</v>
      </c>
    </row>
    <row r="217" spans="2:8" x14ac:dyDescent="0.2">
      <c r="B217" s="6" t="s">
        <v>390</v>
      </c>
      <c r="C217" s="6" t="s">
        <v>471</v>
      </c>
      <c r="D217" s="6">
        <v>1500</v>
      </c>
      <c r="E217" s="6">
        <v>2.4119999999999777</v>
      </c>
      <c r="F217" s="6">
        <v>1500</v>
      </c>
      <c r="G217" s="6">
        <v>423000</v>
      </c>
      <c r="H217" s="6">
        <v>1500</v>
      </c>
    </row>
    <row r="218" spans="2:8" x14ac:dyDescent="0.2">
      <c r="B218" s="6" t="s">
        <v>391</v>
      </c>
      <c r="C218" s="6" t="s">
        <v>472</v>
      </c>
      <c r="D218" s="6">
        <v>28500</v>
      </c>
      <c r="E218" s="6">
        <v>3.3340000000000032</v>
      </c>
      <c r="F218" s="6">
        <v>28500</v>
      </c>
      <c r="G218" s="6">
        <v>423000</v>
      </c>
      <c r="H218" s="6">
        <v>28500</v>
      </c>
    </row>
    <row r="219" spans="2:8" ht="17" thickBot="1" x14ac:dyDescent="0.25">
      <c r="B219" s="7" t="s">
        <v>392</v>
      </c>
      <c r="C219" s="7" t="s">
        <v>473</v>
      </c>
      <c r="D219" s="7">
        <v>1500</v>
      </c>
      <c r="E219" s="7">
        <v>4.7040000000000326</v>
      </c>
      <c r="F219" s="7">
        <v>1500</v>
      </c>
      <c r="G219" s="7">
        <v>84000</v>
      </c>
      <c r="H219" s="7">
        <v>1500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FBED-BADE-904A-B639-6541CFE26E7C}">
  <dimension ref="A1:H219"/>
  <sheetViews>
    <sheetView showGridLines="0" topLeftCell="A160" zoomScale="248" workbookViewId="0">
      <selection activeCell="F170" sqref="F170"/>
    </sheetView>
  </sheetViews>
  <sheetFormatPr baseColWidth="10" defaultRowHeight="16" x14ac:dyDescent="0.2"/>
  <cols>
    <col min="1" max="1" width="2.33203125" customWidth="1"/>
    <col min="2" max="2" width="7.1640625" bestFit="1" customWidth="1"/>
    <col min="3" max="3" width="18" bestFit="1" customWidth="1"/>
    <col min="4" max="4" width="8.1640625" bestFit="1" customWidth="1"/>
    <col min="5" max="5" width="8.6640625" bestFit="1" customWidth="1"/>
    <col min="6" max="6" width="12" bestFit="1" customWidth="1"/>
    <col min="7" max="8" width="9.83203125" bestFit="1" customWidth="1"/>
  </cols>
  <sheetData>
    <row r="1" spans="1:8" x14ac:dyDescent="0.2">
      <c r="A1" s="5" t="s">
        <v>171</v>
      </c>
    </row>
    <row r="2" spans="1:8" x14ac:dyDescent="0.2">
      <c r="A2" s="5" t="s">
        <v>415</v>
      </c>
    </row>
    <row r="3" spans="1:8" x14ac:dyDescent="0.2">
      <c r="A3" s="5" t="s">
        <v>475</v>
      </c>
    </row>
    <row r="6" spans="1:8" ht="17" thickBot="1" x14ac:dyDescent="0.25">
      <c r="A6" t="s">
        <v>173</v>
      </c>
    </row>
    <row r="7" spans="1:8" x14ac:dyDescent="0.2">
      <c r="B7" s="34"/>
      <c r="C7" s="34"/>
      <c r="D7" s="34" t="s">
        <v>176</v>
      </c>
      <c r="E7" s="34" t="s">
        <v>178</v>
      </c>
      <c r="F7" s="34" t="s">
        <v>180</v>
      </c>
      <c r="G7" s="34" t="s">
        <v>182</v>
      </c>
      <c r="H7" s="34" t="s">
        <v>182</v>
      </c>
    </row>
    <row r="8" spans="1:8" ht="17" thickBot="1" x14ac:dyDescent="0.25">
      <c r="B8" s="35" t="s">
        <v>174</v>
      </c>
      <c r="C8" s="35" t="s">
        <v>175</v>
      </c>
      <c r="D8" s="35" t="s">
        <v>177</v>
      </c>
      <c r="E8" s="35" t="s">
        <v>179</v>
      </c>
      <c r="F8" s="35" t="s">
        <v>181</v>
      </c>
      <c r="G8" s="35" t="s">
        <v>183</v>
      </c>
      <c r="H8" s="35" t="s">
        <v>184</v>
      </c>
    </row>
    <row r="9" spans="1:8" x14ac:dyDescent="0.2">
      <c r="B9" s="6" t="s">
        <v>186</v>
      </c>
      <c r="C9" s="6" t="s">
        <v>393</v>
      </c>
      <c r="D9" s="6">
        <v>0</v>
      </c>
      <c r="E9" s="6">
        <v>5.3039999999999878</v>
      </c>
      <c r="F9" s="6">
        <v>6.1040000000000001</v>
      </c>
      <c r="G9" s="6">
        <v>1E+30</v>
      </c>
      <c r="H9" s="6">
        <v>5.3039999999999878</v>
      </c>
    </row>
    <row r="10" spans="1:8" x14ac:dyDescent="0.2">
      <c r="B10" s="6" t="s">
        <v>187</v>
      </c>
      <c r="C10" s="6" t="s">
        <v>393</v>
      </c>
      <c r="D10" s="6">
        <v>1500</v>
      </c>
      <c r="E10" s="6">
        <v>0</v>
      </c>
      <c r="F10" s="6">
        <v>7.3660000000000005</v>
      </c>
      <c r="G10" s="6">
        <v>3.4200000000000017</v>
      </c>
      <c r="H10" s="6">
        <v>8.5220000000000056</v>
      </c>
    </row>
    <row r="11" spans="1:8" x14ac:dyDescent="0.2">
      <c r="B11" s="6" t="s">
        <v>188</v>
      </c>
      <c r="C11" s="6" t="s">
        <v>393</v>
      </c>
      <c r="D11" s="6">
        <v>15000</v>
      </c>
      <c r="E11" s="6">
        <v>0</v>
      </c>
      <c r="F11" s="6">
        <v>2.5600000000000005</v>
      </c>
      <c r="G11" s="6">
        <v>1.8159999999999759</v>
      </c>
      <c r="H11" s="6">
        <v>3.7160000000000064</v>
      </c>
    </row>
    <row r="12" spans="1:8" x14ac:dyDescent="0.2">
      <c r="B12" s="6" t="s">
        <v>189</v>
      </c>
      <c r="C12" s="6" t="s">
        <v>393</v>
      </c>
      <c r="D12" s="6">
        <v>0</v>
      </c>
      <c r="E12" s="6">
        <v>3.7020000000000159</v>
      </c>
      <c r="F12" s="6">
        <v>5.3060000000000009</v>
      </c>
      <c r="G12" s="6">
        <v>1E+30</v>
      </c>
      <c r="H12" s="6">
        <v>3.7020000000000159</v>
      </c>
    </row>
    <row r="13" spans="1:8" x14ac:dyDescent="0.2">
      <c r="B13" s="6" t="s">
        <v>190</v>
      </c>
      <c r="C13" s="6" t="s">
        <v>393</v>
      </c>
      <c r="D13" s="6">
        <v>442500</v>
      </c>
      <c r="E13" s="6">
        <v>0</v>
      </c>
      <c r="F13" s="6">
        <v>1.5</v>
      </c>
      <c r="G13" s="6">
        <v>3.9019999999999868</v>
      </c>
      <c r="H13" s="6">
        <v>2.6560000000000059</v>
      </c>
    </row>
    <row r="14" spans="1:8" x14ac:dyDescent="0.2">
      <c r="B14" s="6" t="s">
        <v>191</v>
      </c>
      <c r="C14" s="6" t="s">
        <v>393</v>
      </c>
      <c r="D14" s="6">
        <v>115500</v>
      </c>
      <c r="E14" s="6">
        <v>0</v>
      </c>
      <c r="F14" s="6">
        <v>3.458000000000002</v>
      </c>
      <c r="G14" s="6">
        <v>8.9999999999999858E-2</v>
      </c>
      <c r="H14" s="6">
        <v>4.6140000000000079</v>
      </c>
    </row>
    <row r="15" spans="1:8" x14ac:dyDescent="0.2">
      <c r="B15" s="6" t="s">
        <v>192</v>
      </c>
      <c r="C15" s="6" t="s">
        <v>393</v>
      </c>
      <c r="D15" s="6">
        <v>0</v>
      </c>
      <c r="E15" s="6">
        <v>7.461999999999982</v>
      </c>
      <c r="F15" s="6">
        <v>8.0260000000000034</v>
      </c>
      <c r="G15" s="6">
        <v>1E+30</v>
      </c>
      <c r="H15" s="6">
        <v>7.461999999999982</v>
      </c>
    </row>
    <row r="16" spans="1:8" x14ac:dyDescent="0.2">
      <c r="B16" s="6" t="s">
        <v>193</v>
      </c>
      <c r="C16" s="6" t="s">
        <v>393</v>
      </c>
      <c r="D16" s="6">
        <v>0</v>
      </c>
      <c r="E16" s="6">
        <v>6.5420000000000371</v>
      </c>
      <c r="F16" s="6">
        <v>7.6180000000000021</v>
      </c>
      <c r="G16" s="6">
        <v>1E+30</v>
      </c>
      <c r="H16" s="6">
        <v>6.5420000000000371</v>
      </c>
    </row>
    <row r="17" spans="2:8" x14ac:dyDescent="0.2">
      <c r="B17" s="6" t="s">
        <v>194</v>
      </c>
      <c r="C17" s="6" t="s">
        <v>393</v>
      </c>
      <c r="D17" s="6">
        <v>0</v>
      </c>
      <c r="E17" s="6">
        <v>6.140000000000029</v>
      </c>
      <c r="F17" s="6">
        <v>7.4080000000000013</v>
      </c>
      <c r="G17" s="6">
        <v>1E+30</v>
      </c>
      <c r="H17" s="6">
        <v>6.140000000000029</v>
      </c>
    </row>
    <row r="18" spans="2:8" x14ac:dyDescent="0.2">
      <c r="B18" s="6" t="s">
        <v>195</v>
      </c>
      <c r="C18" s="6" t="s">
        <v>393</v>
      </c>
      <c r="D18" s="6">
        <v>0</v>
      </c>
      <c r="E18" s="6">
        <v>5.8600000000000065</v>
      </c>
      <c r="F18" s="6">
        <v>6.7880000000000038</v>
      </c>
      <c r="G18" s="6">
        <v>1E+30</v>
      </c>
      <c r="H18" s="6">
        <v>5.8600000000000065</v>
      </c>
    </row>
    <row r="19" spans="2:8" x14ac:dyDescent="0.2">
      <c r="B19" s="6" t="s">
        <v>196</v>
      </c>
      <c r="C19" s="6" t="s">
        <v>393</v>
      </c>
      <c r="D19" s="6">
        <v>0</v>
      </c>
      <c r="E19" s="6">
        <v>6.2140000000000057</v>
      </c>
      <c r="F19" s="6">
        <v>6.5579999999999998</v>
      </c>
      <c r="G19" s="6">
        <v>1E+30</v>
      </c>
      <c r="H19" s="6">
        <v>6.2140000000000057</v>
      </c>
    </row>
    <row r="20" spans="2:8" x14ac:dyDescent="0.2">
      <c r="B20" s="6" t="s">
        <v>197</v>
      </c>
      <c r="C20" s="6" t="s">
        <v>393</v>
      </c>
      <c r="D20" s="6">
        <v>3000</v>
      </c>
      <c r="E20" s="6">
        <v>0</v>
      </c>
      <c r="F20" s="6">
        <v>7.0899999999999963</v>
      </c>
      <c r="G20" s="6">
        <v>3.5279999999999987</v>
      </c>
      <c r="H20" s="6">
        <v>8.2460000000000022</v>
      </c>
    </row>
    <row r="21" spans="2:8" x14ac:dyDescent="0.2">
      <c r="B21" s="6" t="s">
        <v>198</v>
      </c>
      <c r="C21" s="6" t="s">
        <v>393</v>
      </c>
      <c r="D21" s="6">
        <v>1500</v>
      </c>
      <c r="E21" s="6">
        <v>0</v>
      </c>
      <c r="F21" s="6">
        <v>2.7279999999999944</v>
      </c>
      <c r="G21" s="6">
        <v>2.1680000000000206</v>
      </c>
      <c r="H21" s="6">
        <v>3.8840000000000003</v>
      </c>
    </row>
    <row r="22" spans="2:8" x14ac:dyDescent="0.2">
      <c r="B22" s="6" t="s">
        <v>199</v>
      </c>
      <c r="C22" s="6" t="s">
        <v>393</v>
      </c>
      <c r="D22" s="6">
        <v>0</v>
      </c>
      <c r="E22" s="6">
        <v>4.0580000000000354</v>
      </c>
      <c r="F22" s="6">
        <v>5.7180000000000035</v>
      </c>
      <c r="G22" s="6">
        <v>1E+30</v>
      </c>
      <c r="H22" s="6">
        <v>4.0580000000000354</v>
      </c>
    </row>
    <row r="23" spans="2:8" x14ac:dyDescent="0.2">
      <c r="B23" s="6" t="s">
        <v>200</v>
      </c>
      <c r="C23" s="6" t="s">
        <v>393</v>
      </c>
      <c r="D23" s="6">
        <v>0</v>
      </c>
      <c r="E23" s="6">
        <v>4.7619999999999862</v>
      </c>
      <c r="F23" s="6">
        <v>6.1580000000000013</v>
      </c>
      <c r="G23" s="6">
        <v>1E+30</v>
      </c>
      <c r="H23" s="6">
        <v>4.7619999999999862</v>
      </c>
    </row>
    <row r="24" spans="2:8" x14ac:dyDescent="0.2">
      <c r="B24" s="6" t="s">
        <v>201</v>
      </c>
      <c r="C24" s="6" t="s">
        <v>393</v>
      </c>
      <c r="D24" s="6">
        <v>0</v>
      </c>
      <c r="E24" s="6">
        <v>2.951999999999984</v>
      </c>
      <c r="F24" s="6">
        <v>5.1919999999999931</v>
      </c>
      <c r="G24" s="6">
        <v>1E+30</v>
      </c>
      <c r="H24" s="6">
        <v>2.951999999999984</v>
      </c>
    </row>
    <row r="25" spans="2:8" x14ac:dyDescent="0.2">
      <c r="B25" s="6" t="s">
        <v>202</v>
      </c>
      <c r="C25" s="6" t="s">
        <v>393</v>
      </c>
      <c r="D25" s="6">
        <v>0</v>
      </c>
      <c r="E25" s="6">
        <v>1.9520000000000266</v>
      </c>
      <c r="F25" s="6">
        <v>4.4819999999999993</v>
      </c>
      <c r="G25" s="6">
        <v>1E+30</v>
      </c>
      <c r="H25" s="6">
        <v>1.9520000000000266</v>
      </c>
    </row>
    <row r="26" spans="2:8" x14ac:dyDescent="0.2">
      <c r="B26" s="6" t="s">
        <v>203</v>
      </c>
      <c r="C26" s="6" t="s">
        <v>393</v>
      </c>
      <c r="D26" s="6">
        <v>0</v>
      </c>
      <c r="E26" s="6">
        <v>5.1980000000000217</v>
      </c>
      <c r="F26" s="6">
        <v>6.2639999999999958</v>
      </c>
      <c r="G26" s="6">
        <v>1E+30</v>
      </c>
      <c r="H26" s="6">
        <v>5.1980000000000217</v>
      </c>
    </row>
    <row r="27" spans="2:8" x14ac:dyDescent="0.2">
      <c r="B27" s="6" t="s">
        <v>204</v>
      </c>
      <c r="C27" s="6" t="s">
        <v>393</v>
      </c>
      <c r="D27" s="6">
        <v>0</v>
      </c>
      <c r="E27" s="6">
        <v>3.8780000000000001</v>
      </c>
      <c r="F27" s="6">
        <v>5.4260000000000019</v>
      </c>
      <c r="G27" s="6">
        <v>1E+30</v>
      </c>
      <c r="H27" s="6">
        <v>3.8780000000000001</v>
      </c>
    </row>
    <row r="28" spans="2:8" x14ac:dyDescent="0.2">
      <c r="B28" s="6" t="s">
        <v>205</v>
      </c>
      <c r="C28" s="6" t="s">
        <v>393</v>
      </c>
      <c r="D28" s="6">
        <v>0</v>
      </c>
      <c r="E28" s="6">
        <v>7.6559999999999491</v>
      </c>
      <c r="F28" s="6">
        <v>8.5699999999999932</v>
      </c>
      <c r="G28" s="6">
        <v>1E+30</v>
      </c>
      <c r="H28" s="6">
        <v>7.6559999999999491</v>
      </c>
    </row>
    <row r="29" spans="2:8" x14ac:dyDescent="0.2">
      <c r="B29" s="6" t="s">
        <v>206</v>
      </c>
      <c r="C29" s="6" t="s">
        <v>393</v>
      </c>
      <c r="D29" s="6">
        <v>0</v>
      </c>
      <c r="E29" s="6">
        <v>6.261999999999972</v>
      </c>
      <c r="F29" s="6">
        <v>7.4699999999999989</v>
      </c>
      <c r="G29" s="6">
        <v>1E+30</v>
      </c>
      <c r="H29" s="6">
        <v>6.261999999999972</v>
      </c>
    </row>
    <row r="30" spans="2:8" x14ac:dyDescent="0.2">
      <c r="B30" s="6" t="s">
        <v>207</v>
      </c>
      <c r="C30" s="6" t="s">
        <v>393</v>
      </c>
      <c r="D30" s="6">
        <v>0</v>
      </c>
      <c r="E30" s="6">
        <v>7.9000000000000057</v>
      </c>
      <c r="F30" s="6">
        <v>8.2439999999999998</v>
      </c>
      <c r="G30" s="6">
        <v>1E+30</v>
      </c>
      <c r="H30" s="6">
        <v>7.9000000000000057</v>
      </c>
    </row>
    <row r="31" spans="2:8" x14ac:dyDescent="0.2">
      <c r="B31" s="6" t="s">
        <v>208</v>
      </c>
      <c r="C31" s="6" t="s">
        <v>393</v>
      </c>
      <c r="D31" s="6">
        <v>0</v>
      </c>
      <c r="E31" s="6">
        <v>4.3019999999999925</v>
      </c>
      <c r="F31" s="6">
        <v>6.3379999999999939</v>
      </c>
      <c r="G31" s="6">
        <v>1E+30</v>
      </c>
      <c r="H31" s="6">
        <v>4.3019999999999925</v>
      </c>
    </row>
    <row r="32" spans="2:8" x14ac:dyDescent="0.2">
      <c r="B32" s="6" t="s">
        <v>209</v>
      </c>
      <c r="C32" s="6" t="s">
        <v>393</v>
      </c>
      <c r="D32" s="6">
        <v>0</v>
      </c>
      <c r="E32" s="6">
        <v>2.5179999999999723</v>
      </c>
      <c r="F32" s="6">
        <v>5.2719999999999914</v>
      </c>
      <c r="G32" s="6">
        <v>1E+30</v>
      </c>
      <c r="H32" s="6">
        <v>2.5179999999999723</v>
      </c>
    </row>
    <row r="33" spans="2:8" x14ac:dyDescent="0.2">
      <c r="B33" s="6" t="s">
        <v>210</v>
      </c>
      <c r="C33" s="6" t="s">
        <v>393</v>
      </c>
      <c r="D33" s="6">
        <v>0</v>
      </c>
      <c r="E33" s="6">
        <v>4.5360000000000298</v>
      </c>
      <c r="F33" s="6">
        <v>5.7220000000000084</v>
      </c>
      <c r="G33" s="6">
        <v>1E+30</v>
      </c>
      <c r="H33" s="6">
        <v>4.5360000000000298</v>
      </c>
    </row>
    <row r="34" spans="2:8" x14ac:dyDescent="0.2">
      <c r="B34" s="6" t="s">
        <v>211</v>
      </c>
      <c r="C34" s="6" t="s">
        <v>393</v>
      </c>
      <c r="D34" s="6">
        <v>0</v>
      </c>
      <c r="E34" s="6">
        <v>3.4720000000000368</v>
      </c>
      <c r="F34" s="6">
        <v>5.2760000000000105</v>
      </c>
      <c r="G34" s="6">
        <v>1E+30</v>
      </c>
      <c r="H34" s="6">
        <v>3.4720000000000368</v>
      </c>
    </row>
    <row r="35" spans="2:8" x14ac:dyDescent="0.2">
      <c r="B35" s="6" t="s">
        <v>212</v>
      </c>
      <c r="C35" s="6" t="s">
        <v>393</v>
      </c>
      <c r="D35" s="6">
        <v>7500</v>
      </c>
      <c r="E35" s="6">
        <v>0</v>
      </c>
      <c r="F35" s="6">
        <v>3.5099999999999909</v>
      </c>
      <c r="G35" s="6">
        <v>0.92599999999998772</v>
      </c>
      <c r="H35" s="6">
        <v>4.6659999999999968</v>
      </c>
    </row>
    <row r="36" spans="2:8" x14ac:dyDescent="0.2">
      <c r="B36" s="6" t="s">
        <v>213</v>
      </c>
      <c r="C36" s="6" t="s">
        <v>393</v>
      </c>
      <c r="D36" s="6">
        <v>0</v>
      </c>
      <c r="E36" s="6">
        <v>1.4280000000000257</v>
      </c>
      <c r="F36" s="6">
        <v>4.3259999999999934</v>
      </c>
      <c r="G36" s="6">
        <v>1E+30</v>
      </c>
      <c r="H36" s="6">
        <v>1.4280000000000257</v>
      </c>
    </row>
    <row r="37" spans="2:8" x14ac:dyDescent="0.2">
      <c r="B37" s="6" t="s">
        <v>214</v>
      </c>
      <c r="C37" s="6" t="s">
        <v>393</v>
      </c>
      <c r="D37" s="6">
        <v>30000</v>
      </c>
      <c r="E37" s="6">
        <v>0</v>
      </c>
      <c r="F37" s="6">
        <v>2.0339999999999918</v>
      </c>
      <c r="G37" s="6">
        <v>3.0579999999999927</v>
      </c>
      <c r="H37" s="6">
        <v>3.1899999999999977</v>
      </c>
    </row>
    <row r="38" spans="2:8" x14ac:dyDescent="0.2">
      <c r="B38" s="6" t="s">
        <v>215</v>
      </c>
      <c r="C38" s="6" t="s">
        <v>393</v>
      </c>
      <c r="D38" s="6">
        <v>0</v>
      </c>
      <c r="E38" s="6">
        <v>7.7000000000000171</v>
      </c>
      <c r="F38" s="6">
        <v>8.2319999999999993</v>
      </c>
      <c r="G38" s="6">
        <v>1E+30</v>
      </c>
      <c r="H38" s="6">
        <v>7.7000000000000171</v>
      </c>
    </row>
    <row r="39" spans="2:8" x14ac:dyDescent="0.2">
      <c r="B39" s="6" t="s">
        <v>216</v>
      </c>
      <c r="C39" s="6" t="s">
        <v>393</v>
      </c>
      <c r="D39" s="6">
        <v>0</v>
      </c>
      <c r="E39" s="6">
        <v>6.8419999999999845</v>
      </c>
      <c r="F39" s="6">
        <v>7.7379999999999995</v>
      </c>
      <c r="G39" s="6">
        <v>1E+30</v>
      </c>
      <c r="H39" s="6">
        <v>6.8419999999999845</v>
      </c>
    </row>
    <row r="40" spans="2:8" x14ac:dyDescent="0.2">
      <c r="B40" s="6" t="s">
        <v>217</v>
      </c>
      <c r="C40" s="6" t="s">
        <v>393</v>
      </c>
      <c r="D40" s="6">
        <v>1</v>
      </c>
      <c r="E40" s="6">
        <v>0</v>
      </c>
      <c r="F40" s="6">
        <v>3.4540000000000077</v>
      </c>
      <c r="G40" s="6">
        <v>1.0820000000000221</v>
      </c>
      <c r="H40" s="6">
        <v>8.9999999999999858E-2</v>
      </c>
    </row>
    <row r="41" spans="2:8" x14ac:dyDescent="0.2">
      <c r="B41" s="6" t="s">
        <v>218</v>
      </c>
      <c r="C41" s="6" t="s">
        <v>393</v>
      </c>
      <c r="D41" s="6">
        <v>0</v>
      </c>
      <c r="E41" s="6">
        <v>6.6679999999999495</v>
      </c>
      <c r="F41" s="6">
        <v>7.6399999999999864</v>
      </c>
      <c r="G41" s="6">
        <v>1E+30</v>
      </c>
      <c r="H41" s="6">
        <v>6.6679999999999495</v>
      </c>
    </row>
    <row r="42" spans="2:8" x14ac:dyDescent="0.2">
      <c r="B42" s="6" t="s">
        <v>219</v>
      </c>
      <c r="C42" s="6" t="s">
        <v>393</v>
      </c>
      <c r="D42" s="6">
        <v>0</v>
      </c>
      <c r="E42" s="6">
        <v>6.0620000000000118</v>
      </c>
      <c r="F42" s="6">
        <v>7.1100000000000136</v>
      </c>
      <c r="G42" s="6">
        <v>1E+30</v>
      </c>
      <c r="H42" s="6">
        <v>6.0620000000000118</v>
      </c>
    </row>
    <row r="43" spans="2:8" x14ac:dyDescent="0.2">
      <c r="B43" s="6" t="s">
        <v>220</v>
      </c>
      <c r="C43" s="6" t="s">
        <v>393</v>
      </c>
      <c r="D43" s="6">
        <v>0</v>
      </c>
      <c r="E43" s="6">
        <v>1.0820000000000221</v>
      </c>
      <c r="F43" s="6">
        <v>4.539999999999992</v>
      </c>
      <c r="G43" s="6">
        <v>1E+30</v>
      </c>
      <c r="H43" s="6">
        <v>1.0820000000000221</v>
      </c>
    </row>
    <row r="44" spans="2:8" x14ac:dyDescent="0.2">
      <c r="B44" s="6" t="s">
        <v>221</v>
      </c>
      <c r="C44" s="6" t="s">
        <v>393</v>
      </c>
      <c r="D44" s="6">
        <v>0</v>
      </c>
      <c r="E44" s="6">
        <v>5.1939999999999884</v>
      </c>
      <c r="F44" s="6">
        <v>6.6260000000000048</v>
      </c>
      <c r="G44" s="6">
        <v>1E+30</v>
      </c>
      <c r="H44" s="6">
        <v>5.1939999999999884</v>
      </c>
    </row>
    <row r="45" spans="2:8" x14ac:dyDescent="0.2">
      <c r="B45" s="6" t="s">
        <v>222</v>
      </c>
      <c r="C45" s="6" t="s">
        <v>393</v>
      </c>
      <c r="D45" s="6">
        <v>0</v>
      </c>
      <c r="E45" s="6">
        <v>2.27800000000002</v>
      </c>
      <c r="F45" s="6">
        <v>4.5939999999999941</v>
      </c>
      <c r="G45" s="6">
        <v>1E+30</v>
      </c>
      <c r="H45" s="6">
        <v>2.27800000000002</v>
      </c>
    </row>
    <row r="46" spans="2:8" x14ac:dyDescent="0.2">
      <c r="B46" s="6" t="s">
        <v>223</v>
      </c>
      <c r="C46" s="6" t="s">
        <v>393</v>
      </c>
      <c r="D46" s="6">
        <v>48000</v>
      </c>
      <c r="E46" s="6">
        <v>0</v>
      </c>
      <c r="F46" s="6">
        <v>2.4579999999999984</v>
      </c>
      <c r="G46" s="6">
        <v>3.2259999999999707</v>
      </c>
      <c r="H46" s="6">
        <v>3.6140000000000043</v>
      </c>
    </row>
    <row r="47" spans="2:8" x14ac:dyDescent="0.2">
      <c r="B47" s="6" t="s">
        <v>224</v>
      </c>
      <c r="C47" s="6" t="s">
        <v>393</v>
      </c>
      <c r="D47" s="6">
        <v>0</v>
      </c>
      <c r="E47" s="6">
        <v>6.0379999999999825</v>
      </c>
      <c r="F47" s="6">
        <v>7.313999999999993</v>
      </c>
      <c r="G47" s="6">
        <v>1E+30</v>
      </c>
      <c r="H47" s="6">
        <v>6.0379999999999825</v>
      </c>
    </row>
    <row r="48" spans="2:8" x14ac:dyDescent="0.2">
      <c r="B48" s="6" t="s">
        <v>225</v>
      </c>
      <c r="C48" s="6" t="s">
        <v>393</v>
      </c>
      <c r="D48" s="6">
        <v>0</v>
      </c>
      <c r="E48" s="6">
        <v>7.7500000000000284</v>
      </c>
      <c r="F48" s="6">
        <v>8.1819999999999879</v>
      </c>
      <c r="G48" s="6">
        <v>1E+30</v>
      </c>
      <c r="H48" s="6">
        <v>7.7500000000000284</v>
      </c>
    </row>
    <row r="49" spans="2:8" x14ac:dyDescent="0.2">
      <c r="B49" s="6" t="s">
        <v>226</v>
      </c>
      <c r="C49" s="6" t="s">
        <v>393</v>
      </c>
      <c r="D49" s="6">
        <v>0</v>
      </c>
      <c r="E49" s="6">
        <v>6.143999999999977</v>
      </c>
      <c r="F49" s="6">
        <v>6.8839999999999861</v>
      </c>
      <c r="G49" s="6">
        <v>1E+30</v>
      </c>
      <c r="H49" s="6">
        <v>6.143999999999977</v>
      </c>
    </row>
    <row r="50" spans="2:8" x14ac:dyDescent="0.2">
      <c r="B50" s="6" t="s">
        <v>227</v>
      </c>
      <c r="C50" s="6" t="s">
        <v>393</v>
      </c>
      <c r="D50" s="6">
        <v>0</v>
      </c>
      <c r="E50" s="6">
        <v>1.2599999999999909</v>
      </c>
      <c r="F50" s="6">
        <v>4.4060000000000059</v>
      </c>
      <c r="G50" s="6">
        <v>1E+30</v>
      </c>
      <c r="H50" s="6">
        <v>1.2599999999999909</v>
      </c>
    </row>
    <row r="51" spans="2:8" x14ac:dyDescent="0.2">
      <c r="B51" s="6" t="s">
        <v>228</v>
      </c>
      <c r="C51" s="6" t="s">
        <v>393</v>
      </c>
      <c r="D51" s="6">
        <v>0</v>
      </c>
      <c r="E51" s="6">
        <v>5.1640000000000441</v>
      </c>
      <c r="F51" s="6">
        <v>6.1100000000000136</v>
      </c>
      <c r="G51" s="6">
        <v>1E+30</v>
      </c>
      <c r="H51" s="6">
        <v>5.1640000000000441</v>
      </c>
    </row>
    <row r="52" spans="2:8" x14ac:dyDescent="0.2">
      <c r="B52" s="6" t="s">
        <v>229</v>
      </c>
      <c r="C52" s="6" t="s">
        <v>393</v>
      </c>
      <c r="D52" s="6">
        <v>0</v>
      </c>
      <c r="E52" s="6">
        <v>1.8879999999999768</v>
      </c>
      <c r="F52" s="6">
        <v>4.4399999999999977</v>
      </c>
      <c r="G52" s="6">
        <v>1E+30</v>
      </c>
      <c r="H52" s="6">
        <v>1.8879999999999768</v>
      </c>
    </row>
    <row r="53" spans="2:8" x14ac:dyDescent="0.2">
      <c r="B53" s="6" t="s">
        <v>230</v>
      </c>
      <c r="C53" s="6" t="s">
        <v>393</v>
      </c>
      <c r="D53" s="6">
        <v>13500</v>
      </c>
      <c r="E53" s="6">
        <v>0</v>
      </c>
      <c r="F53" s="6">
        <v>2.6699999999999875</v>
      </c>
      <c r="G53" s="6">
        <v>1.6699999999999875</v>
      </c>
      <c r="H53" s="6">
        <v>3.8259999999999934</v>
      </c>
    </row>
    <row r="54" spans="2:8" x14ac:dyDescent="0.2">
      <c r="B54" s="6" t="s">
        <v>231</v>
      </c>
      <c r="C54" s="6" t="s">
        <v>393</v>
      </c>
      <c r="D54" s="6">
        <v>0</v>
      </c>
      <c r="E54" s="6">
        <v>7.3880000000000052</v>
      </c>
      <c r="F54" s="6">
        <v>8.0820000000000221</v>
      </c>
      <c r="G54" s="6">
        <v>1E+30</v>
      </c>
      <c r="H54" s="6">
        <v>7.3880000000000052</v>
      </c>
    </row>
    <row r="55" spans="2:8" x14ac:dyDescent="0.2">
      <c r="B55" s="6" t="s">
        <v>232</v>
      </c>
      <c r="C55" s="6" t="s">
        <v>393</v>
      </c>
      <c r="D55" s="6">
        <v>0</v>
      </c>
      <c r="E55" s="6">
        <v>5.8940000000000055</v>
      </c>
      <c r="F55" s="6">
        <v>7.1960000000000264</v>
      </c>
      <c r="G55" s="6">
        <v>1E+30</v>
      </c>
      <c r="H55" s="6">
        <v>5.8940000000000055</v>
      </c>
    </row>
    <row r="56" spans="2:8" x14ac:dyDescent="0.2">
      <c r="B56" s="6" t="s">
        <v>233</v>
      </c>
      <c r="C56" s="6" t="s">
        <v>393</v>
      </c>
      <c r="D56" s="6">
        <v>852000</v>
      </c>
      <c r="E56" s="6">
        <v>0</v>
      </c>
      <c r="F56" s="6">
        <v>2.8740000000000236</v>
      </c>
      <c r="G56" s="6">
        <v>2.9879999999999427</v>
      </c>
      <c r="H56" s="6">
        <v>4.0300000000000296</v>
      </c>
    </row>
    <row r="57" spans="2:8" x14ac:dyDescent="0.2">
      <c r="B57" s="6" t="s">
        <v>234</v>
      </c>
      <c r="C57" s="6" t="s">
        <v>393</v>
      </c>
      <c r="D57" s="6">
        <v>0</v>
      </c>
      <c r="E57" s="6">
        <v>5.6380000000000337</v>
      </c>
      <c r="F57" s="6">
        <v>6.8940000000000055</v>
      </c>
      <c r="G57" s="6">
        <v>1E+30</v>
      </c>
      <c r="H57" s="6">
        <v>5.6380000000000337</v>
      </c>
    </row>
    <row r="58" spans="2:8" x14ac:dyDescent="0.2">
      <c r="B58" s="6" t="s">
        <v>235</v>
      </c>
      <c r="C58" s="6" t="s">
        <v>393</v>
      </c>
      <c r="D58" s="6">
        <v>0</v>
      </c>
      <c r="E58" s="6">
        <v>3.6200000000000045</v>
      </c>
      <c r="F58" s="6">
        <v>5.7980000000000018</v>
      </c>
      <c r="G58" s="6">
        <v>1E+30</v>
      </c>
      <c r="H58" s="6">
        <v>3.6200000000000045</v>
      </c>
    </row>
    <row r="59" spans="2:8" x14ac:dyDescent="0.2">
      <c r="B59" s="6" t="s">
        <v>236</v>
      </c>
      <c r="C59" s="6" t="s">
        <v>393</v>
      </c>
      <c r="D59" s="6">
        <v>1500</v>
      </c>
      <c r="E59" s="6">
        <v>0</v>
      </c>
      <c r="F59" s="6">
        <v>3.4580000000000268</v>
      </c>
      <c r="G59" s="6">
        <v>0.41399999999998727</v>
      </c>
      <c r="H59" s="6">
        <v>4.6140000000000327</v>
      </c>
    </row>
    <row r="60" spans="2:8" x14ac:dyDescent="0.2">
      <c r="B60" s="6" t="s">
        <v>237</v>
      </c>
      <c r="C60" s="6" t="s">
        <v>394</v>
      </c>
      <c r="D60" s="6">
        <v>9000</v>
      </c>
      <c r="E60" s="6">
        <v>0</v>
      </c>
      <c r="F60" s="6">
        <v>1.9560000000000173</v>
      </c>
      <c r="G60" s="6">
        <v>2.0459999999999923</v>
      </c>
      <c r="H60" s="6">
        <v>1.9560000000000173</v>
      </c>
    </row>
    <row r="61" spans="2:8" x14ac:dyDescent="0.2">
      <c r="B61" s="6" t="s">
        <v>238</v>
      </c>
      <c r="C61" s="6" t="s">
        <v>394</v>
      </c>
      <c r="D61" s="6">
        <v>0</v>
      </c>
      <c r="E61" s="6">
        <v>3.4200000000000017</v>
      </c>
      <c r="F61" s="6">
        <v>11.942000000000007</v>
      </c>
      <c r="G61" s="6">
        <v>1E+30</v>
      </c>
      <c r="H61" s="6">
        <v>3.4200000000000017</v>
      </c>
    </row>
    <row r="62" spans="2:8" x14ac:dyDescent="0.2">
      <c r="B62" s="6" t="s">
        <v>239</v>
      </c>
      <c r="C62" s="6" t="s">
        <v>394</v>
      </c>
      <c r="D62" s="6">
        <v>0</v>
      </c>
      <c r="E62" s="6">
        <v>1.8159999999999759</v>
      </c>
      <c r="F62" s="6">
        <v>5.5319999999999823</v>
      </c>
      <c r="G62" s="6">
        <v>1E+30</v>
      </c>
      <c r="H62" s="6">
        <v>1.8159999999999759</v>
      </c>
    </row>
    <row r="63" spans="2:8" x14ac:dyDescent="0.2">
      <c r="B63" s="6" t="s">
        <v>240</v>
      </c>
      <c r="C63" s="6" t="s">
        <v>394</v>
      </c>
      <c r="D63" s="6">
        <v>13500</v>
      </c>
      <c r="E63" s="6">
        <v>0</v>
      </c>
      <c r="F63" s="6">
        <v>2.7599999999999909</v>
      </c>
      <c r="G63" s="6">
        <v>1.8319999999999936</v>
      </c>
      <c r="H63" s="6">
        <v>2.7599999999999909</v>
      </c>
    </row>
    <row r="64" spans="2:8" x14ac:dyDescent="0.2">
      <c r="B64" s="6" t="s">
        <v>241</v>
      </c>
      <c r="C64" s="6" t="s">
        <v>394</v>
      </c>
      <c r="D64" s="6">
        <v>0</v>
      </c>
      <c r="E64" s="6">
        <v>3.9019999999999868</v>
      </c>
      <c r="F64" s="6">
        <v>6.5579999999999927</v>
      </c>
      <c r="G64" s="6">
        <v>1E+30</v>
      </c>
      <c r="H64" s="6">
        <v>3.9019999999999868</v>
      </c>
    </row>
    <row r="65" spans="2:8" x14ac:dyDescent="0.2">
      <c r="B65" s="6" t="s">
        <v>242</v>
      </c>
      <c r="C65" s="6" t="s">
        <v>394</v>
      </c>
      <c r="D65" s="6">
        <v>0</v>
      </c>
      <c r="E65" s="6">
        <v>8.9999999999999858E-2</v>
      </c>
      <c r="F65" s="6">
        <v>4.7040000000000077</v>
      </c>
      <c r="G65" s="6">
        <v>1E+30</v>
      </c>
      <c r="H65" s="6">
        <v>8.9999999999999858E-2</v>
      </c>
    </row>
    <row r="66" spans="2:8" x14ac:dyDescent="0.2">
      <c r="B66" s="6" t="s">
        <v>243</v>
      </c>
      <c r="C66" s="6" t="s">
        <v>394</v>
      </c>
      <c r="D66" s="6">
        <v>0</v>
      </c>
      <c r="E66" s="6">
        <v>1.72199999999998</v>
      </c>
      <c r="F66" s="6">
        <v>3.4420000000000073</v>
      </c>
      <c r="G66" s="6">
        <v>1E+30</v>
      </c>
      <c r="H66" s="6">
        <v>1.72199999999998</v>
      </c>
    </row>
    <row r="67" spans="2:8" x14ac:dyDescent="0.2">
      <c r="B67" s="6" t="s">
        <v>244</v>
      </c>
      <c r="C67" s="6" t="s">
        <v>394</v>
      </c>
      <c r="D67" s="6">
        <v>0</v>
      </c>
      <c r="E67" s="6">
        <v>0.67800000000005411</v>
      </c>
      <c r="F67" s="6">
        <v>2.910000000000025</v>
      </c>
      <c r="G67" s="6">
        <v>1E+30</v>
      </c>
      <c r="H67" s="6">
        <v>0.67800000000005411</v>
      </c>
    </row>
    <row r="68" spans="2:8" x14ac:dyDescent="0.2">
      <c r="B68" s="6" t="s">
        <v>245</v>
      </c>
      <c r="C68" s="6" t="s">
        <v>394</v>
      </c>
      <c r="D68" s="6">
        <v>0</v>
      </c>
      <c r="E68" s="6">
        <v>0.31200000000001182</v>
      </c>
      <c r="F68" s="6">
        <v>2.73599999999999</v>
      </c>
      <c r="G68" s="6">
        <v>1E+30</v>
      </c>
      <c r="H68" s="6">
        <v>0.31200000000001182</v>
      </c>
    </row>
    <row r="69" spans="2:8" x14ac:dyDescent="0.2">
      <c r="B69" s="6" t="s">
        <v>246</v>
      </c>
      <c r="C69" s="6" t="s">
        <v>394</v>
      </c>
      <c r="D69" s="6">
        <v>76500</v>
      </c>
      <c r="E69" s="6">
        <v>0</v>
      </c>
      <c r="F69" s="6">
        <v>2.0840000000000032</v>
      </c>
      <c r="G69" s="6">
        <v>1.8580000000000041</v>
      </c>
      <c r="H69" s="6">
        <v>2.0840000000000032</v>
      </c>
    </row>
    <row r="70" spans="2:8" x14ac:dyDescent="0.2">
      <c r="B70" s="6" t="s">
        <v>247</v>
      </c>
      <c r="C70" s="6" t="s">
        <v>394</v>
      </c>
      <c r="D70" s="6">
        <v>63000</v>
      </c>
      <c r="E70" s="6">
        <v>0</v>
      </c>
      <c r="F70" s="6">
        <v>1.5</v>
      </c>
      <c r="G70" s="6">
        <v>2.1399999999999864</v>
      </c>
      <c r="H70" s="6">
        <v>1.5</v>
      </c>
    </row>
    <row r="71" spans="2:8" x14ac:dyDescent="0.2">
      <c r="B71" s="6" t="s">
        <v>248</v>
      </c>
      <c r="C71" s="6" t="s">
        <v>394</v>
      </c>
      <c r="D71" s="6">
        <v>0</v>
      </c>
      <c r="E71" s="6">
        <v>3.5279999999999987</v>
      </c>
      <c r="F71" s="6">
        <v>11.774000000000001</v>
      </c>
      <c r="G71" s="6">
        <v>1E+30</v>
      </c>
      <c r="H71" s="6">
        <v>3.5279999999999987</v>
      </c>
    </row>
    <row r="72" spans="2:8" x14ac:dyDescent="0.2">
      <c r="B72" s="6" t="s">
        <v>249</v>
      </c>
      <c r="C72" s="6" t="s">
        <v>394</v>
      </c>
      <c r="D72" s="6">
        <v>0</v>
      </c>
      <c r="E72" s="6">
        <v>2.1680000000000206</v>
      </c>
      <c r="F72" s="6">
        <v>6.0520000000000209</v>
      </c>
      <c r="G72" s="6">
        <v>1E+30</v>
      </c>
      <c r="H72" s="6">
        <v>2.1680000000000206</v>
      </c>
    </row>
    <row r="73" spans="2:8" x14ac:dyDescent="0.2">
      <c r="B73" s="6" t="s">
        <v>250</v>
      </c>
      <c r="C73" s="6" t="s">
        <v>394</v>
      </c>
      <c r="D73" s="6">
        <v>69000</v>
      </c>
      <c r="E73" s="6">
        <v>0</v>
      </c>
      <c r="F73" s="6">
        <v>2.8159999999999741</v>
      </c>
      <c r="G73" s="6">
        <v>1.2099999999999795</v>
      </c>
      <c r="H73" s="6">
        <v>2.8159999999999741</v>
      </c>
    </row>
    <row r="74" spans="2:8" x14ac:dyDescent="0.2">
      <c r="B74" s="6" t="s">
        <v>251</v>
      </c>
      <c r="C74" s="6" t="s">
        <v>394</v>
      </c>
      <c r="D74" s="6">
        <v>19500</v>
      </c>
      <c r="E74" s="6">
        <v>0</v>
      </c>
      <c r="F74" s="6">
        <v>2.5520000000000209</v>
      </c>
      <c r="G74" s="6">
        <v>1.0399999999999636</v>
      </c>
      <c r="H74" s="6">
        <v>2.5520000000000209</v>
      </c>
    </row>
    <row r="75" spans="2:8" x14ac:dyDescent="0.2">
      <c r="B75" s="6" t="s">
        <v>252</v>
      </c>
      <c r="C75" s="6" t="s">
        <v>394</v>
      </c>
      <c r="D75" s="6">
        <v>25500</v>
      </c>
      <c r="E75" s="6">
        <v>0</v>
      </c>
      <c r="F75" s="6">
        <v>3.396000000000015</v>
      </c>
      <c r="G75" s="6">
        <v>1.1800000000000068</v>
      </c>
      <c r="H75" s="6">
        <v>3.396000000000015</v>
      </c>
    </row>
    <row r="76" spans="2:8" x14ac:dyDescent="0.2">
      <c r="B76" s="6" t="s">
        <v>253</v>
      </c>
      <c r="C76" s="6" t="s">
        <v>394</v>
      </c>
      <c r="D76" s="6">
        <v>9000</v>
      </c>
      <c r="E76" s="6">
        <v>0</v>
      </c>
      <c r="F76" s="6">
        <v>3.6859999999999786</v>
      </c>
      <c r="G76" s="6">
        <v>1.5820000000000505</v>
      </c>
      <c r="H76" s="6">
        <v>3.6859999999999786</v>
      </c>
    </row>
    <row r="77" spans="2:8" x14ac:dyDescent="0.2">
      <c r="B77" s="6" t="s">
        <v>254</v>
      </c>
      <c r="C77" s="6" t="s">
        <v>394</v>
      </c>
      <c r="D77" s="6">
        <v>21000</v>
      </c>
      <c r="E77" s="6">
        <v>0</v>
      </c>
      <c r="F77" s="6">
        <v>2.22199999999998</v>
      </c>
      <c r="G77" s="6">
        <v>1.3240000000000691</v>
      </c>
      <c r="H77" s="6">
        <v>2.22199999999998</v>
      </c>
    </row>
    <row r="78" spans="2:8" x14ac:dyDescent="0.2">
      <c r="B78" s="6" t="s">
        <v>255</v>
      </c>
      <c r="C78" s="6" t="s">
        <v>394</v>
      </c>
      <c r="D78" s="6">
        <v>54000</v>
      </c>
      <c r="E78" s="6">
        <v>0</v>
      </c>
      <c r="F78" s="6">
        <v>2.7040000000000077</v>
      </c>
      <c r="G78" s="6">
        <v>2.0540000000000305</v>
      </c>
      <c r="H78" s="6">
        <v>2.7040000000000077</v>
      </c>
    </row>
    <row r="79" spans="2:8" x14ac:dyDescent="0.2">
      <c r="B79" s="6" t="s">
        <v>256</v>
      </c>
      <c r="C79" s="6" t="s">
        <v>394</v>
      </c>
      <c r="D79" s="6">
        <v>0</v>
      </c>
      <c r="E79" s="6">
        <v>2.0979999999999563</v>
      </c>
      <c r="F79" s="6">
        <v>4.1680000000000064</v>
      </c>
      <c r="G79" s="6">
        <v>1E+30</v>
      </c>
      <c r="H79" s="6">
        <v>2.0979999999999563</v>
      </c>
    </row>
    <row r="80" spans="2:8" x14ac:dyDescent="0.2">
      <c r="B80" s="6" t="s">
        <v>257</v>
      </c>
      <c r="C80" s="6" t="s">
        <v>394</v>
      </c>
      <c r="D80" s="6">
        <v>0</v>
      </c>
      <c r="E80" s="6">
        <v>0.42399999999997817</v>
      </c>
      <c r="F80" s="6">
        <v>2.7880000000000109</v>
      </c>
      <c r="G80" s="6">
        <v>1E+30</v>
      </c>
      <c r="H80" s="6">
        <v>0.42399999999997817</v>
      </c>
    </row>
    <row r="81" spans="2:8" x14ac:dyDescent="0.2">
      <c r="B81" s="6" t="s">
        <v>258</v>
      </c>
      <c r="C81" s="6" t="s">
        <v>394</v>
      </c>
      <c r="D81" s="6">
        <v>0</v>
      </c>
      <c r="E81" s="6">
        <v>2.1399999999999864</v>
      </c>
      <c r="F81" s="6">
        <v>3.6399999999999864</v>
      </c>
      <c r="G81" s="6">
        <v>1E+30</v>
      </c>
      <c r="H81" s="6">
        <v>2.1399999999999864</v>
      </c>
    </row>
    <row r="82" spans="2:8" x14ac:dyDescent="0.2">
      <c r="B82" s="6" t="s">
        <v>259</v>
      </c>
      <c r="C82" s="6" t="s">
        <v>394</v>
      </c>
      <c r="D82" s="6">
        <v>37500</v>
      </c>
      <c r="E82" s="6">
        <v>0</v>
      </c>
      <c r="F82" s="6">
        <v>3.1920000000000073</v>
      </c>
      <c r="G82" s="6">
        <v>0.32399999999995543</v>
      </c>
      <c r="H82" s="6">
        <v>3.1920000000000073</v>
      </c>
    </row>
    <row r="83" spans="2:8" x14ac:dyDescent="0.2">
      <c r="B83" s="6" t="s">
        <v>260</v>
      </c>
      <c r="C83" s="6" t="s">
        <v>394</v>
      </c>
      <c r="D83" s="6">
        <v>21000</v>
      </c>
      <c r="E83" s="6">
        <v>0</v>
      </c>
      <c r="F83" s="6">
        <v>3.910000000000025</v>
      </c>
      <c r="G83" s="6">
        <v>0.80599999999998317</v>
      </c>
      <c r="H83" s="6">
        <v>3.910000000000025</v>
      </c>
    </row>
    <row r="84" spans="2:8" x14ac:dyDescent="0.2">
      <c r="B84" s="6" t="s">
        <v>261</v>
      </c>
      <c r="C84" s="6" t="s">
        <v>394</v>
      </c>
      <c r="D84" s="6">
        <v>9000</v>
      </c>
      <c r="E84" s="6">
        <v>0</v>
      </c>
      <c r="F84" s="6">
        <v>2.3419999999999845</v>
      </c>
      <c r="G84" s="6">
        <v>2.0040000000000191</v>
      </c>
      <c r="H84" s="6">
        <v>2.3419999999999845</v>
      </c>
    </row>
    <row r="85" spans="2:8" x14ac:dyDescent="0.2">
      <c r="B85" s="6" t="s">
        <v>262</v>
      </c>
      <c r="C85" s="6" t="s">
        <v>394</v>
      </c>
      <c r="D85" s="6">
        <v>6000</v>
      </c>
      <c r="E85" s="6">
        <v>0</v>
      </c>
      <c r="F85" s="6">
        <v>2.9599999999999795</v>
      </c>
      <c r="G85" s="6">
        <v>1.5240000000000578</v>
      </c>
      <c r="H85" s="6">
        <v>2.9599999999999795</v>
      </c>
    </row>
    <row r="86" spans="2:8" x14ac:dyDescent="0.2">
      <c r="B86" s="6" t="s">
        <v>263</v>
      </c>
      <c r="C86" s="6" t="s">
        <v>394</v>
      </c>
      <c r="D86" s="6">
        <v>0</v>
      </c>
      <c r="E86" s="6">
        <v>0.92599999999998772</v>
      </c>
      <c r="F86" s="6">
        <v>5.5919999999999845</v>
      </c>
      <c r="G86" s="6">
        <v>1E+30</v>
      </c>
      <c r="H86" s="6">
        <v>0.92599999999998772</v>
      </c>
    </row>
    <row r="87" spans="2:8" x14ac:dyDescent="0.2">
      <c r="B87" s="6" t="s">
        <v>264</v>
      </c>
      <c r="C87" s="6" t="s">
        <v>394</v>
      </c>
      <c r="D87" s="6">
        <v>21000</v>
      </c>
      <c r="E87" s="6">
        <v>0</v>
      </c>
      <c r="F87" s="6">
        <v>4.0539999999999736</v>
      </c>
      <c r="G87" s="6">
        <v>1.3880000000000337</v>
      </c>
      <c r="H87" s="6">
        <v>4.0539999999999736</v>
      </c>
    </row>
    <row r="88" spans="2:8" x14ac:dyDescent="0.2">
      <c r="B88" s="6" t="s">
        <v>265</v>
      </c>
      <c r="C88" s="6" t="s">
        <v>394</v>
      </c>
      <c r="D88" s="6">
        <v>0</v>
      </c>
      <c r="E88" s="6">
        <v>3.0579999999999927</v>
      </c>
      <c r="F88" s="6">
        <v>6.2479999999999905</v>
      </c>
      <c r="G88" s="6">
        <v>1E+30</v>
      </c>
      <c r="H88" s="6">
        <v>3.0579999999999927</v>
      </c>
    </row>
    <row r="89" spans="2:8" x14ac:dyDescent="0.2">
      <c r="B89" s="6" t="s">
        <v>266</v>
      </c>
      <c r="C89" s="6" t="s">
        <v>394</v>
      </c>
      <c r="D89" s="6">
        <v>0</v>
      </c>
      <c r="E89" s="6">
        <v>2.0459999999999923</v>
      </c>
      <c r="F89" s="6">
        <v>3.7339999999999804</v>
      </c>
      <c r="G89" s="6">
        <v>1E+30</v>
      </c>
      <c r="H89" s="6">
        <v>2.0459999999999923</v>
      </c>
    </row>
    <row r="90" spans="2:8" x14ac:dyDescent="0.2">
      <c r="B90" s="6" t="s">
        <v>267</v>
      </c>
      <c r="C90" s="6" t="s">
        <v>394</v>
      </c>
      <c r="D90" s="6">
        <v>0</v>
      </c>
      <c r="E90" s="6">
        <v>1.0480000000000018</v>
      </c>
      <c r="F90" s="6">
        <v>3.1000000000000227</v>
      </c>
      <c r="G90" s="6">
        <v>1E+30</v>
      </c>
      <c r="H90" s="6">
        <v>1.0480000000000018</v>
      </c>
    </row>
    <row r="91" spans="2:8" x14ac:dyDescent="0.2">
      <c r="B91" s="6" t="s">
        <v>268</v>
      </c>
      <c r="C91" s="6" t="s">
        <v>394</v>
      </c>
      <c r="D91" s="6">
        <v>14999</v>
      </c>
      <c r="E91" s="6">
        <v>0</v>
      </c>
      <c r="F91" s="6">
        <v>4.6100000000000136</v>
      </c>
      <c r="G91" s="6">
        <v>8.9999999999999858E-2</v>
      </c>
      <c r="H91" s="6">
        <v>1.0820000000000221</v>
      </c>
    </row>
    <row r="92" spans="2:8" x14ac:dyDescent="0.2">
      <c r="B92" s="6" t="s">
        <v>269</v>
      </c>
      <c r="C92" s="6" t="s">
        <v>394</v>
      </c>
      <c r="D92" s="6">
        <v>0</v>
      </c>
      <c r="E92" s="6">
        <v>1.1459999999999582</v>
      </c>
      <c r="F92" s="6">
        <v>3.2740000000000009</v>
      </c>
      <c r="G92" s="6">
        <v>1E+30</v>
      </c>
      <c r="H92" s="6">
        <v>1.1459999999999582</v>
      </c>
    </row>
    <row r="93" spans="2:8" x14ac:dyDescent="0.2">
      <c r="B93" s="6" t="s">
        <v>270</v>
      </c>
      <c r="C93" s="6" t="s">
        <v>394</v>
      </c>
      <c r="D93" s="6">
        <v>28500</v>
      </c>
      <c r="E93" s="6">
        <v>0</v>
      </c>
      <c r="F93" s="6">
        <v>2.2040000000000077</v>
      </c>
      <c r="G93" s="6">
        <v>0.73600000000004684</v>
      </c>
      <c r="H93" s="6">
        <v>2.2040000000000077</v>
      </c>
    </row>
    <row r="94" spans="2:8" x14ac:dyDescent="0.2">
      <c r="B94" s="6" t="s">
        <v>271</v>
      </c>
      <c r="C94" s="6" t="s">
        <v>394</v>
      </c>
      <c r="D94" s="6">
        <v>1500</v>
      </c>
      <c r="E94" s="6">
        <v>0</v>
      </c>
      <c r="F94" s="6">
        <v>4.6139999999999759</v>
      </c>
      <c r="G94" s="6">
        <v>0.98000000000007503</v>
      </c>
      <c r="H94" s="6">
        <v>4.6139999999999759</v>
      </c>
    </row>
    <row r="95" spans="2:8" x14ac:dyDescent="0.2">
      <c r="B95" s="6" t="s">
        <v>272</v>
      </c>
      <c r="C95" s="6" t="s">
        <v>394</v>
      </c>
      <c r="D95" s="6">
        <v>24000</v>
      </c>
      <c r="E95" s="6">
        <v>0</v>
      </c>
      <c r="F95" s="6">
        <v>2.5880000000000223</v>
      </c>
      <c r="G95" s="6">
        <v>0.53199999999998226</v>
      </c>
      <c r="H95" s="6">
        <v>2.5880000000000223</v>
      </c>
    </row>
    <row r="96" spans="2:8" x14ac:dyDescent="0.2">
      <c r="B96" s="6" t="s">
        <v>273</v>
      </c>
      <c r="C96" s="6" t="s">
        <v>394</v>
      </c>
      <c r="D96" s="6">
        <v>4500</v>
      </c>
      <c r="E96" s="6">
        <v>0</v>
      </c>
      <c r="F96" s="6">
        <v>3.47199999999998</v>
      </c>
      <c r="G96" s="6">
        <v>1.76400000000001</v>
      </c>
      <c r="H96" s="6">
        <v>3.47199999999998</v>
      </c>
    </row>
    <row r="97" spans="2:8" x14ac:dyDescent="0.2">
      <c r="B97" s="6" t="s">
        <v>274</v>
      </c>
      <c r="C97" s="6" t="s">
        <v>394</v>
      </c>
      <c r="D97" s="6">
        <v>0</v>
      </c>
      <c r="E97" s="6">
        <v>3.2259999999999707</v>
      </c>
      <c r="F97" s="6">
        <v>6.839999999999975</v>
      </c>
      <c r="G97" s="6">
        <v>1E+30</v>
      </c>
      <c r="H97" s="6">
        <v>3.2259999999999707</v>
      </c>
    </row>
    <row r="98" spans="2:8" x14ac:dyDescent="0.2">
      <c r="B98" s="6" t="s">
        <v>275</v>
      </c>
      <c r="C98" s="6" t="s">
        <v>394</v>
      </c>
      <c r="D98" s="6">
        <v>0</v>
      </c>
      <c r="E98" s="6">
        <v>0.44599999999996953</v>
      </c>
      <c r="F98" s="6">
        <v>2.8779999999999859</v>
      </c>
      <c r="G98" s="6">
        <v>1E+30</v>
      </c>
      <c r="H98" s="6">
        <v>0.44599999999996953</v>
      </c>
    </row>
    <row r="99" spans="2:8" x14ac:dyDescent="0.2">
      <c r="B99" s="6" t="s">
        <v>276</v>
      </c>
      <c r="C99" s="6" t="s">
        <v>394</v>
      </c>
      <c r="D99" s="6">
        <v>0</v>
      </c>
      <c r="E99" s="6">
        <v>1.9680000000000177</v>
      </c>
      <c r="F99" s="6">
        <v>3.5559999999999832</v>
      </c>
      <c r="G99" s="6">
        <v>1E+30</v>
      </c>
      <c r="H99" s="6">
        <v>1.9680000000000177</v>
      </c>
    </row>
    <row r="100" spans="2:8" x14ac:dyDescent="0.2">
      <c r="B100" s="6" t="s">
        <v>277</v>
      </c>
      <c r="C100" s="6" t="s">
        <v>394</v>
      </c>
      <c r="D100" s="6">
        <v>19500</v>
      </c>
      <c r="E100" s="6">
        <v>0</v>
      </c>
      <c r="F100" s="6">
        <v>1.896000000000015</v>
      </c>
      <c r="G100" s="6">
        <v>1.3559999999999377</v>
      </c>
      <c r="H100" s="6">
        <v>1.896000000000015</v>
      </c>
    </row>
    <row r="101" spans="2:8" x14ac:dyDescent="0.2">
      <c r="B101" s="6" t="s">
        <v>278</v>
      </c>
      <c r="C101" s="6" t="s">
        <v>394</v>
      </c>
      <c r="D101" s="6">
        <v>13500</v>
      </c>
      <c r="E101" s="6">
        <v>0</v>
      </c>
      <c r="F101" s="6">
        <v>4.3020000000000209</v>
      </c>
      <c r="G101" s="6">
        <v>1.1860000000000355</v>
      </c>
      <c r="H101" s="6">
        <v>4.3020000000000209</v>
      </c>
    </row>
    <row r="102" spans="2:8" x14ac:dyDescent="0.2">
      <c r="B102" s="6" t="s">
        <v>279</v>
      </c>
      <c r="C102" s="6" t="s">
        <v>394</v>
      </c>
      <c r="D102" s="6">
        <v>39000</v>
      </c>
      <c r="E102" s="6">
        <v>0</v>
      </c>
      <c r="F102" s="6">
        <v>2.1019999999999754</v>
      </c>
      <c r="G102" s="6">
        <v>1.6760000000000446</v>
      </c>
      <c r="H102" s="6">
        <v>2.1019999999999754</v>
      </c>
    </row>
    <row r="103" spans="2:8" x14ac:dyDescent="0.2">
      <c r="B103" s="6" t="s">
        <v>280</v>
      </c>
      <c r="C103" s="6" t="s">
        <v>394</v>
      </c>
      <c r="D103" s="6">
        <v>70500</v>
      </c>
      <c r="E103" s="6">
        <v>0</v>
      </c>
      <c r="F103" s="6">
        <v>3.7080000000000268</v>
      </c>
      <c r="G103" s="6">
        <v>1.8879999999999768</v>
      </c>
      <c r="H103" s="6">
        <v>3.7080000000000268</v>
      </c>
    </row>
    <row r="104" spans="2:8" x14ac:dyDescent="0.2">
      <c r="B104" s="6" t="s">
        <v>281</v>
      </c>
      <c r="C104" s="6" t="s">
        <v>394</v>
      </c>
      <c r="D104" s="6">
        <v>0</v>
      </c>
      <c r="E104" s="6">
        <v>1.6699999999999875</v>
      </c>
      <c r="F104" s="6">
        <v>5.4959999999999809</v>
      </c>
      <c r="G104" s="6">
        <v>1E+30</v>
      </c>
      <c r="H104" s="6">
        <v>1.6699999999999875</v>
      </c>
    </row>
    <row r="105" spans="2:8" x14ac:dyDescent="0.2">
      <c r="B105" s="6" t="s">
        <v>282</v>
      </c>
      <c r="C105" s="6" t="s">
        <v>394</v>
      </c>
      <c r="D105" s="6">
        <v>0</v>
      </c>
      <c r="E105" s="6">
        <v>1.839999999999975</v>
      </c>
      <c r="F105" s="6">
        <v>3.6899999999999977</v>
      </c>
      <c r="G105" s="6">
        <v>1E+30</v>
      </c>
      <c r="H105" s="6">
        <v>1.839999999999975</v>
      </c>
    </row>
    <row r="106" spans="2:8" x14ac:dyDescent="0.2">
      <c r="B106" s="6" t="s">
        <v>283</v>
      </c>
      <c r="C106" s="6" t="s">
        <v>394</v>
      </c>
      <c r="D106" s="6">
        <v>45000</v>
      </c>
      <c r="E106" s="6">
        <v>0</v>
      </c>
      <c r="F106" s="6">
        <v>2.4580000000000268</v>
      </c>
      <c r="G106" s="6">
        <v>0.23799999999999955</v>
      </c>
      <c r="H106" s="6">
        <v>2.4580000000000268</v>
      </c>
    </row>
    <row r="107" spans="2:8" x14ac:dyDescent="0.2">
      <c r="B107" s="6" t="s">
        <v>284</v>
      </c>
      <c r="C107" s="6" t="s">
        <v>394</v>
      </c>
      <c r="D107" s="6">
        <v>0</v>
      </c>
      <c r="E107" s="6">
        <v>2.9879999999999427</v>
      </c>
      <c r="F107" s="6">
        <v>7.0179999999999723</v>
      </c>
      <c r="G107" s="6">
        <v>1E+30</v>
      </c>
      <c r="H107" s="6">
        <v>2.9879999999999427</v>
      </c>
    </row>
    <row r="108" spans="2:8" x14ac:dyDescent="0.2">
      <c r="B108" s="6" t="s">
        <v>285</v>
      </c>
      <c r="C108" s="6" t="s">
        <v>394</v>
      </c>
      <c r="D108" s="6">
        <v>1500</v>
      </c>
      <c r="E108" s="6">
        <v>0</v>
      </c>
      <c r="F108" s="6">
        <v>2.4119999999999777</v>
      </c>
      <c r="G108" s="6">
        <v>0.49000000000006594</v>
      </c>
      <c r="H108" s="6">
        <v>2.4119999999999777</v>
      </c>
    </row>
    <row r="109" spans="2:8" x14ac:dyDescent="0.2">
      <c r="B109" s="6" t="s">
        <v>286</v>
      </c>
      <c r="C109" s="6" t="s">
        <v>394</v>
      </c>
      <c r="D109" s="6">
        <v>28500</v>
      </c>
      <c r="E109" s="6">
        <v>0</v>
      </c>
      <c r="F109" s="6">
        <v>3.3340000000000032</v>
      </c>
      <c r="G109" s="6">
        <v>0.71399999999999864</v>
      </c>
      <c r="H109" s="6">
        <v>3.3340000000000032</v>
      </c>
    </row>
    <row r="110" spans="2:8" x14ac:dyDescent="0.2">
      <c r="B110" s="6" t="s">
        <v>287</v>
      </c>
      <c r="C110" s="6" t="s">
        <v>394</v>
      </c>
      <c r="D110" s="6">
        <v>0</v>
      </c>
      <c r="E110" s="6">
        <v>0.41399999999998727</v>
      </c>
      <c r="F110" s="6">
        <v>5.02800000000002</v>
      </c>
      <c r="G110" s="6">
        <v>1E+30</v>
      </c>
      <c r="H110" s="6">
        <v>0.41399999999998727</v>
      </c>
    </row>
    <row r="111" spans="2:8" x14ac:dyDescent="0.2">
      <c r="B111" s="6" t="s">
        <v>288</v>
      </c>
      <c r="C111" s="6" t="s">
        <v>395</v>
      </c>
      <c r="D111" s="6">
        <v>0</v>
      </c>
      <c r="E111" s="6">
        <v>2.0459999999999923</v>
      </c>
      <c r="F111" s="6">
        <v>4.0020000000000095</v>
      </c>
      <c r="G111" s="6">
        <v>1E+30</v>
      </c>
      <c r="H111" s="6">
        <v>2.0459999999999923</v>
      </c>
    </row>
    <row r="112" spans="2:8" x14ac:dyDescent="0.2">
      <c r="B112" s="6" t="s">
        <v>289</v>
      </c>
      <c r="C112" s="6" t="s">
        <v>395</v>
      </c>
      <c r="D112" s="6">
        <v>0</v>
      </c>
      <c r="E112" s="6">
        <v>4.5379999999999967</v>
      </c>
      <c r="F112" s="6">
        <v>13.060000000000002</v>
      </c>
      <c r="G112" s="6">
        <v>1E+30</v>
      </c>
      <c r="H112" s="6">
        <v>4.5379999999999967</v>
      </c>
    </row>
    <row r="113" spans="2:8" x14ac:dyDescent="0.2">
      <c r="B113" s="6" t="s">
        <v>290</v>
      </c>
      <c r="C113" s="6" t="s">
        <v>395</v>
      </c>
      <c r="D113" s="6">
        <v>0</v>
      </c>
      <c r="E113" s="6">
        <v>3.5919999999999863</v>
      </c>
      <c r="F113" s="6">
        <v>7.3079999999999927</v>
      </c>
      <c r="G113" s="6">
        <v>1E+30</v>
      </c>
      <c r="H113" s="6">
        <v>3.5919999999999863</v>
      </c>
    </row>
    <row r="114" spans="2:8" x14ac:dyDescent="0.2">
      <c r="B114" s="6" t="s">
        <v>291</v>
      </c>
      <c r="C114" s="6" t="s">
        <v>395</v>
      </c>
      <c r="D114" s="6">
        <v>0</v>
      </c>
      <c r="E114" s="6">
        <v>1.8319999999999936</v>
      </c>
      <c r="F114" s="6">
        <v>4.5919999999999845</v>
      </c>
      <c r="G114" s="6">
        <v>1E+30</v>
      </c>
      <c r="H114" s="6">
        <v>1.8319999999999936</v>
      </c>
    </row>
    <row r="115" spans="2:8" x14ac:dyDescent="0.2">
      <c r="B115" s="6" t="s">
        <v>292</v>
      </c>
      <c r="C115" s="6" t="s">
        <v>395</v>
      </c>
      <c r="D115" s="6">
        <v>0</v>
      </c>
      <c r="E115" s="6">
        <v>5.5880000000000223</v>
      </c>
      <c r="F115" s="6">
        <v>8.2440000000000282</v>
      </c>
      <c r="G115" s="6">
        <v>1E+30</v>
      </c>
      <c r="H115" s="6">
        <v>5.5880000000000223</v>
      </c>
    </row>
    <row r="116" spans="2:8" x14ac:dyDescent="0.2">
      <c r="B116" s="6" t="s">
        <v>293</v>
      </c>
      <c r="C116" s="6" t="s">
        <v>395</v>
      </c>
      <c r="D116" s="6">
        <v>0</v>
      </c>
      <c r="E116" s="6">
        <v>1.6719999999999366</v>
      </c>
      <c r="F116" s="6">
        <v>6.2859999999999445</v>
      </c>
      <c r="G116" s="6">
        <v>1E+30</v>
      </c>
      <c r="H116" s="6">
        <v>1.6719999999999366</v>
      </c>
    </row>
    <row r="117" spans="2:8" x14ac:dyDescent="0.2">
      <c r="B117" s="6" t="s">
        <v>294</v>
      </c>
      <c r="C117" s="6" t="s">
        <v>395</v>
      </c>
      <c r="D117" s="6">
        <v>16500</v>
      </c>
      <c r="E117" s="6">
        <v>0</v>
      </c>
      <c r="F117" s="6">
        <v>1.7200000000000273</v>
      </c>
      <c r="G117" s="6">
        <v>1.72199999999998</v>
      </c>
      <c r="H117" s="6">
        <v>1.7200000000000273</v>
      </c>
    </row>
    <row r="118" spans="2:8" x14ac:dyDescent="0.2">
      <c r="B118" s="6" t="s">
        <v>295</v>
      </c>
      <c r="C118" s="6" t="s">
        <v>395</v>
      </c>
      <c r="D118" s="6">
        <v>6000</v>
      </c>
      <c r="E118" s="6">
        <v>0</v>
      </c>
      <c r="F118" s="6">
        <v>2.2319999999999709</v>
      </c>
      <c r="G118" s="6">
        <v>0.67800000000005411</v>
      </c>
      <c r="H118" s="6">
        <v>2.2319999999999709</v>
      </c>
    </row>
    <row r="119" spans="2:8" x14ac:dyDescent="0.2">
      <c r="B119" s="6" t="s">
        <v>296</v>
      </c>
      <c r="C119" s="6" t="s">
        <v>395</v>
      </c>
      <c r="D119" s="6">
        <v>15000</v>
      </c>
      <c r="E119" s="6">
        <v>0</v>
      </c>
      <c r="F119" s="6">
        <v>2.4239999999999782</v>
      </c>
      <c r="G119" s="6">
        <v>0.31200000000001182</v>
      </c>
      <c r="H119" s="6">
        <v>2.4239999999999782</v>
      </c>
    </row>
    <row r="120" spans="2:8" x14ac:dyDescent="0.2">
      <c r="B120" s="6" t="s">
        <v>297</v>
      </c>
      <c r="C120" s="6" t="s">
        <v>395</v>
      </c>
      <c r="D120" s="6">
        <v>0</v>
      </c>
      <c r="E120" s="6">
        <v>1.8580000000000041</v>
      </c>
      <c r="F120" s="6">
        <v>3.9420000000000073</v>
      </c>
      <c r="G120" s="6">
        <v>1E+30</v>
      </c>
      <c r="H120" s="6">
        <v>1.8580000000000041</v>
      </c>
    </row>
    <row r="121" spans="2:8" x14ac:dyDescent="0.2">
      <c r="B121" s="6" t="s">
        <v>298</v>
      </c>
      <c r="C121" s="6" t="s">
        <v>395</v>
      </c>
      <c r="D121" s="6">
        <v>0</v>
      </c>
      <c r="E121" s="6">
        <v>2.1399999999999864</v>
      </c>
      <c r="F121" s="6">
        <v>3.6399999999999864</v>
      </c>
      <c r="G121" s="6">
        <v>1E+30</v>
      </c>
      <c r="H121" s="6">
        <v>2.1399999999999864</v>
      </c>
    </row>
    <row r="122" spans="2:8" x14ac:dyDescent="0.2">
      <c r="B122" s="6" t="s">
        <v>299</v>
      </c>
      <c r="C122" s="6" t="s">
        <v>395</v>
      </c>
      <c r="D122" s="6">
        <v>0</v>
      </c>
      <c r="E122" s="6">
        <v>5.4460000000000051</v>
      </c>
      <c r="F122" s="6">
        <v>13.692000000000007</v>
      </c>
      <c r="G122" s="6">
        <v>1E+30</v>
      </c>
      <c r="H122" s="6">
        <v>5.4460000000000051</v>
      </c>
    </row>
    <row r="123" spans="2:8" x14ac:dyDescent="0.2">
      <c r="B123" s="6" t="s">
        <v>300</v>
      </c>
      <c r="C123" s="6" t="s">
        <v>395</v>
      </c>
      <c r="D123" s="6">
        <v>0</v>
      </c>
      <c r="E123" s="6">
        <v>3.576000000000036</v>
      </c>
      <c r="F123" s="6">
        <v>7.4600000000000364</v>
      </c>
      <c r="G123" s="6">
        <v>1E+30</v>
      </c>
      <c r="H123" s="6">
        <v>3.576000000000036</v>
      </c>
    </row>
    <row r="124" spans="2:8" x14ac:dyDescent="0.2">
      <c r="B124" s="6" t="s">
        <v>301</v>
      </c>
      <c r="C124" s="6" t="s">
        <v>395</v>
      </c>
      <c r="D124" s="6">
        <v>0</v>
      </c>
      <c r="E124" s="6">
        <v>1.2099999999999795</v>
      </c>
      <c r="F124" s="6">
        <v>4.0259999999999536</v>
      </c>
      <c r="G124" s="6">
        <v>1E+30</v>
      </c>
      <c r="H124" s="6">
        <v>1.2099999999999795</v>
      </c>
    </row>
    <row r="125" spans="2:8" x14ac:dyDescent="0.2">
      <c r="B125" s="6" t="s">
        <v>302</v>
      </c>
      <c r="C125" s="6" t="s">
        <v>395</v>
      </c>
      <c r="D125" s="6">
        <v>0</v>
      </c>
      <c r="E125" s="6">
        <v>1.0399999999999636</v>
      </c>
      <c r="F125" s="6">
        <v>3.5919999999999845</v>
      </c>
      <c r="G125" s="6">
        <v>1E+30</v>
      </c>
      <c r="H125" s="6">
        <v>1.0399999999999636</v>
      </c>
    </row>
    <row r="126" spans="2:8" x14ac:dyDescent="0.2">
      <c r="B126" s="6" t="s">
        <v>303</v>
      </c>
      <c r="C126" s="6" t="s">
        <v>395</v>
      </c>
      <c r="D126" s="6">
        <v>0</v>
      </c>
      <c r="E126" s="6">
        <v>1.1800000000000068</v>
      </c>
      <c r="F126" s="6">
        <v>4.5760000000000218</v>
      </c>
      <c r="G126" s="6">
        <v>1E+30</v>
      </c>
      <c r="H126" s="6">
        <v>1.1800000000000068</v>
      </c>
    </row>
    <row r="127" spans="2:8" x14ac:dyDescent="0.2">
      <c r="B127" s="6" t="s">
        <v>304</v>
      </c>
      <c r="C127" s="6" t="s">
        <v>395</v>
      </c>
      <c r="D127" s="6">
        <v>0</v>
      </c>
      <c r="E127" s="6">
        <v>1.5820000000000505</v>
      </c>
      <c r="F127" s="6">
        <v>5.2680000000000291</v>
      </c>
      <c r="G127" s="6">
        <v>1E+30</v>
      </c>
      <c r="H127" s="6">
        <v>1.5820000000000505</v>
      </c>
    </row>
    <row r="128" spans="2:8" x14ac:dyDescent="0.2">
      <c r="B128" s="6" t="s">
        <v>305</v>
      </c>
      <c r="C128" s="6" t="s">
        <v>395</v>
      </c>
      <c r="D128" s="6">
        <v>0</v>
      </c>
      <c r="E128" s="6">
        <v>1.3240000000000691</v>
      </c>
      <c r="F128" s="6">
        <v>3.5460000000000491</v>
      </c>
      <c r="G128" s="6">
        <v>1E+30</v>
      </c>
      <c r="H128" s="6">
        <v>1.3240000000000691</v>
      </c>
    </row>
    <row r="129" spans="2:8" x14ac:dyDescent="0.2">
      <c r="B129" s="6" t="s">
        <v>306</v>
      </c>
      <c r="C129" s="6" t="s">
        <v>395</v>
      </c>
      <c r="D129" s="6">
        <v>0</v>
      </c>
      <c r="E129" s="6">
        <v>2.0540000000000305</v>
      </c>
      <c r="F129" s="6">
        <v>4.7580000000000382</v>
      </c>
      <c r="G129" s="6">
        <v>1E+30</v>
      </c>
      <c r="H129" s="6">
        <v>2.0540000000000305</v>
      </c>
    </row>
    <row r="130" spans="2:8" x14ac:dyDescent="0.2">
      <c r="B130" s="6" t="s">
        <v>307</v>
      </c>
      <c r="C130" s="6" t="s">
        <v>395</v>
      </c>
      <c r="D130" s="6">
        <v>4500</v>
      </c>
      <c r="E130" s="6">
        <v>0</v>
      </c>
      <c r="F130" s="6">
        <v>2.07000000000005</v>
      </c>
      <c r="G130" s="6">
        <v>2.0979999999999563</v>
      </c>
      <c r="H130" s="6">
        <v>2.07000000000005</v>
      </c>
    </row>
    <row r="131" spans="2:8" x14ac:dyDescent="0.2">
      <c r="B131" s="6" t="s">
        <v>308</v>
      </c>
      <c r="C131" s="6" t="s">
        <v>395</v>
      </c>
      <c r="D131" s="6">
        <v>28500</v>
      </c>
      <c r="E131" s="6">
        <v>0</v>
      </c>
      <c r="F131" s="6">
        <v>2.3640000000000327</v>
      </c>
      <c r="G131" s="6">
        <v>0.42399999999997817</v>
      </c>
      <c r="H131" s="6">
        <v>2.3640000000000327</v>
      </c>
    </row>
    <row r="132" spans="2:8" x14ac:dyDescent="0.2">
      <c r="B132" s="6" t="s">
        <v>309</v>
      </c>
      <c r="C132" s="6" t="s">
        <v>395</v>
      </c>
      <c r="D132" s="6">
        <v>184500</v>
      </c>
      <c r="E132" s="6">
        <v>0</v>
      </c>
      <c r="F132" s="6">
        <v>1.5</v>
      </c>
      <c r="G132" s="6">
        <v>2.1399999999999864</v>
      </c>
      <c r="H132" s="6">
        <v>1.5</v>
      </c>
    </row>
    <row r="133" spans="2:8" x14ac:dyDescent="0.2">
      <c r="B133" s="6" t="s">
        <v>310</v>
      </c>
      <c r="C133" s="6" t="s">
        <v>395</v>
      </c>
      <c r="D133" s="6">
        <v>0</v>
      </c>
      <c r="E133" s="6">
        <v>0.32399999999995543</v>
      </c>
      <c r="F133" s="6">
        <v>3.5159999999999627</v>
      </c>
      <c r="G133" s="6">
        <v>1E+30</v>
      </c>
      <c r="H133" s="6">
        <v>0.32399999999995543</v>
      </c>
    </row>
    <row r="134" spans="2:8" x14ac:dyDescent="0.2">
      <c r="B134" s="6" t="s">
        <v>311</v>
      </c>
      <c r="C134" s="6" t="s">
        <v>395</v>
      </c>
      <c r="D134" s="6">
        <v>0</v>
      </c>
      <c r="E134" s="6">
        <v>0.80599999999998317</v>
      </c>
      <c r="F134" s="6">
        <v>4.7160000000000082</v>
      </c>
      <c r="G134" s="6">
        <v>1E+30</v>
      </c>
      <c r="H134" s="6">
        <v>0.80599999999998317</v>
      </c>
    </row>
    <row r="135" spans="2:8" x14ac:dyDescent="0.2">
      <c r="B135" s="6" t="s">
        <v>312</v>
      </c>
      <c r="C135" s="6" t="s">
        <v>395</v>
      </c>
      <c r="D135" s="6">
        <v>0</v>
      </c>
      <c r="E135" s="6">
        <v>2.0040000000000191</v>
      </c>
      <c r="F135" s="6">
        <v>4.3460000000000036</v>
      </c>
      <c r="G135" s="6">
        <v>1E+30</v>
      </c>
      <c r="H135" s="6">
        <v>2.0040000000000191</v>
      </c>
    </row>
    <row r="136" spans="2:8" x14ac:dyDescent="0.2">
      <c r="B136" s="6" t="s">
        <v>313</v>
      </c>
      <c r="C136" s="6" t="s">
        <v>395</v>
      </c>
      <c r="D136" s="6">
        <v>0</v>
      </c>
      <c r="E136" s="6">
        <v>1.5240000000000578</v>
      </c>
      <c r="F136" s="6">
        <v>4.4840000000000373</v>
      </c>
      <c r="G136" s="6">
        <v>1E+30</v>
      </c>
      <c r="H136" s="6">
        <v>1.5240000000000578</v>
      </c>
    </row>
    <row r="137" spans="2:8" x14ac:dyDescent="0.2">
      <c r="B137" s="6" t="s">
        <v>314</v>
      </c>
      <c r="C137" s="6" t="s">
        <v>395</v>
      </c>
      <c r="D137" s="6">
        <v>0</v>
      </c>
      <c r="E137" s="6">
        <v>2.1339999999999577</v>
      </c>
      <c r="F137" s="6">
        <v>6.7999999999999545</v>
      </c>
      <c r="G137" s="6">
        <v>1E+30</v>
      </c>
      <c r="H137" s="6">
        <v>2.1339999999999577</v>
      </c>
    </row>
    <row r="138" spans="2:8" x14ac:dyDescent="0.2">
      <c r="B138" s="6" t="s">
        <v>315</v>
      </c>
      <c r="C138" s="6" t="s">
        <v>395</v>
      </c>
      <c r="D138" s="6">
        <v>0</v>
      </c>
      <c r="E138" s="6">
        <v>1.3880000000000337</v>
      </c>
      <c r="F138" s="6">
        <v>5.4420000000000073</v>
      </c>
      <c r="G138" s="6">
        <v>1E+30</v>
      </c>
      <c r="H138" s="6">
        <v>1.3880000000000337</v>
      </c>
    </row>
    <row r="139" spans="2:8" x14ac:dyDescent="0.2">
      <c r="B139" s="6" t="s">
        <v>316</v>
      </c>
      <c r="C139" s="6" t="s">
        <v>395</v>
      </c>
      <c r="D139" s="6">
        <v>0</v>
      </c>
      <c r="E139" s="6">
        <v>4.6479999999999677</v>
      </c>
      <c r="F139" s="6">
        <v>7.8379999999999654</v>
      </c>
      <c r="G139" s="6">
        <v>1E+30</v>
      </c>
      <c r="H139" s="6">
        <v>4.6479999999999677</v>
      </c>
    </row>
    <row r="140" spans="2:8" x14ac:dyDescent="0.2">
      <c r="B140" s="6" t="s">
        <v>317</v>
      </c>
      <c r="C140" s="6" t="s">
        <v>395</v>
      </c>
      <c r="D140" s="6">
        <v>9000</v>
      </c>
      <c r="E140" s="6">
        <v>0</v>
      </c>
      <c r="F140" s="6">
        <v>1.6879999999999882</v>
      </c>
      <c r="G140" s="6">
        <v>2.0459999999999923</v>
      </c>
      <c r="H140" s="6">
        <v>1.6879999999999882</v>
      </c>
    </row>
    <row r="141" spans="2:8" x14ac:dyDescent="0.2">
      <c r="B141" s="6" t="s">
        <v>318</v>
      </c>
      <c r="C141" s="6" t="s">
        <v>395</v>
      </c>
      <c r="D141" s="6">
        <v>75000</v>
      </c>
      <c r="E141" s="6">
        <v>0</v>
      </c>
      <c r="F141" s="6">
        <v>2.0520000000000209</v>
      </c>
      <c r="G141" s="6">
        <v>1.0480000000000018</v>
      </c>
      <c r="H141" s="6">
        <v>2.0520000000000209</v>
      </c>
    </row>
    <row r="142" spans="2:8" x14ac:dyDescent="0.2">
      <c r="B142" s="6" t="s">
        <v>319</v>
      </c>
      <c r="C142" s="6" t="s">
        <v>395</v>
      </c>
      <c r="D142" s="6">
        <v>0</v>
      </c>
      <c r="E142" s="6">
        <v>1.7899999999999636</v>
      </c>
      <c r="F142" s="6">
        <v>6.3999999999999773</v>
      </c>
      <c r="G142" s="6">
        <v>1E+30</v>
      </c>
      <c r="H142" s="6">
        <v>1.7899999999999636</v>
      </c>
    </row>
    <row r="143" spans="2:8" x14ac:dyDescent="0.2">
      <c r="B143" s="6" t="s">
        <v>320</v>
      </c>
      <c r="C143" s="6" t="s">
        <v>395</v>
      </c>
      <c r="D143" s="6">
        <v>631500</v>
      </c>
      <c r="E143" s="6">
        <v>0</v>
      </c>
      <c r="F143" s="6">
        <v>2.1280000000000427</v>
      </c>
      <c r="G143" s="6">
        <v>1.1459999999999582</v>
      </c>
      <c r="H143" s="6">
        <v>2.1280000000000427</v>
      </c>
    </row>
    <row r="144" spans="2:8" x14ac:dyDescent="0.2">
      <c r="B144" s="6" t="s">
        <v>321</v>
      </c>
      <c r="C144" s="6" t="s">
        <v>395</v>
      </c>
      <c r="D144" s="6">
        <v>0</v>
      </c>
      <c r="E144" s="6">
        <v>0.73600000000004684</v>
      </c>
      <c r="F144" s="6">
        <v>2.9400000000000546</v>
      </c>
      <c r="G144" s="6">
        <v>1E+30</v>
      </c>
      <c r="H144" s="6">
        <v>0.73600000000004684</v>
      </c>
    </row>
    <row r="145" spans="2:8" x14ac:dyDescent="0.2">
      <c r="B145" s="6" t="s">
        <v>322</v>
      </c>
      <c r="C145" s="6" t="s">
        <v>395</v>
      </c>
      <c r="D145" s="6">
        <v>0</v>
      </c>
      <c r="E145" s="6">
        <v>0.98000000000007503</v>
      </c>
      <c r="F145" s="6">
        <v>5.5940000000000509</v>
      </c>
      <c r="G145" s="6">
        <v>1E+30</v>
      </c>
      <c r="H145" s="6">
        <v>0.98000000000007503</v>
      </c>
    </row>
    <row r="146" spans="2:8" x14ac:dyDescent="0.2">
      <c r="B146" s="6" t="s">
        <v>323</v>
      </c>
      <c r="C146" s="6" t="s">
        <v>395</v>
      </c>
      <c r="D146" s="6">
        <v>0</v>
      </c>
      <c r="E146" s="6">
        <v>0.53199999999998226</v>
      </c>
      <c r="F146" s="6">
        <v>3.1200000000000045</v>
      </c>
      <c r="G146" s="6">
        <v>1E+30</v>
      </c>
      <c r="H146" s="6">
        <v>0.53199999999998226</v>
      </c>
    </row>
    <row r="147" spans="2:8" x14ac:dyDescent="0.2">
      <c r="B147" s="6" t="s">
        <v>324</v>
      </c>
      <c r="C147" s="6" t="s">
        <v>395</v>
      </c>
      <c r="D147" s="6">
        <v>0</v>
      </c>
      <c r="E147" s="6">
        <v>1.76400000000001</v>
      </c>
      <c r="F147" s="6">
        <v>5.23599999999999</v>
      </c>
      <c r="G147" s="6">
        <v>1E+30</v>
      </c>
      <c r="H147" s="6">
        <v>1.76400000000001</v>
      </c>
    </row>
    <row r="148" spans="2:8" x14ac:dyDescent="0.2">
      <c r="B148" s="6" t="s">
        <v>325</v>
      </c>
      <c r="C148" s="6" t="s">
        <v>395</v>
      </c>
      <c r="D148" s="6">
        <v>0</v>
      </c>
      <c r="E148" s="6">
        <v>4.6820000000000448</v>
      </c>
      <c r="F148" s="6">
        <v>8.2960000000000491</v>
      </c>
      <c r="G148" s="6">
        <v>1E+30</v>
      </c>
      <c r="H148" s="6">
        <v>4.6820000000000448</v>
      </c>
    </row>
    <row r="149" spans="2:8" x14ac:dyDescent="0.2">
      <c r="B149" s="6" t="s">
        <v>326</v>
      </c>
      <c r="C149" s="6" t="s">
        <v>395</v>
      </c>
      <c r="D149" s="6">
        <v>61500</v>
      </c>
      <c r="E149" s="6">
        <v>0</v>
      </c>
      <c r="F149" s="6">
        <v>2.4320000000000164</v>
      </c>
      <c r="G149" s="6">
        <v>0.44599999999996953</v>
      </c>
      <c r="H149" s="6">
        <v>2.4320000000000164</v>
      </c>
    </row>
    <row r="150" spans="2:8" x14ac:dyDescent="0.2">
      <c r="B150" s="6" t="s">
        <v>327</v>
      </c>
      <c r="C150" s="6" t="s">
        <v>395</v>
      </c>
      <c r="D150" s="6">
        <v>21000</v>
      </c>
      <c r="E150" s="6">
        <v>0</v>
      </c>
      <c r="F150" s="6">
        <v>1.5879999999999654</v>
      </c>
      <c r="G150" s="6">
        <v>1.9680000000000177</v>
      </c>
      <c r="H150" s="6">
        <v>1.5879999999999654</v>
      </c>
    </row>
    <row r="151" spans="2:8" x14ac:dyDescent="0.2">
      <c r="B151" s="6" t="s">
        <v>328</v>
      </c>
      <c r="C151" s="6" t="s">
        <v>395</v>
      </c>
      <c r="D151" s="6">
        <v>0</v>
      </c>
      <c r="E151" s="6">
        <v>1.3559999999999377</v>
      </c>
      <c r="F151" s="6">
        <v>3.2519999999999527</v>
      </c>
      <c r="G151" s="6">
        <v>1E+30</v>
      </c>
      <c r="H151" s="6">
        <v>1.3559999999999377</v>
      </c>
    </row>
    <row r="152" spans="2:8" x14ac:dyDescent="0.2">
      <c r="B152" s="6" t="s">
        <v>329</v>
      </c>
      <c r="C152" s="6" t="s">
        <v>395</v>
      </c>
      <c r="D152" s="6">
        <v>0</v>
      </c>
      <c r="E152" s="6">
        <v>1.1860000000000355</v>
      </c>
      <c r="F152" s="6">
        <v>5.4880000000000564</v>
      </c>
      <c r="G152" s="6">
        <v>1E+30</v>
      </c>
      <c r="H152" s="6">
        <v>1.1860000000000355</v>
      </c>
    </row>
    <row r="153" spans="2:8" x14ac:dyDescent="0.2">
      <c r="B153" s="6" t="s">
        <v>330</v>
      </c>
      <c r="C153" s="6" t="s">
        <v>395</v>
      </c>
      <c r="D153" s="6">
        <v>0</v>
      </c>
      <c r="E153" s="6">
        <v>1.6760000000000446</v>
      </c>
      <c r="F153" s="6">
        <v>3.77800000000002</v>
      </c>
      <c r="G153" s="6">
        <v>1E+30</v>
      </c>
      <c r="H153" s="6">
        <v>1.6760000000000446</v>
      </c>
    </row>
    <row r="154" spans="2:8" x14ac:dyDescent="0.2">
      <c r="B154" s="6" t="s">
        <v>331</v>
      </c>
      <c r="C154" s="6" t="s">
        <v>395</v>
      </c>
      <c r="D154" s="6">
        <v>0</v>
      </c>
      <c r="E154" s="6">
        <v>1.9659999999999513</v>
      </c>
      <c r="F154" s="6">
        <v>5.6739999999999782</v>
      </c>
      <c r="G154" s="6">
        <v>1E+30</v>
      </c>
      <c r="H154" s="6">
        <v>1.9659999999999513</v>
      </c>
    </row>
    <row r="155" spans="2:8" x14ac:dyDescent="0.2">
      <c r="B155" s="6" t="s">
        <v>332</v>
      </c>
      <c r="C155" s="6" t="s">
        <v>395</v>
      </c>
      <c r="D155" s="6">
        <v>0</v>
      </c>
      <c r="E155" s="6">
        <v>3.2640000000000384</v>
      </c>
      <c r="F155" s="6">
        <v>7.0900000000000318</v>
      </c>
      <c r="G155" s="6">
        <v>1E+30</v>
      </c>
      <c r="H155" s="6">
        <v>3.2640000000000384</v>
      </c>
    </row>
    <row r="156" spans="2:8" x14ac:dyDescent="0.2">
      <c r="B156" s="6" t="s">
        <v>333</v>
      </c>
      <c r="C156" s="6" t="s">
        <v>395</v>
      </c>
      <c r="D156" s="6">
        <v>3000</v>
      </c>
      <c r="E156" s="6">
        <v>0</v>
      </c>
      <c r="F156" s="6">
        <v>1.8500000000000227</v>
      </c>
      <c r="G156" s="6">
        <v>1.839999999999975</v>
      </c>
      <c r="H156" s="6">
        <v>1.8500000000000227</v>
      </c>
    </row>
    <row r="157" spans="2:8" x14ac:dyDescent="0.2">
      <c r="B157" s="6" t="s">
        <v>334</v>
      </c>
      <c r="C157" s="6" t="s">
        <v>395</v>
      </c>
      <c r="D157" s="6">
        <v>0</v>
      </c>
      <c r="E157" s="6">
        <v>0.23799999999999955</v>
      </c>
      <c r="F157" s="6">
        <v>2.6960000000000264</v>
      </c>
      <c r="G157" s="6">
        <v>1E+30</v>
      </c>
      <c r="H157" s="6">
        <v>0.23799999999999955</v>
      </c>
    </row>
    <row r="158" spans="2:8" x14ac:dyDescent="0.2">
      <c r="B158" s="6" t="s">
        <v>335</v>
      </c>
      <c r="C158" s="6" t="s">
        <v>395</v>
      </c>
      <c r="D158" s="6">
        <v>0</v>
      </c>
      <c r="E158" s="6">
        <v>4.3380000000000223</v>
      </c>
      <c r="F158" s="6">
        <v>8.3680000000000518</v>
      </c>
      <c r="G158" s="6">
        <v>1E+30</v>
      </c>
      <c r="H158" s="6">
        <v>4.3380000000000223</v>
      </c>
    </row>
    <row r="159" spans="2:8" x14ac:dyDescent="0.2">
      <c r="B159" s="6" t="s">
        <v>336</v>
      </c>
      <c r="C159" s="6" t="s">
        <v>395</v>
      </c>
      <c r="D159" s="6">
        <v>0</v>
      </c>
      <c r="E159" s="6">
        <v>0.49000000000006594</v>
      </c>
      <c r="F159" s="6">
        <v>2.9020000000000437</v>
      </c>
      <c r="G159" s="6">
        <v>1E+30</v>
      </c>
      <c r="H159" s="6">
        <v>0.49000000000006594</v>
      </c>
    </row>
    <row r="160" spans="2:8" x14ac:dyDescent="0.2">
      <c r="B160" s="6" t="s">
        <v>337</v>
      </c>
      <c r="C160" s="6" t="s">
        <v>395</v>
      </c>
      <c r="D160" s="6">
        <v>0</v>
      </c>
      <c r="E160" s="6">
        <v>0.71399999999999864</v>
      </c>
      <c r="F160" s="6">
        <v>4.0480000000000018</v>
      </c>
      <c r="G160" s="6">
        <v>1E+30</v>
      </c>
      <c r="H160" s="6">
        <v>0.71399999999999864</v>
      </c>
    </row>
    <row r="161" spans="1:8" ht="17" thickBot="1" x14ac:dyDescent="0.25">
      <c r="B161" s="7" t="s">
        <v>338</v>
      </c>
      <c r="C161" s="7" t="s">
        <v>395</v>
      </c>
      <c r="D161" s="7">
        <v>0</v>
      </c>
      <c r="E161" s="7">
        <v>1.8059999999999263</v>
      </c>
      <c r="F161" s="7">
        <v>6.4199999999999591</v>
      </c>
      <c r="G161" s="7">
        <v>1E+30</v>
      </c>
      <c r="H161" s="7">
        <v>1.8059999999999263</v>
      </c>
    </row>
    <row r="163" spans="1:8" ht="17" thickBot="1" x14ac:dyDescent="0.25">
      <c r="A163" t="s">
        <v>185</v>
      </c>
    </row>
    <row r="164" spans="1:8" x14ac:dyDescent="0.2">
      <c r="B164" s="8"/>
      <c r="C164" s="8"/>
      <c r="D164" s="8" t="s">
        <v>176</v>
      </c>
      <c r="E164" s="8" t="s">
        <v>399</v>
      </c>
      <c r="F164" s="8" t="s">
        <v>404</v>
      </c>
      <c r="G164" s="8" t="s">
        <v>401</v>
      </c>
      <c r="H164" s="8" t="s">
        <v>401</v>
      </c>
    </row>
    <row r="165" spans="1:8" ht="17" thickBot="1" x14ac:dyDescent="0.25">
      <c r="B165" s="9" t="s">
        <v>408</v>
      </c>
      <c r="C165" s="9" t="s">
        <v>407</v>
      </c>
      <c r="D165" s="9" t="s">
        <v>406</v>
      </c>
      <c r="E165" s="9" t="s">
        <v>400</v>
      </c>
      <c r="F165" s="9" t="s">
        <v>405</v>
      </c>
      <c r="G165" s="9" t="s">
        <v>402</v>
      </c>
      <c r="H165" s="9" t="s">
        <v>403</v>
      </c>
    </row>
    <row r="166" spans="1:8" x14ac:dyDescent="0.2">
      <c r="B166" s="6" t="s">
        <v>339</v>
      </c>
      <c r="C166" s="6" t="s">
        <v>420</v>
      </c>
      <c r="D166" s="6">
        <v>1531501</v>
      </c>
      <c r="E166" s="6">
        <v>-1.1560000000000059</v>
      </c>
      <c r="F166" s="6">
        <v>1531501</v>
      </c>
      <c r="G166" s="6">
        <v>14999</v>
      </c>
      <c r="H166" s="6">
        <v>1</v>
      </c>
    </row>
    <row r="167" spans="1:8" x14ac:dyDescent="0.2">
      <c r="B167" s="6" t="s">
        <v>340</v>
      </c>
      <c r="C167" s="6" t="s">
        <v>421</v>
      </c>
      <c r="D167" s="6">
        <v>745499</v>
      </c>
      <c r="E167" s="6">
        <v>0</v>
      </c>
      <c r="F167" s="6">
        <v>1200000</v>
      </c>
      <c r="G167" s="6">
        <v>1E+30</v>
      </c>
      <c r="H167" s="6">
        <v>454501</v>
      </c>
    </row>
    <row r="168" spans="1:8" x14ac:dyDescent="0.2">
      <c r="B168" s="6" t="s">
        <v>341</v>
      </c>
      <c r="C168" s="6" t="s">
        <v>422</v>
      </c>
      <c r="D168" s="6">
        <v>1056000</v>
      </c>
      <c r="E168" s="6">
        <v>0</v>
      </c>
      <c r="F168" s="6">
        <v>1350000</v>
      </c>
      <c r="G168" s="6">
        <v>1E+30</v>
      </c>
      <c r="H168" s="6">
        <v>294000</v>
      </c>
    </row>
    <row r="169" spans="1:8" x14ac:dyDescent="0.2">
      <c r="B169" s="6" t="s">
        <v>342</v>
      </c>
      <c r="C169" s="6" t="s">
        <v>423</v>
      </c>
      <c r="D169" s="6">
        <v>9000</v>
      </c>
      <c r="E169" s="6">
        <v>1.9560000000000173</v>
      </c>
      <c r="F169" s="6">
        <v>9000</v>
      </c>
      <c r="G169" s="6">
        <v>454501</v>
      </c>
      <c r="H169" s="6">
        <v>9000</v>
      </c>
    </row>
    <row r="170" spans="1:8" x14ac:dyDescent="0.2">
      <c r="B170" s="6" t="s">
        <v>343</v>
      </c>
      <c r="C170" s="6" t="s">
        <v>424</v>
      </c>
      <c r="D170" s="6">
        <v>1500</v>
      </c>
      <c r="E170" s="6">
        <v>8.5220000000000056</v>
      </c>
      <c r="F170" s="6">
        <v>1500</v>
      </c>
      <c r="G170" s="6">
        <v>1</v>
      </c>
      <c r="H170" s="6">
        <v>1500</v>
      </c>
    </row>
    <row r="171" spans="1:8" x14ac:dyDescent="0.2">
      <c r="B171" s="6" t="s">
        <v>344</v>
      </c>
      <c r="C171" s="6" t="s">
        <v>425</v>
      </c>
      <c r="D171" s="6">
        <v>15000</v>
      </c>
      <c r="E171" s="6">
        <v>3.7160000000000064</v>
      </c>
      <c r="F171" s="6">
        <v>15000</v>
      </c>
      <c r="G171" s="6">
        <v>1</v>
      </c>
      <c r="H171" s="6">
        <v>14999</v>
      </c>
    </row>
    <row r="172" spans="1:8" x14ac:dyDescent="0.2">
      <c r="B172" s="6" t="s">
        <v>345</v>
      </c>
      <c r="C172" s="6" t="s">
        <v>426</v>
      </c>
      <c r="D172" s="6">
        <v>13500</v>
      </c>
      <c r="E172" s="6">
        <v>2.7599999999999909</v>
      </c>
      <c r="F172" s="6">
        <v>13500</v>
      </c>
      <c r="G172" s="6">
        <v>454501</v>
      </c>
      <c r="H172" s="6">
        <v>13500</v>
      </c>
    </row>
    <row r="173" spans="1:8" x14ac:dyDescent="0.2">
      <c r="B173" s="6" t="s">
        <v>346</v>
      </c>
      <c r="C173" s="6" t="s">
        <v>427</v>
      </c>
      <c r="D173" s="6">
        <v>442500</v>
      </c>
      <c r="E173" s="6">
        <v>2.6560000000000059</v>
      </c>
      <c r="F173" s="6">
        <v>442500</v>
      </c>
      <c r="G173" s="6">
        <v>1</v>
      </c>
      <c r="H173" s="6">
        <v>14999</v>
      </c>
    </row>
    <row r="174" spans="1:8" x14ac:dyDescent="0.2">
      <c r="B174" s="6" t="s">
        <v>347</v>
      </c>
      <c r="C174" s="6" t="s">
        <v>428</v>
      </c>
      <c r="D174" s="6">
        <v>115500</v>
      </c>
      <c r="E174" s="6">
        <v>4.6140000000000079</v>
      </c>
      <c r="F174" s="6">
        <v>115500</v>
      </c>
      <c r="G174" s="6">
        <v>1</v>
      </c>
      <c r="H174" s="6">
        <v>14999</v>
      </c>
    </row>
    <row r="175" spans="1:8" x14ac:dyDescent="0.2">
      <c r="B175" s="6" t="s">
        <v>348</v>
      </c>
      <c r="C175" s="6" t="s">
        <v>429</v>
      </c>
      <c r="D175" s="6">
        <v>16500</v>
      </c>
      <c r="E175" s="6">
        <v>1.7200000000000273</v>
      </c>
      <c r="F175" s="6">
        <v>16500</v>
      </c>
      <c r="G175" s="6">
        <v>294000</v>
      </c>
      <c r="H175" s="6">
        <v>16500</v>
      </c>
    </row>
    <row r="176" spans="1:8" x14ac:dyDescent="0.2">
      <c r="B176" s="6" t="s">
        <v>349</v>
      </c>
      <c r="C176" s="6" t="s">
        <v>430</v>
      </c>
      <c r="D176" s="6">
        <v>6000</v>
      </c>
      <c r="E176" s="6">
        <v>2.2319999999999709</v>
      </c>
      <c r="F176" s="6">
        <v>6000</v>
      </c>
      <c r="G176" s="6">
        <v>294000</v>
      </c>
      <c r="H176" s="6">
        <v>6000</v>
      </c>
    </row>
    <row r="177" spans="2:8" x14ac:dyDescent="0.2">
      <c r="B177" s="6" t="s">
        <v>350</v>
      </c>
      <c r="C177" s="6" t="s">
        <v>431</v>
      </c>
      <c r="D177" s="6">
        <v>15000</v>
      </c>
      <c r="E177" s="6">
        <v>2.4239999999999782</v>
      </c>
      <c r="F177" s="6">
        <v>15000</v>
      </c>
      <c r="G177" s="6">
        <v>294000</v>
      </c>
      <c r="H177" s="6">
        <v>15000</v>
      </c>
    </row>
    <row r="178" spans="2:8" x14ac:dyDescent="0.2">
      <c r="B178" s="6" t="s">
        <v>351</v>
      </c>
      <c r="C178" s="6" t="s">
        <v>432</v>
      </c>
      <c r="D178" s="6">
        <v>76500</v>
      </c>
      <c r="E178" s="6">
        <v>2.0840000000000032</v>
      </c>
      <c r="F178" s="6">
        <v>76500</v>
      </c>
      <c r="G178" s="6">
        <v>454501</v>
      </c>
      <c r="H178" s="6">
        <v>76500</v>
      </c>
    </row>
    <row r="179" spans="2:8" x14ac:dyDescent="0.2">
      <c r="B179" s="6" t="s">
        <v>352</v>
      </c>
      <c r="C179" s="6" t="s">
        <v>433</v>
      </c>
      <c r="D179" s="6">
        <v>63000</v>
      </c>
      <c r="E179" s="6">
        <v>1.5</v>
      </c>
      <c r="F179" s="6">
        <v>63000</v>
      </c>
      <c r="G179" s="6">
        <v>454501</v>
      </c>
      <c r="H179" s="6">
        <v>63000</v>
      </c>
    </row>
    <row r="180" spans="2:8" x14ac:dyDescent="0.2">
      <c r="B180" s="6" t="s">
        <v>353</v>
      </c>
      <c r="C180" s="6" t="s">
        <v>434</v>
      </c>
      <c r="D180" s="6">
        <v>3000</v>
      </c>
      <c r="E180" s="6">
        <v>8.2460000000000022</v>
      </c>
      <c r="F180" s="6">
        <v>3000</v>
      </c>
      <c r="G180" s="6">
        <v>1</v>
      </c>
      <c r="H180" s="6">
        <v>3000</v>
      </c>
    </row>
    <row r="181" spans="2:8" x14ac:dyDescent="0.2">
      <c r="B181" s="6" t="s">
        <v>354</v>
      </c>
      <c r="C181" s="6" t="s">
        <v>435</v>
      </c>
      <c r="D181" s="6">
        <v>1500</v>
      </c>
      <c r="E181" s="6">
        <v>3.8840000000000003</v>
      </c>
      <c r="F181" s="6">
        <v>1500</v>
      </c>
      <c r="G181" s="6">
        <v>1</v>
      </c>
      <c r="H181" s="6">
        <v>1500</v>
      </c>
    </row>
    <row r="182" spans="2:8" x14ac:dyDescent="0.2">
      <c r="B182" s="6" t="s">
        <v>355</v>
      </c>
      <c r="C182" s="6" t="s">
        <v>436</v>
      </c>
      <c r="D182" s="6">
        <v>69000</v>
      </c>
      <c r="E182" s="6">
        <v>2.8159999999999741</v>
      </c>
      <c r="F182" s="6">
        <v>69000</v>
      </c>
      <c r="G182" s="6">
        <v>454501</v>
      </c>
      <c r="H182" s="6">
        <v>69000</v>
      </c>
    </row>
    <row r="183" spans="2:8" x14ac:dyDescent="0.2">
      <c r="B183" s="6" t="s">
        <v>356</v>
      </c>
      <c r="C183" s="6" t="s">
        <v>437</v>
      </c>
      <c r="D183" s="6">
        <v>19500</v>
      </c>
      <c r="E183" s="6">
        <v>2.5520000000000209</v>
      </c>
      <c r="F183" s="6">
        <v>19500</v>
      </c>
      <c r="G183" s="6">
        <v>454501</v>
      </c>
      <c r="H183" s="6">
        <v>19500</v>
      </c>
    </row>
    <row r="184" spans="2:8" x14ac:dyDescent="0.2">
      <c r="B184" s="6" t="s">
        <v>357</v>
      </c>
      <c r="C184" s="6" t="s">
        <v>438</v>
      </c>
      <c r="D184" s="6">
        <v>25500</v>
      </c>
      <c r="E184" s="6">
        <v>3.396000000000015</v>
      </c>
      <c r="F184" s="6">
        <v>25500</v>
      </c>
      <c r="G184" s="6">
        <v>454501</v>
      </c>
      <c r="H184" s="6">
        <v>25500</v>
      </c>
    </row>
    <row r="185" spans="2:8" x14ac:dyDescent="0.2">
      <c r="B185" s="6" t="s">
        <v>358</v>
      </c>
      <c r="C185" s="6" t="s">
        <v>439</v>
      </c>
      <c r="D185" s="6">
        <v>9000</v>
      </c>
      <c r="E185" s="6">
        <v>3.6859999999999786</v>
      </c>
      <c r="F185" s="6">
        <v>9000</v>
      </c>
      <c r="G185" s="6">
        <v>454501</v>
      </c>
      <c r="H185" s="6">
        <v>9000</v>
      </c>
    </row>
    <row r="186" spans="2:8" x14ac:dyDescent="0.2">
      <c r="B186" s="6" t="s">
        <v>359</v>
      </c>
      <c r="C186" s="6" t="s">
        <v>440</v>
      </c>
      <c r="D186" s="6">
        <v>21000</v>
      </c>
      <c r="E186" s="6">
        <v>2.22199999999998</v>
      </c>
      <c r="F186" s="6">
        <v>21000</v>
      </c>
      <c r="G186" s="6">
        <v>454501</v>
      </c>
      <c r="H186" s="6">
        <v>21000</v>
      </c>
    </row>
    <row r="187" spans="2:8" x14ac:dyDescent="0.2">
      <c r="B187" s="6" t="s">
        <v>360</v>
      </c>
      <c r="C187" s="6" t="s">
        <v>441</v>
      </c>
      <c r="D187" s="6">
        <v>54000</v>
      </c>
      <c r="E187" s="6">
        <v>2.7040000000000077</v>
      </c>
      <c r="F187" s="6">
        <v>54000</v>
      </c>
      <c r="G187" s="6">
        <v>454501</v>
      </c>
      <c r="H187" s="6">
        <v>54000</v>
      </c>
    </row>
    <row r="188" spans="2:8" x14ac:dyDescent="0.2">
      <c r="B188" s="6" t="s">
        <v>361</v>
      </c>
      <c r="C188" s="6" t="s">
        <v>442</v>
      </c>
      <c r="D188" s="6">
        <v>4500</v>
      </c>
      <c r="E188" s="6">
        <v>2.07000000000005</v>
      </c>
      <c r="F188" s="6">
        <v>4500</v>
      </c>
      <c r="G188" s="6">
        <v>294000</v>
      </c>
      <c r="H188" s="6">
        <v>4500</v>
      </c>
    </row>
    <row r="189" spans="2:8" x14ac:dyDescent="0.2">
      <c r="B189" s="6" t="s">
        <v>362</v>
      </c>
      <c r="C189" s="6" t="s">
        <v>443</v>
      </c>
      <c r="D189" s="6">
        <v>28500</v>
      </c>
      <c r="E189" s="6">
        <v>2.3640000000000327</v>
      </c>
      <c r="F189" s="6">
        <v>28500</v>
      </c>
      <c r="G189" s="6">
        <v>294000</v>
      </c>
      <c r="H189" s="6">
        <v>28500</v>
      </c>
    </row>
    <row r="190" spans="2:8" x14ac:dyDescent="0.2">
      <c r="B190" s="6" t="s">
        <v>363</v>
      </c>
      <c r="C190" s="6" t="s">
        <v>444</v>
      </c>
      <c r="D190" s="6">
        <v>184500</v>
      </c>
      <c r="E190" s="6">
        <v>1.5</v>
      </c>
      <c r="F190" s="6">
        <v>184500</v>
      </c>
      <c r="G190" s="6">
        <v>294000</v>
      </c>
      <c r="H190" s="6">
        <v>184500</v>
      </c>
    </row>
    <row r="191" spans="2:8" x14ac:dyDescent="0.2">
      <c r="B191" s="6" t="s">
        <v>364</v>
      </c>
      <c r="C191" s="6" t="s">
        <v>445</v>
      </c>
      <c r="D191" s="6">
        <v>37500</v>
      </c>
      <c r="E191" s="6">
        <v>3.1920000000000073</v>
      </c>
      <c r="F191" s="6">
        <v>37500</v>
      </c>
      <c r="G191" s="6">
        <v>454501</v>
      </c>
      <c r="H191" s="6">
        <v>37500</v>
      </c>
    </row>
    <row r="192" spans="2:8" x14ac:dyDescent="0.2">
      <c r="B192" s="6" t="s">
        <v>365</v>
      </c>
      <c r="C192" s="6" t="s">
        <v>446</v>
      </c>
      <c r="D192" s="6">
        <v>21000</v>
      </c>
      <c r="E192" s="6">
        <v>3.910000000000025</v>
      </c>
      <c r="F192" s="6">
        <v>21000</v>
      </c>
      <c r="G192" s="6">
        <v>454501</v>
      </c>
      <c r="H192" s="6">
        <v>21000</v>
      </c>
    </row>
    <row r="193" spans="2:8" x14ac:dyDescent="0.2">
      <c r="B193" s="6" t="s">
        <v>366</v>
      </c>
      <c r="C193" s="6" t="s">
        <v>447</v>
      </c>
      <c r="D193" s="6">
        <v>9000</v>
      </c>
      <c r="E193" s="6">
        <v>2.3419999999999845</v>
      </c>
      <c r="F193" s="6">
        <v>9000</v>
      </c>
      <c r="G193" s="6">
        <v>454501</v>
      </c>
      <c r="H193" s="6">
        <v>9000</v>
      </c>
    </row>
    <row r="194" spans="2:8" x14ac:dyDescent="0.2">
      <c r="B194" s="6" t="s">
        <v>367</v>
      </c>
      <c r="C194" s="6" t="s">
        <v>448</v>
      </c>
      <c r="D194" s="6">
        <v>6000</v>
      </c>
      <c r="E194" s="6">
        <v>2.9599999999999795</v>
      </c>
      <c r="F194" s="6">
        <v>6000</v>
      </c>
      <c r="G194" s="6">
        <v>454501</v>
      </c>
      <c r="H194" s="6">
        <v>6000</v>
      </c>
    </row>
    <row r="195" spans="2:8" x14ac:dyDescent="0.2">
      <c r="B195" s="6" t="s">
        <v>368</v>
      </c>
      <c r="C195" s="6" t="s">
        <v>449</v>
      </c>
      <c r="D195" s="6">
        <v>7500</v>
      </c>
      <c r="E195" s="6">
        <v>4.6659999999999968</v>
      </c>
      <c r="F195" s="6">
        <v>7500</v>
      </c>
      <c r="G195" s="6">
        <v>1</v>
      </c>
      <c r="H195" s="6">
        <v>7500</v>
      </c>
    </row>
    <row r="196" spans="2:8" x14ac:dyDescent="0.2">
      <c r="B196" s="6" t="s">
        <v>369</v>
      </c>
      <c r="C196" s="6" t="s">
        <v>450</v>
      </c>
      <c r="D196" s="6">
        <v>21000</v>
      </c>
      <c r="E196" s="6">
        <v>4.0539999999999736</v>
      </c>
      <c r="F196" s="6">
        <v>21000</v>
      </c>
      <c r="G196" s="6">
        <v>454501</v>
      </c>
      <c r="H196" s="6">
        <v>21000</v>
      </c>
    </row>
    <row r="197" spans="2:8" x14ac:dyDescent="0.2">
      <c r="B197" s="6" t="s">
        <v>370</v>
      </c>
      <c r="C197" s="6" t="s">
        <v>451</v>
      </c>
      <c r="D197" s="6">
        <v>30000</v>
      </c>
      <c r="E197" s="6">
        <v>3.1899999999999977</v>
      </c>
      <c r="F197" s="6">
        <v>30000</v>
      </c>
      <c r="G197" s="6">
        <v>1</v>
      </c>
      <c r="H197" s="6">
        <v>14999</v>
      </c>
    </row>
    <row r="198" spans="2:8" x14ac:dyDescent="0.2">
      <c r="B198" s="6" t="s">
        <v>371</v>
      </c>
      <c r="C198" s="6" t="s">
        <v>452</v>
      </c>
      <c r="D198" s="6">
        <v>9000</v>
      </c>
      <c r="E198" s="6">
        <v>1.6879999999999882</v>
      </c>
      <c r="F198" s="6">
        <v>9000</v>
      </c>
      <c r="G198" s="6">
        <v>294000</v>
      </c>
      <c r="H198" s="6">
        <v>9000</v>
      </c>
    </row>
    <row r="199" spans="2:8" x14ac:dyDescent="0.2">
      <c r="B199" s="6" t="s">
        <v>372</v>
      </c>
      <c r="C199" s="6" t="s">
        <v>453</v>
      </c>
      <c r="D199" s="6">
        <v>75000</v>
      </c>
      <c r="E199" s="6">
        <v>2.0520000000000209</v>
      </c>
      <c r="F199" s="6">
        <v>75000</v>
      </c>
      <c r="G199" s="6">
        <v>294000</v>
      </c>
      <c r="H199" s="6">
        <v>75000</v>
      </c>
    </row>
    <row r="200" spans="2:8" x14ac:dyDescent="0.2">
      <c r="B200" s="6" t="s">
        <v>373</v>
      </c>
      <c r="C200" s="6" t="s">
        <v>454</v>
      </c>
      <c r="D200" s="6">
        <v>15000</v>
      </c>
      <c r="E200" s="6">
        <v>4.6100000000000136</v>
      </c>
      <c r="F200" s="6">
        <v>15000</v>
      </c>
      <c r="G200" s="6">
        <v>454501</v>
      </c>
      <c r="H200" s="6">
        <v>14999</v>
      </c>
    </row>
    <row r="201" spans="2:8" x14ac:dyDescent="0.2">
      <c r="B201" s="6" t="s">
        <v>374</v>
      </c>
      <c r="C201" s="6" t="s">
        <v>455</v>
      </c>
      <c r="D201" s="6">
        <v>631500</v>
      </c>
      <c r="E201" s="6">
        <v>2.1280000000000427</v>
      </c>
      <c r="F201" s="6">
        <v>631500</v>
      </c>
      <c r="G201" s="6">
        <v>294000</v>
      </c>
      <c r="H201" s="6">
        <v>631500</v>
      </c>
    </row>
    <row r="202" spans="2:8" x14ac:dyDescent="0.2">
      <c r="B202" s="6" t="s">
        <v>375</v>
      </c>
      <c r="C202" s="6" t="s">
        <v>456</v>
      </c>
      <c r="D202" s="6">
        <v>28500</v>
      </c>
      <c r="E202" s="6">
        <v>2.2040000000000077</v>
      </c>
      <c r="F202" s="6">
        <v>28500</v>
      </c>
      <c r="G202" s="6">
        <v>454501</v>
      </c>
      <c r="H202" s="6">
        <v>28500</v>
      </c>
    </row>
    <row r="203" spans="2:8" x14ac:dyDescent="0.2">
      <c r="B203" s="6" t="s">
        <v>376</v>
      </c>
      <c r="C203" s="6" t="s">
        <v>457</v>
      </c>
      <c r="D203" s="6">
        <v>1500</v>
      </c>
      <c r="E203" s="6">
        <v>4.6139999999999759</v>
      </c>
      <c r="F203" s="6">
        <v>1500</v>
      </c>
      <c r="G203" s="6">
        <v>454501</v>
      </c>
      <c r="H203" s="6">
        <v>1500</v>
      </c>
    </row>
    <row r="204" spans="2:8" x14ac:dyDescent="0.2">
      <c r="B204" s="6" t="s">
        <v>377</v>
      </c>
      <c r="C204" s="6" t="s">
        <v>458</v>
      </c>
      <c r="D204" s="6">
        <v>24000</v>
      </c>
      <c r="E204" s="6">
        <v>2.5880000000000223</v>
      </c>
      <c r="F204" s="6">
        <v>24000</v>
      </c>
      <c r="G204" s="6">
        <v>454501</v>
      </c>
      <c r="H204" s="6">
        <v>24000</v>
      </c>
    </row>
    <row r="205" spans="2:8" x14ac:dyDescent="0.2">
      <c r="B205" s="6" t="s">
        <v>378</v>
      </c>
      <c r="C205" s="6" t="s">
        <v>459</v>
      </c>
      <c r="D205" s="6">
        <v>4500</v>
      </c>
      <c r="E205" s="6">
        <v>3.47199999999998</v>
      </c>
      <c r="F205" s="6">
        <v>4500</v>
      </c>
      <c r="G205" s="6">
        <v>454501</v>
      </c>
      <c r="H205" s="6">
        <v>4500</v>
      </c>
    </row>
    <row r="206" spans="2:8" x14ac:dyDescent="0.2">
      <c r="B206" s="6" t="s">
        <v>379</v>
      </c>
      <c r="C206" s="6" t="s">
        <v>460</v>
      </c>
      <c r="D206" s="6">
        <v>48000</v>
      </c>
      <c r="E206" s="6">
        <v>3.6140000000000043</v>
      </c>
      <c r="F206" s="6">
        <v>48000</v>
      </c>
      <c r="G206" s="6">
        <v>1</v>
      </c>
      <c r="H206" s="6">
        <v>14999</v>
      </c>
    </row>
    <row r="207" spans="2:8" x14ac:dyDescent="0.2">
      <c r="B207" s="6" t="s">
        <v>380</v>
      </c>
      <c r="C207" s="6" t="s">
        <v>461</v>
      </c>
      <c r="D207" s="6">
        <v>61500</v>
      </c>
      <c r="E207" s="6">
        <v>2.4320000000000164</v>
      </c>
      <c r="F207" s="6">
        <v>61500</v>
      </c>
      <c r="G207" s="6">
        <v>294000</v>
      </c>
      <c r="H207" s="6">
        <v>61500</v>
      </c>
    </row>
    <row r="208" spans="2:8" x14ac:dyDescent="0.2">
      <c r="B208" s="6" t="s">
        <v>381</v>
      </c>
      <c r="C208" s="6" t="s">
        <v>462</v>
      </c>
      <c r="D208" s="6">
        <v>21000</v>
      </c>
      <c r="E208" s="6">
        <v>1.5879999999999654</v>
      </c>
      <c r="F208" s="6">
        <v>21000</v>
      </c>
      <c r="G208" s="6">
        <v>294000</v>
      </c>
      <c r="H208" s="6">
        <v>21000</v>
      </c>
    </row>
    <row r="209" spans="2:8" x14ac:dyDescent="0.2">
      <c r="B209" s="6" t="s">
        <v>382</v>
      </c>
      <c r="C209" s="6" t="s">
        <v>463</v>
      </c>
      <c r="D209" s="6">
        <v>19500</v>
      </c>
      <c r="E209" s="6">
        <v>1.896000000000015</v>
      </c>
      <c r="F209" s="6">
        <v>19500</v>
      </c>
      <c r="G209" s="6">
        <v>454501</v>
      </c>
      <c r="H209" s="6">
        <v>19500</v>
      </c>
    </row>
    <row r="210" spans="2:8" x14ac:dyDescent="0.2">
      <c r="B210" s="6" t="s">
        <v>383</v>
      </c>
      <c r="C210" s="6" t="s">
        <v>464</v>
      </c>
      <c r="D210" s="6">
        <v>13500</v>
      </c>
      <c r="E210" s="6">
        <v>4.3020000000000209</v>
      </c>
      <c r="F210" s="6">
        <v>13500</v>
      </c>
      <c r="G210" s="6">
        <v>454501</v>
      </c>
      <c r="H210" s="6">
        <v>13500</v>
      </c>
    </row>
    <row r="211" spans="2:8" x14ac:dyDescent="0.2">
      <c r="B211" s="6" t="s">
        <v>384</v>
      </c>
      <c r="C211" s="6" t="s">
        <v>465</v>
      </c>
      <c r="D211" s="6">
        <v>39000</v>
      </c>
      <c r="E211" s="6">
        <v>2.1019999999999754</v>
      </c>
      <c r="F211" s="6">
        <v>39000</v>
      </c>
      <c r="G211" s="6">
        <v>454501</v>
      </c>
      <c r="H211" s="6">
        <v>39000</v>
      </c>
    </row>
    <row r="212" spans="2:8" x14ac:dyDescent="0.2">
      <c r="B212" s="6" t="s">
        <v>385</v>
      </c>
      <c r="C212" s="6" t="s">
        <v>466</v>
      </c>
      <c r="D212" s="6">
        <v>70500</v>
      </c>
      <c r="E212" s="6">
        <v>3.7080000000000268</v>
      </c>
      <c r="F212" s="6">
        <v>70500</v>
      </c>
      <c r="G212" s="6">
        <v>454501</v>
      </c>
      <c r="H212" s="6">
        <v>70500</v>
      </c>
    </row>
    <row r="213" spans="2:8" x14ac:dyDescent="0.2">
      <c r="B213" s="6" t="s">
        <v>386</v>
      </c>
      <c r="C213" s="6" t="s">
        <v>467</v>
      </c>
      <c r="D213" s="6">
        <v>13500</v>
      </c>
      <c r="E213" s="6">
        <v>3.8259999999999934</v>
      </c>
      <c r="F213" s="6">
        <v>13500</v>
      </c>
      <c r="G213" s="6">
        <v>1</v>
      </c>
      <c r="H213" s="6">
        <v>13500</v>
      </c>
    </row>
    <row r="214" spans="2:8" x14ac:dyDescent="0.2">
      <c r="B214" s="6" t="s">
        <v>387</v>
      </c>
      <c r="C214" s="6" t="s">
        <v>468</v>
      </c>
      <c r="D214" s="6">
        <v>3000</v>
      </c>
      <c r="E214" s="6">
        <v>1.8500000000000227</v>
      </c>
      <c r="F214" s="6">
        <v>3000</v>
      </c>
      <c r="G214" s="6">
        <v>294000</v>
      </c>
      <c r="H214" s="6">
        <v>3000</v>
      </c>
    </row>
    <row r="215" spans="2:8" x14ac:dyDescent="0.2">
      <c r="B215" s="6" t="s">
        <v>388</v>
      </c>
      <c r="C215" s="6" t="s">
        <v>469</v>
      </c>
      <c r="D215" s="6">
        <v>45000</v>
      </c>
      <c r="E215" s="6">
        <v>2.4580000000000268</v>
      </c>
      <c r="F215" s="6">
        <v>45000</v>
      </c>
      <c r="G215" s="6">
        <v>454501</v>
      </c>
      <c r="H215" s="6">
        <v>45000</v>
      </c>
    </row>
    <row r="216" spans="2:8" x14ac:dyDescent="0.2">
      <c r="B216" s="6" t="s">
        <v>389</v>
      </c>
      <c r="C216" s="6" t="s">
        <v>470</v>
      </c>
      <c r="D216" s="6">
        <v>852000</v>
      </c>
      <c r="E216" s="6">
        <v>4.0300000000000296</v>
      </c>
      <c r="F216" s="6">
        <v>852000</v>
      </c>
      <c r="G216" s="6">
        <v>1</v>
      </c>
      <c r="H216" s="6">
        <v>14999</v>
      </c>
    </row>
    <row r="217" spans="2:8" x14ac:dyDescent="0.2">
      <c r="B217" s="6" t="s">
        <v>390</v>
      </c>
      <c r="C217" s="6" t="s">
        <v>471</v>
      </c>
      <c r="D217" s="6">
        <v>1500</v>
      </c>
      <c r="E217" s="6">
        <v>2.4119999999999777</v>
      </c>
      <c r="F217" s="6">
        <v>1500</v>
      </c>
      <c r="G217" s="6">
        <v>454501</v>
      </c>
      <c r="H217" s="6">
        <v>1500</v>
      </c>
    </row>
    <row r="218" spans="2:8" x14ac:dyDescent="0.2">
      <c r="B218" s="6" t="s">
        <v>391</v>
      </c>
      <c r="C218" s="6" t="s">
        <v>472</v>
      </c>
      <c r="D218" s="6">
        <v>28500</v>
      </c>
      <c r="E218" s="6">
        <v>3.3340000000000032</v>
      </c>
      <c r="F218" s="6">
        <v>28500</v>
      </c>
      <c r="G218" s="6">
        <v>454501</v>
      </c>
      <c r="H218" s="6">
        <v>28500</v>
      </c>
    </row>
    <row r="219" spans="2:8" ht="17" thickBot="1" x14ac:dyDescent="0.25">
      <c r="B219" s="7" t="s">
        <v>392</v>
      </c>
      <c r="C219" s="7" t="s">
        <v>473</v>
      </c>
      <c r="D219" s="7">
        <v>1500</v>
      </c>
      <c r="E219" s="7">
        <v>4.6140000000000327</v>
      </c>
      <c r="F219" s="7">
        <v>1500</v>
      </c>
      <c r="G219" s="7">
        <v>1</v>
      </c>
      <c r="H219" s="7">
        <v>1500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FF68-FC0F-F64B-9DC3-0E225887A387}">
  <dimension ref="A1:H219"/>
  <sheetViews>
    <sheetView showGridLines="0" zoomScale="232" workbookViewId="0">
      <selection activeCell="C171" sqref="C171"/>
    </sheetView>
  </sheetViews>
  <sheetFormatPr baseColWidth="10" defaultRowHeight="16" x14ac:dyDescent="0.2"/>
  <cols>
    <col min="1" max="1" width="2.33203125" customWidth="1"/>
    <col min="2" max="2" width="7.1640625" bestFit="1" customWidth="1"/>
    <col min="3" max="3" width="18" bestFit="1" customWidth="1"/>
    <col min="4" max="4" width="8.1640625" bestFit="1" customWidth="1"/>
    <col min="5" max="5" width="8.6640625" bestFit="1" customWidth="1"/>
    <col min="6" max="6" width="12" bestFit="1" customWidth="1"/>
    <col min="7" max="8" width="9.83203125" bestFit="1" customWidth="1"/>
  </cols>
  <sheetData>
    <row r="1" spans="1:8" x14ac:dyDescent="0.2">
      <c r="A1" s="5" t="s">
        <v>171</v>
      </c>
    </row>
    <row r="2" spans="1:8" x14ac:dyDescent="0.2">
      <c r="A2" s="5" t="s">
        <v>415</v>
      </c>
    </row>
    <row r="3" spans="1:8" x14ac:dyDescent="0.2">
      <c r="A3" s="5" t="s">
        <v>476</v>
      </c>
    </row>
    <row r="6" spans="1:8" ht="17" thickBot="1" x14ac:dyDescent="0.25">
      <c r="A6" t="s">
        <v>173</v>
      </c>
    </row>
    <row r="7" spans="1:8" x14ac:dyDescent="0.2">
      <c r="B7" s="34"/>
      <c r="C7" s="34"/>
      <c r="D7" s="34" t="s">
        <v>176</v>
      </c>
      <c r="E7" s="34" t="s">
        <v>178</v>
      </c>
      <c r="F7" s="34" t="s">
        <v>180</v>
      </c>
      <c r="G7" s="34" t="s">
        <v>182</v>
      </c>
      <c r="H7" s="34" t="s">
        <v>182</v>
      </c>
    </row>
    <row r="8" spans="1:8" ht="17" thickBot="1" x14ac:dyDescent="0.25">
      <c r="B8" s="35" t="s">
        <v>174</v>
      </c>
      <c r="C8" s="35" t="s">
        <v>175</v>
      </c>
      <c r="D8" s="35" t="s">
        <v>177</v>
      </c>
      <c r="E8" s="35" t="s">
        <v>179</v>
      </c>
      <c r="F8" s="35" t="s">
        <v>181</v>
      </c>
      <c r="G8" s="35" t="s">
        <v>183</v>
      </c>
      <c r="H8" s="35" t="s">
        <v>184</v>
      </c>
    </row>
    <row r="9" spans="1:8" x14ac:dyDescent="0.2">
      <c r="B9" s="6" t="s">
        <v>186</v>
      </c>
      <c r="C9" s="6" t="s">
        <v>393</v>
      </c>
      <c r="D9" s="6">
        <v>0</v>
      </c>
      <c r="E9" s="6">
        <v>4.2219999999999658</v>
      </c>
      <c r="F9" s="6">
        <v>6.1040000000000001</v>
      </c>
      <c r="G9" s="6">
        <v>1E+30</v>
      </c>
      <c r="H9" s="6">
        <v>4.2219999999999658</v>
      </c>
    </row>
    <row r="10" spans="1:8" x14ac:dyDescent="0.2">
      <c r="B10" s="6" t="s">
        <v>187</v>
      </c>
      <c r="C10" s="6" t="s">
        <v>393</v>
      </c>
      <c r="D10" s="6">
        <v>1500</v>
      </c>
      <c r="E10" s="6">
        <v>0</v>
      </c>
      <c r="F10" s="6">
        <v>7.3660000000000005</v>
      </c>
      <c r="G10" s="6">
        <v>4.5020000000000238</v>
      </c>
      <c r="H10" s="6">
        <v>7.4399999999999835</v>
      </c>
    </row>
    <row r="11" spans="1:8" x14ac:dyDescent="0.2">
      <c r="B11" s="6" t="s">
        <v>188</v>
      </c>
      <c r="C11" s="6" t="s">
        <v>393</v>
      </c>
      <c r="D11" s="6">
        <v>15000</v>
      </c>
      <c r="E11" s="6">
        <v>0</v>
      </c>
      <c r="F11" s="6">
        <v>2.5600000000000005</v>
      </c>
      <c r="G11" s="6">
        <v>2.8979999999999979</v>
      </c>
      <c r="H11" s="6">
        <v>2.6339999999999844</v>
      </c>
    </row>
    <row r="12" spans="1:8" x14ac:dyDescent="0.2">
      <c r="B12" s="6" t="s">
        <v>189</v>
      </c>
      <c r="C12" s="6" t="s">
        <v>393</v>
      </c>
      <c r="D12" s="6">
        <v>0</v>
      </c>
      <c r="E12" s="6">
        <v>2.6199999999999939</v>
      </c>
      <c r="F12" s="6">
        <v>5.3060000000000009</v>
      </c>
      <c r="G12" s="6">
        <v>1E+30</v>
      </c>
      <c r="H12" s="6">
        <v>2.6199999999999939</v>
      </c>
    </row>
    <row r="13" spans="1:8" x14ac:dyDescent="0.2">
      <c r="B13" s="6" t="s">
        <v>190</v>
      </c>
      <c r="C13" s="6" t="s">
        <v>393</v>
      </c>
      <c r="D13" s="6">
        <v>442500</v>
      </c>
      <c r="E13" s="6">
        <v>0</v>
      </c>
      <c r="F13" s="6">
        <v>1.5</v>
      </c>
      <c r="G13" s="6">
        <v>4.9840000000000089</v>
      </c>
      <c r="H13" s="6">
        <v>1.5739999999999839</v>
      </c>
    </row>
    <row r="14" spans="1:8" x14ac:dyDescent="0.2">
      <c r="B14" s="6" t="s">
        <v>191</v>
      </c>
      <c r="C14" s="6" t="s">
        <v>393</v>
      </c>
      <c r="D14" s="6">
        <v>115500</v>
      </c>
      <c r="E14" s="6">
        <v>0</v>
      </c>
      <c r="F14" s="6">
        <v>3.458000000000002</v>
      </c>
      <c r="G14" s="6">
        <v>1.1720000000000219</v>
      </c>
      <c r="H14" s="6">
        <v>3.5319999999999858</v>
      </c>
    </row>
    <row r="15" spans="1:8" x14ac:dyDescent="0.2">
      <c r="B15" s="6" t="s">
        <v>192</v>
      </c>
      <c r="C15" s="6" t="s">
        <v>393</v>
      </c>
      <c r="D15" s="6">
        <v>0</v>
      </c>
      <c r="E15" s="6">
        <v>6.3799999999999599</v>
      </c>
      <c r="F15" s="6">
        <v>8.0260000000000034</v>
      </c>
      <c r="G15" s="6">
        <v>1E+30</v>
      </c>
      <c r="H15" s="6">
        <v>6.3799999999999599</v>
      </c>
    </row>
    <row r="16" spans="1:8" x14ac:dyDescent="0.2">
      <c r="B16" s="6" t="s">
        <v>193</v>
      </c>
      <c r="C16" s="6" t="s">
        <v>393</v>
      </c>
      <c r="D16" s="6">
        <v>0</v>
      </c>
      <c r="E16" s="6">
        <v>5.4600000000000151</v>
      </c>
      <c r="F16" s="6">
        <v>7.6180000000000021</v>
      </c>
      <c r="G16" s="6">
        <v>1E+30</v>
      </c>
      <c r="H16" s="6">
        <v>5.4600000000000151</v>
      </c>
    </row>
    <row r="17" spans="2:8" x14ac:dyDescent="0.2">
      <c r="B17" s="6" t="s">
        <v>194</v>
      </c>
      <c r="C17" s="6" t="s">
        <v>393</v>
      </c>
      <c r="D17" s="6">
        <v>0</v>
      </c>
      <c r="E17" s="6">
        <v>5.0580000000000069</v>
      </c>
      <c r="F17" s="6">
        <v>7.4080000000000013</v>
      </c>
      <c r="G17" s="6">
        <v>1E+30</v>
      </c>
      <c r="H17" s="6">
        <v>5.0580000000000069</v>
      </c>
    </row>
    <row r="18" spans="2:8" x14ac:dyDescent="0.2">
      <c r="B18" s="6" t="s">
        <v>195</v>
      </c>
      <c r="C18" s="6" t="s">
        <v>393</v>
      </c>
      <c r="D18" s="6">
        <v>0</v>
      </c>
      <c r="E18" s="6">
        <v>4.7779999999999845</v>
      </c>
      <c r="F18" s="6">
        <v>6.7880000000000038</v>
      </c>
      <c r="G18" s="6">
        <v>1E+30</v>
      </c>
      <c r="H18" s="6">
        <v>4.7779999999999845</v>
      </c>
    </row>
    <row r="19" spans="2:8" x14ac:dyDescent="0.2">
      <c r="B19" s="6" t="s">
        <v>196</v>
      </c>
      <c r="C19" s="6" t="s">
        <v>393</v>
      </c>
      <c r="D19" s="6">
        <v>0</v>
      </c>
      <c r="E19" s="6">
        <v>5.1319999999999837</v>
      </c>
      <c r="F19" s="6">
        <v>6.5579999999999998</v>
      </c>
      <c r="G19" s="6">
        <v>1E+30</v>
      </c>
      <c r="H19" s="6">
        <v>5.1319999999999837</v>
      </c>
    </row>
    <row r="20" spans="2:8" x14ac:dyDescent="0.2">
      <c r="B20" s="6" t="s">
        <v>197</v>
      </c>
      <c r="C20" s="6" t="s">
        <v>393</v>
      </c>
      <c r="D20" s="6">
        <v>3000</v>
      </c>
      <c r="E20" s="6">
        <v>0</v>
      </c>
      <c r="F20" s="6">
        <v>7.0899999999999963</v>
      </c>
      <c r="G20" s="6">
        <v>4.6100000000000207</v>
      </c>
      <c r="H20" s="6">
        <v>7.1639999999999802</v>
      </c>
    </row>
    <row r="21" spans="2:8" x14ac:dyDescent="0.2">
      <c r="B21" s="6" t="s">
        <v>198</v>
      </c>
      <c r="C21" s="6" t="s">
        <v>393</v>
      </c>
      <c r="D21" s="6">
        <v>1500</v>
      </c>
      <c r="E21" s="6">
        <v>0</v>
      </c>
      <c r="F21" s="6">
        <v>2.7279999999999944</v>
      </c>
      <c r="G21" s="6">
        <v>3.2500000000000426</v>
      </c>
      <c r="H21" s="6">
        <v>2.8019999999999783</v>
      </c>
    </row>
    <row r="22" spans="2:8" x14ac:dyDescent="0.2">
      <c r="B22" s="6" t="s">
        <v>199</v>
      </c>
      <c r="C22" s="6" t="s">
        <v>393</v>
      </c>
      <c r="D22" s="6">
        <v>0</v>
      </c>
      <c r="E22" s="6">
        <v>2.9760000000000133</v>
      </c>
      <c r="F22" s="6">
        <v>5.7180000000000035</v>
      </c>
      <c r="G22" s="6">
        <v>1E+30</v>
      </c>
      <c r="H22" s="6">
        <v>2.9760000000000133</v>
      </c>
    </row>
    <row r="23" spans="2:8" x14ac:dyDescent="0.2">
      <c r="B23" s="6" t="s">
        <v>200</v>
      </c>
      <c r="C23" s="6" t="s">
        <v>393</v>
      </c>
      <c r="D23" s="6">
        <v>0</v>
      </c>
      <c r="E23" s="6">
        <v>3.6799999999999642</v>
      </c>
      <c r="F23" s="6">
        <v>6.1580000000000013</v>
      </c>
      <c r="G23" s="6">
        <v>1E+30</v>
      </c>
      <c r="H23" s="6">
        <v>3.6799999999999642</v>
      </c>
    </row>
    <row r="24" spans="2:8" x14ac:dyDescent="0.2">
      <c r="B24" s="6" t="s">
        <v>201</v>
      </c>
      <c r="C24" s="6" t="s">
        <v>393</v>
      </c>
      <c r="D24" s="6">
        <v>0</v>
      </c>
      <c r="E24" s="6">
        <v>1.8699999999999619</v>
      </c>
      <c r="F24" s="6">
        <v>5.1919999999999931</v>
      </c>
      <c r="G24" s="6">
        <v>1E+30</v>
      </c>
      <c r="H24" s="6">
        <v>1.8699999999999619</v>
      </c>
    </row>
    <row r="25" spans="2:8" x14ac:dyDescent="0.2">
      <c r="B25" s="6" t="s">
        <v>202</v>
      </c>
      <c r="C25" s="6" t="s">
        <v>393</v>
      </c>
      <c r="D25" s="6">
        <v>0</v>
      </c>
      <c r="E25" s="6">
        <v>0.87000000000000455</v>
      </c>
      <c r="F25" s="6">
        <v>4.4819999999999993</v>
      </c>
      <c r="G25" s="6">
        <v>1E+30</v>
      </c>
      <c r="H25" s="6">
        <v>0.87000000000000455</v>
      </c>
    </row>
    <row r="26" spans="2:8" x14ac:dyDescent="0.2">
      <c r="B26" s="6" t="s">
        <v>203</v>
      </c>
      <c r="C26" s="6" t="s">
        <v>393</v>
      </c>
      <c r="D26" s="6">
        <v>0</v>
      </c>
      <c r="E26" s="6">
        <v>4.1159999999999997</v>
      </c>
      <c r="F26" s="6">
        <v>6.2639999999999958</v>
      </c>
      <c r="G26" s="6">
        <v>1E+30</v>
      </c>
      <c r="H26" s="6">
        <v>4.1159999999999997</v>
      </c>
    </row>
    <row r="27" spans="2:8" x14ac:dyDescent="0.2">
      <c r="B27" s="6" t="s">
        <v>204</v>
      </c>
      <c r="C27" s="6" t="s">
        <v>393</v>
      </c>
      <c r="D27" s="6">
        <v>0</v>
      </c>
      <c r="E27" s="6">
        <v>2.7959999999999781</v>
      </c>
      <c r="F27" s="6">
        <v>5.4260000000000019</v>
      </c>
      <c r="G27" s="6">
        <v>1E+30</v>
      </c>
      <c r="H27" s="6">
        <v>2.7959999999999781</v>
      </c>
    </row>
    <row r="28" spans="2:8" x14ac:dyDescent="0.2">
      <c r="B28" s="6" t="s">
        <v>205</v>
      </c>
      <c r="C28" s="6" t="s">
        <v>393</v>
      </c>
      <c r="D28" s="6">
        <v>0</v>
      </c>
      <c r="E28" s="6">
        <v>6.573999999999927</v>
      </c>
      <c r="F28" s="6">
        <v>8.5699999999999932</v>
      </c>
      <c r="G28" s="6">
        <v>1E+30</v>
      </c>
      <c r="H28" s="6">
        <v>6.573999999999927</v>
      </c>
    </row>
    <row r="29" spans="2:8" x14ac:dyDescent="0.2">
      <c r="B29" s="6" t="s">
        <v>206</v>
      </c>
      <c r="C29" s="6" t="s">
        <v>393</v>
      </c>
      <c r="D29" s="6">
        <v>0</v>
      </c>
      <c r="E29" s="6">
        <v>5.17999999999995</v>
      </c>
      <c r="F29" s="6">
        <v>7.4699999999999989</v>
      </c>
      <c r="G29" s="6">
        <v>1E+30</v>
      </c>
      <c r="H29" s="6">
        <v>5.17999999999995</v>
      </c>
    </row>
    <row r="30" spans="2:8" x14ac:dyDescent="0.2">
      <c r="B30" s="6" t="s">
        <v>207</v>
      </c>
      <c r="C30" s="6" t="s">
        <v>393</v>
      </c>
      <c r="D30" s="6">
        <v>0</v>
      </c>
      <c r="E30" s="6">
        <v>6.8179999999999836</v>
      </c>
      <c r="F30" s="6">
        <v>8.2439999999999998</v>
      </c>
      <c r="G30" s="6">
        <v>1E+30</v>
      </c>
      <c r="H30" s="6">
        <v>6.8179999999999836</v>
      </c>
    </row>
    <row r="31" spans="2:8" x14ac:dyDescent="0.2">
      <c r="B31" s="6" t="s">
        <v>208</v>
      </c>
      <c r="C31" s="6" t="s">
        <v>393</v>
      </c>
      <c r="D31" s="6">
        <v>0</v>
      </c>
      <c r="E31" s="6">
        <v>3.2199999999999704</v>
      </c>
      <c r="F31" s="6">
        <v>6.3379999999999939</v>
      </c>
      <c r="G31" s="6">
        <v>1E+30</v>
      </c>
      <c r="H31" s="6">
        <v>3.2199999999999704</v>
      </c>
    </row>
    <row r="32" spans="2:8" x14ac:dyDescent="0.2">
      <c r="B32" s="6" t="s">
        <v>209</v>
      </c>
      <c r="C32" s="6" t="s">
        <v>393</v>
      </c>
      <c r="D32" s="6">
        <v>0</v>
      </c>
      <c r="E32" s="6">
        <v>1.4359999999999502</v>
      </c>
      <c r="F32" s="6">
        <v>5.2719999999999914</v>
      </c>
      <c r="G32" s="6">
        <v>1E+30</v>
      </c>
      <c r="H32" s="6">
        <v>1.4359999999999502</v>
      </c>
    </row>
    <row r="33" spans="2:8" x14ac:dyDescent="0.2">
      <c r="B33" s="6" t="s">
        <v>210</v>
      </c>
      <c r="C33" s="6" t="s">
        <v>393</v>
      </c>
      <c r="D33" s="6">
        <v>0</v>
      </c>
      <c r="E33" s="6">
        <v>3.4540000000000077</v>
      </c>
      <c r="F33" s="6">
        <v>5.7220000000000084</v>
      </c>
      <c r="G33" s="6">
        <v>1E+30</v>
      </c>
      <c r="H33" s="6">
        <v>3.4540000000000077</v>
      </c>
    </row>
    <row r="34" spans="2:8" x14ac:dyDescent="0.2">
      <c r="B34" s="6" t="s">
        <v>211</v>
      </c>
      <c r="C34" s="6" t="s">
        <v>393</v>
      </c>
      <c r="D34" s="6">
        <v>0</v>
      </c>
      <c r="E34" s="6">
        <v>2.3900000000000148</v>
      </c>
      <c r="F34" s="6">
        <v>5.2760000000000105</v>
      </c>
      <c r="G34" s="6">
        <v>1E+30</v>
      </c>
      <c r="H34" s="6">
        <v>2.3900000000000148</v>
      </c>
    </row>
    <row r="35" spans="2:8" x14ac:dyDescent="0.2">
      <c r="B35" s="6" t="s">
        <v>212</v>
      </c>
      <c r="C35" s="6" t="s">
        <v>393</v>
      </c>
      <c r="D35" s="6">
        <v>7500</v>
      </c>
      <c r="E35" s="6">
        <v>0</v>
      </c>
      <c r="F35" s="6">
        <v>3.5099999999999909</v>
      </c>
      <c r="G35" s="6">
        <v>2.0080000000000098</v>
      </c>
      <c r="H35" s="6">
        <v>3.5839999999999748</v>
      </c>
    </row>
    <row r="36" spans="2:8" x14ac:dyDescent="0.2">
      <c r="B36" s="6" t="s">
        <v>213</v>
      </c>
      <c r="C36" s="6" t="s">
        <v>393</v>
      </c>
      <c r="D36" s="6">
        <v>0</v>
      </c>
      <c r="E36" s="6">
        <v>0.34600000000000364</v>
      </c>
      <c r="F36" s="6">
        <v>4.3259999999999934</v>
      </c>
      <c r="G36" s="6">
        <v>1E+30</v>
      </c>
      <c r="H36" s="6">
        <v>0.34600000000000364</v>
      </c>
    </row>
    <row r="37" spans="2:8" x14ac:dyDescent="0.2">
      <c r="B37" s="6" t="s">
        <v>214</v>
      </c>
      <c r="C37" s="6" t="s">
        <v>393</v>
      </c>
      <c r="D37" s="6">
        <v>30000</v>
      </c>
      <c r="E37" s="6">
        <v>0</v>
      </c>
      <c r="F37" s="6">
        <v>2.0339999999999918</v>
      </c>
      <c r="G37" s="6">
        <v>4.1400000000000148</v>
      </c>
      <c r="H37" s="6">
        <v>2.1079999999999757</v>
      </c>
    </row>
    <row r="38" spans="2:8" x14ac:dyDescent="0.2">
      <c r="B38" s="6" t="s">
        <v>215</v>
      </c>
      <c r="C38" s="6" t="s">
        <v>393</v>
      </c>
      <c r="D38" s="6">
        <v>0</v>
      </c>
      <c r="E38" s="6">
        <v>6.617999999999995</v>
      </c>
      <c r="F38" s="6">
        <v>8.2319999999999993</v>
      </c>
      <c r="G38" s="6">
        <v>1E+30</v>
      </c>
      <c r="H38" s="6">
        <v>6.617999999999995</v>
      </c>
    </row>
    <row r="39" spans="2:8" x14ac:dyDescent="0.2">
      <c r="B39" s="6" t="s">
        <v>216</v>
      </c>
      <c r="C39" s="6" t="s">
        <v>393</v>
      </c>
      <c r="D39" s="6">
        <v>0</v>
      </c>
      <c r="E39" s="6">
        <v>5.7599999999999625</v>
      </c>
      <c r="F39" s="6">
        <v>7.7379999999999995</v>
      </c>
      <c r="G39" s="6">
        <v>1E+30</v>
      </c>
      <c r="H39" s="6">
        <v>5.7599999999999625</v>
      </c>
    </row>
    <row r="40" spans="2:8" x14ac:dyDescent="0.2">
      <c r="B40" s="6" t="s">
        <v>217</v>
      </c>
      <c r="C40" s="6" t="s">
        <v>393</v>
      </c>
      <c r="D40" s="6">
        <v>15000</v>
      </c>
      <c r="E40" s="6">
        <v>0</v>
      </c>
      <c r="F40" s="6">
        <v>3.4540000000000077</v>
      </c>
      <c r="G40" s="6">
        <v>1.0820000000000221</v>
      </c>
      <c r="H40" s="6">
        <v>3.5279999999999916</v>
      </c>
    </row>
    <row r="41" spans="2:8" x14ac:dyDescent="0.2">
      <c r="B41" s="6" t="s">
        <v>218</v>
      </c>
      <c r="C41" s="6" t="s">
        <v>393</v>
      </c>
      <c r="D41" s="6">
        <v>0</v>
      </c>
      <c r="E41" s="6">
        <v>5.5859999999999275</v>
      </c>
      <c r="F41" s="6">
        <v>7.6399999999999864</v>
      </c>
      <c r="G41" s="6">
        <v>1E+30</v>
      </c>
      <c r="H41" s="6">
        <v>5.5859999999999275</v>
      </c>
    </row>
    <row r="42" spans="2:8" x14ac:dyDescent="0.2">
      <c r="B42" s="6" t="s">
        <v>219</v>
      </c>
      <c r="C42" s="6" t="s">
        <v>393</v>
      </c>
      <c r="D42" s="6">
        <v>0</v>
      </c>
      <c r="E42" s="6">
        <v>4.9799999999999898</v>
      </c>
      <c r="F42" s="6">
        <v>7.1100000000000136</v>
      </c>
      <c r="G42" s="6">
        <v>1E+30</v>
      </c>
      <c r="H42" s="6">
        <v>4.9799999999999898</v>
      </c>
    </row>
    <row r="43" spans="2:8" x14ac:dyDescent="0.2">
      <c r="B43" s="6" t="s">
        <v>220</v>
      </c>
      <c r="C43" s="6" t="s">
        <v>393</v>
      </c>
      <c r="D43" s="6">
        <v>1</v>
      </c>
      <c r="E43" s="6">
        <v>0</v>
      </c>
      <c r="F43" s="6">
        <v>4.539999999999992</v>
      </c>
      <c r="G43" s="6">
        <v>7.3999999999983856E-2</v>
      </c>
      <c r="H43" s="6">
        <v>1.0820000000000221</v>
      </c>
    </row>
    <row r="44" spans="2:8" x14ac:dyDescent="0.2">
      <c r="B44" s="6" t="s">
        <v>221</v>
      </c>
      <c r="C44" s="6" t="s">
        <v>393</v>
      </c>
      <c r="D44" s="6">
        <v>0</v>
      </c>
      <c r="E44" s="6">
        <v>4.1119999999999663</v>
      </c>
      <c r="F44" s="6">
        <v>6.6260000000000048</v>
      </c>
      <c r="G44" s="6">
        <v>1E+30</v>
      </c>
      <c r="H44" s="6">
        <v>4.1119999999999663</v>
      </c>
    </row>
    <row r="45" spans="2:8" x14ac:dyDescent="0.2">
      <c r="B45" s="6" t="s">
        <v>222</v>
      </c>
      <c r="C45" s="6" t="s">
        <v>393</v>
      </c>
      <c r="D45" s="6">
        <v>0</v>
      </c>
      <c r="E45" s="6">
        <v>1.195999999999998</v>
      </c>
      <c r="F45" s="6">
        <v>4.5939999999999941</v>
      </c>
      <c r="G45" s="6">
        <v>1E+30</v>
      </c>
      <c r="H45" s="6">
        <v>1.195999999999998</v>
      </c>
    </row>
    <row r="46" spans="2:8" x14ac:dyDescent="0.2">
      <c r="B46" s="6" t="s">
        <v>223</v>
      </c>
      <c r="C46" s="6" t="s">
        <v>393</v>
      </c>
      <c r="D46" s="6">
        <v>48000</v>
      </c>
      <c r="E46" s="6">
        <v>0</v>
      </c>
      <c r="F46" s="6">
        <v>2.4579999999999984</v>
      </c>
      <c r="G46" s="6">
        <v>4.3079999999999927</v>
      </c>
      <c r="H46" s="6">
        <v>2.5319999999999823</v>
      </c>
    </row>
    <row r="47" spans="2:8" x14ac:dyDescent="0.2">
      <c r="B47" s="6" t="s">
        <v>224</v>
      </c>
      <c r="C47" s="6" t="s">
        <v>393</v>
      </c>
      <c r="D47" s="6">
        <v>0</v>
      </c>
      <c r="E47" s="6">
        <v>4.9559999999999604</v>
      </c>
      <c r="F47" s="6">
        <v>7.313999999999993</v>
      </c>
      <c r="G47" s="6">
        <v>1E+30</v>
      </c>
      <c r="H47" s="6">
        <v>4.9559999999999604</v>
      </c>
    </row>
    <row r="48" spans="2:8" x14ac:dyDescent="0.2">
      <c r="B48" s="6" t="s">
        <v>225</v>
      </c>
      <c r="C48" s="6" t="s">
        <v>393</v>
      </c>
      <c r="D48" s="6">
        <v>0</v>
      </c>
      <c r="E48" s="6">
        <v>6.6680000000000064</v>
      </c>
      <c r="F48" s="6">
        <v>8.1819999999999879</v>
      </c>
      <c r="G48" s="6">
        <v>1E+30</v>
      </c>
      <c r="H48" s="6">
        <v>6.6680000000000064</v>
      </c>
    </row>
    <row r="49" spans="2:8" x14ac:dyDescent="0.2">
      <c r="B49" s="6" t="s">
        <v>226</v>
      </c>
      <c r="C49" s="6" t="s">
        <v>393</v>
      </c>
      <c r="D49" s="6">
        <v>0</v>
      </c>
      <c r="E49" s="6">
        <v>5.061999999999955</v>
      </c>
      <c r="F49" s="6">
        <v>6.8839999999999861</v>
      </c>
      <c r="G49" s="6">
        <v>1E+30</v>
      </c>
      <c r="H49" s="6">
        <v>5.061999999999955</v>
      </c>
    </row>
    <row r="50" spans="2:8" x14ac:dyDescent="0.2">
      <c r="B50" s="6" t="s">
        <v>227</v>
      </c>
      <c r="C50" s="6" t="s">
        <v>393</v>
      </c>
      <c r="D50" s="6">
        <v>0</v>
      </c>
      <c r="E50" s="6">
        <v>0.17799999999996885</v>
      </c>
      <c r="F50" s="6">
        <v>4.4060000000000059</v>
      </c>
      <c r="G50" s="6">
        <v>1E+30</v>
      </c>
      <c r="H50" s="6">
        <v>0.17799999999996885</v>
      </c>
    </row>
    <row r="51" spans="2:8" x14ac:dyDescent="0.2">
      <c r="B51" s="6" t="s">
        <v>228</v>
      </c>
      <c r="C51" s="6" t="s">
        <v>393</v>
      </c>
      <c r="D51" s="6">
        <v>0</v>
      </c>
      <c r="E51" s="6">
        <v>4.0820000000000221</v>
      </c>
      <c r="F51" s="6">
        <v>6.1100000000000136</v>
      </c>
      <c r="G51" s="6">
        <v>1E+30</v>
      </c>
      <c r="H51" s="6">
        <v>4.0820000000000221</v>
      </c>
    </row>
    <row r="52" spans="2:8" x14ac:dyDescent="0.2">
      <c r="B52" s="6" t="s">
        <v>229</v>
      </c>
      <c r="C52" s="6" t="s">
        <v>393</v>
      </c>
      <c r="D52" s="6">
        <v>0</v>
      </c>
      <c r="E52" s="6">
        <v>0.80599999999995475</v>
      </c>
      <c r="F52" s="6">
        <v>4.4399999999999977</v>
      </c>
      <c r="G52" s="6">
        <v>1E+30</v>
      </c>
      <c r="H52" s="6">
        <v>0.80599999999995475</v>
      </c>
    </row>
    <row r="53" spans="2:8" x14ac:dyDescent="0.2">
      <c r="B53" s="6" t="s">
        <v>230</v>
      </c>
      <c r="C53" s="6" t="s">
        <v>393</v>
      </c>
      <c r="D53" s="6">
        <v>13500</v>
      </c>
      <c r="E53" s="6">
        <v>0</v>
      </c>
      <c r="F53" s="6">
        <v>2.6699999999999875</v>
      </c>
      <c r="G53" s="6">
        <v>2.7520000000000095</v>
      </c>
      <c r="H53" s="6">
        <v>2.7439999999999714</v>
      </c>
    </row>
    <row r="54" spans="2:8" x14ac:dyDescent="0.2">
      <c r="B54" s="6" t="s">
        <v>231</v>
      </c>
      <c r="C54" s="6" t="s">
        <v>393</v>
      </c>
      <c r="D54" s="6">
        <v>0</v>
      </c>
      <c r="E54" s="6">
        <v>6.3059999999999832</v>
      </c>
      <c r="F54" s="6">
        <v>8.0820000000000221</v>
      </c>
      <c r="G54" s="6">
        <v>1E+30</v>
      </c>
      <c r="H54" s="6">
        <v>6.3059999999999832</v>
      </c>
    </row>
    <row r="55" spans="2:8" x14ac:dyDescent="0.2">
      <c r="B55" s="6" t="s">
        <v>232</v>
      </c>
      <c r="C55" s="6" t="s">
        <v>393</v>
      </c>
      <c r="D55" s="6">
        <v>0</v>
      </c>
      <c r="E55" s="6">
        <v>4.8119999999999834</v>
      </c>
      <c r="F55" s="6">
        <v>7.1960000000000264</v>
      </c>
      <c r="G55" s="6">
        <v>1E+30</v>
      </c>
      <c r="H55" s="6">
        <v>4.8119999999999834</v>
      </c>
    </row>
    <row r="56" spans="2:8" x14ac:dyDescent="0.2">
      <c r="B56" s="6" t="s">
        <v>233</v>
      </c>
      <c r="C56" s="6" t="s">
        <v>393</v>
      </c>
      <c r="D56" s="6">
        <v>852000</v>
      </c>
      <c r="E56" s="6">
        <v>0</v>
      </c>
      <c r="F56" s="6">
        <v>2.8740000000000236</v>
      </c>
      <c r="G56" s="6">
        <v>4.0699999999999648</v>
      </c>
      <c r="H56" s="6">
        <v>2.9480000000000075</v>
      </c>
    </row>
    <row r="57" spans="2:8" x14ac:dyDescent="0.2">
      <c r="B57" s="6" t="s">
        <v>234</v>
      </c>
      <c r="C57" s="6" t="s">
        <v>393</v>
      </c>
      <c r="D57" s="6">
        <v>0</v>
      </c>
      <c r="E57" s="6">
        <v>4.5560000000000116</v>
      </c>
      <c r="F57" s="6">
        <v>6.8940000000000055</v>
      </c>
      <c r="G57" s="6">
        <v>1E+30</v>
      </c>
      <c r="H57" s="6">
        <v>4.5560000000000116</v>
      </c>
    </row>
    <row r="58" spans="2:8" x14ac:dyDescent="0.2">
      <c r="B58" s="6" t="s">
        <v>235</v>
      </c>
      <c r="C58" s="6" t="s">
        <v>393</v>
      </c>
      <c r="D58" s="6">
        <v>0</v>
      </c>
      <c r="E58" s="6">
        <v>2.5379999999999825</v>
      </c>
      <c r="F58" s="6">
        <v>5.7980000000000018</v>
      </c>
      <c r="G58" s="6">
        <v>1E+30</v>
      </c>
      <c r="H58" s="6">
        <v>2.5379999999999825</v>
      </c>
    </row>
    <row r="59" spans="2:8" x14ac:dyDescent="0.2">
      <c r="B59" s="6" t="s">
        <v>236</v>
      </c>
      <c r="C59" s="6" t="s">
        <v>393</v>
      </c>
      <c r="D59" s="6">
        <v>1500</v>
      </c>
      <c r="E59" s="6">
        <v>0</v>
      </c>
      <c r="F59" s="6">
        <v>3.4580000000000268</v>
      </c>
      <c r="G59" s="6">
        <v>1.4960000000000093</v>
      </c>
      <c r="H59" s="6">
        <v>3.5320000000000107</v>
      </c>
    </row>
    <row r="60" spans="2:8" x14ac:dyDescent="0.2">
      <c r="B60" s="6" t="s">
        <v>237</v>
      </c>
      <c r="C60" s="6" t="s">
        <v>394</v>
      </c>
      <c r="D60" s="6">
        <v>9000</v>
      </c>
      <c r="E60" s="6">
        <v>0</v>
      </c>
      <c r="F60" s="6">
        <v>1.9560000000000173</v>
      </c>
      <c r="G60" s="6">
        <v>2.0459999999999923</v>
      </c>
      <c r="H60" s="6">
        <v>1.9560000000000173</v>
      </c>
    </row>
    <row r="61" spans="2:8" x14ac:dyDescent="0.2">
      <c r="B61" s="6" t="s">
        <v>238</v>
      </c>
      <c r="C61" s="6" t="s">
        <v>394</v>
      </c>
      <c r="D61" s="6">
        <v>0</v>
      </c>
      <c r="E61" s="6">
        <v>4.5020000000000238</v>
      </c>
      <c r="F61" s="6">
        <v>11.942000000000007</v>
      </c>
      <c r="G61" s="6">
        <v>1E+30</v>
      </c>
      <c r="H61" s="6">
        <v>4.5020000000000238</v>
      </c>
    </row>
    <row r="62" spans="2:8" x14ac:dyDescent="0.2">
      <c r="B62" s="6" t="s">
        <v>239</v>
      </c>
      <c r="C62" s="6" t="s">
        <v>394</v>
      </c>
      <c r="D62" s="6">
        <v>0</v>
      </c>
      <c r="E62" s="6">
        <v>2.8979999999999979</v>
      </c>
      <c r="F62" s="6">
        <v>5.5319999999999823</v>
      </c>
      <c r="G62" s="6">
        <v>1E+30</v>
      </c>
      <c r="H62" s="6">
        <v>2.8979999999999979</v>
      </c>
    </row>
    <row r="63" spans="2:8" x14ac:dyDescent="0.2">
      <c r="B63" s="6" t="s">
        <v>240</v>
      </c>
      <c r="C63" s="6" t="s">
        <v>394</v>
      </c>
      <c r="D63" s="6">
        <v>13500</v>
      </c>
      <c r="E63" s="6">
        <v>0</v>
      </c>
      <c r="F63" s="6">
        <v>2.7599999999999909</v>
      </c>
      <c r="G63" s="6">
        <v>1.8319999999999936</v>
      </c>
      <c r="H63" s="6">
        <v>2.7599999999999909</v>
      </c>
    </row>
    <row r="64" spans="2:8" x14ac:dyDescent="0.2">
      <c r="B64" s="6" t="s">
        <v>241</v>
      </c>
      <c r="C64" s="6" t="s">
        <v>394</v>
      </c>
      <c r="D64" s="6">
        <v>0</v>
      </c>
      <c r="E64" s="6">
        <v>4.9840000000000089</v>
      </c>
      <c r="F64" s="6">
        <v>6.5579999999999927</v>
      </c>
      <c r="G64" s="6">
        <v>1E+30</v>
      </c>
      <c r="H64" s="6">
        <v>4.9840000000000089</v>
      </c>
    </row>
    <row r="65" spans="2:8" x14ac:dyDescent="0.2">
      <c r="B65" s="6" t="s">
        <v>242</v>
      </c>
      <c r="C65" s="6" t="s">
        <v>394</v>
      </c>
      <c r="D65" s="6">
        <v>0</v>
      </c>
      <c r="E65" s="6">
        <v>1.1720000000000219</v>
      </c>
      <c r="F65" s="6">
        <v>4.7040000000000077</v>
      </c>
      <c r="G65" s="6">
        <v>1E+30</v>
      </c>
      <c r="H65" s="6">
        <v>1.1720000000000219</v>
      </c>
    </row>
    <row r="66" spans="2:8" x14ac:dyDescent="0.2">
      <c r="B66" s="6" t="s">
        <v>243</v>
      </c>
      <c r="C66" s="6" t="s">
        <v>394</v>
      </c>
      <c r="D66" s="6">
        <v>0</v>
      </c>
      <c r="E66" s="6">
        <v>1.72199999999998</v>
      </c>
      <c r="F66" s="6">
        <v>3.4420000000000073</v>
      </c>
      <c r="G66" s="6">
        <v>1E+30</v>
      </c>
      <c r="H66" s="6">
        <v>1.72199999999998</v>
      </c>
    </row>
    <row r="67" spans="2:8" x14ac:dyDescent="0.2">
      <c r="B67" s="6" t="s">
        <v>244</v>
      </c>
      <c r="C67" s="6" t="s">
        <v>394</v>
      </c>
      <c r="D67" s="6">
        <v>0</v>
      </c>
      <c r="E67" s="6">
        <v>0.67800000000005411</v>
      </c>
      <c r="F67" s="6">
        <v>2.910000000000025</v>
      </c>
      <c r="G67" s="6">
        <v>1E+30</v>
      </c>
      <c r="H67" s="6">
        <v>0.67800000000005411</v>
      </c>
    </row>
    <row r="68" spans="2:8" x14ac:dyDescent="0.2">
      <c r="B68" s="6" t="s">
        <v>245</v>
      </c>
      <c r="C68" s="6" t="s">
        <v>394</v>
      </c>
      <c r="D68" s="6">
        <v>0</v>
      </c>
      <c r="E68" s="6">
        <v>0.31200000000001182</v>
      </c>
      <c r="F68" s="6">
        <v>2.73599999999999</v>
      </c>
      <c r="G68" s="6">
        <v>1E+30</v>
      </c>
      <c r="H68" s="6">
        <v>0.31200000000001182</v>
      </c>
    </row>
    <row r="69" spans="2:8" x14ac:dyDescent="0.2">
      <c r="B69" s="6" t="s">
        <v>246</v>
      </c>
      <c r="C69" s="6" t="s">
        <v>394</v>
      </c>
      <c r="D69" s="6">
        <v>76500</v>
      </c>
      <c r="E69" s="6">
        <v>0</v>
      </c>
      <c r="F69" s="6">
        <v>2.0840000000000032</v>
      </c>
      <c r="G69" s="6">
        <v>1.8580000000000041</v>
      </c>
      <c r="H69" s="6">
        <v>2.0840000000000032</v>
      </c>
    </row>
    <row r="70" spans="2:8" x14ac:dyDescent="0.2">
      <c r="B70" s="6" t="s">
        <v>247</v>
      </c>
      <c r="C70" s="6" t="s">
        <v>394</v>
      </c>
      <c r="D70" s="6">
        <v>63000</v>
      </c>
      <c r="E70" s="6">
        <v>0</v>
      </c>
      <c r="F70" s="6">
        <v>1.5</v>
      </c>
      <c r="G70" s="6">
        <v>2.1399999999999864</v>
      </c>
      <c r="H70" s="6">
        <v>1.5</v>
      </c>
    </row>
    <row r="71" spans="2:8" x14ac:dyDescent="0.2">
      <c r="B71" s="6" t="s">
        <v>248</v>
      </c>
      <c r="C71" s="6" t="s">
        <v>394</v>
      </c>
      <c r="D71" s="6">
        <v>0</v>
      </c>
      <c r="E71" s="6">
        <v>4.6100000000000207</v>
      </c>
      <c r="F71" s="6">
        <v>11.774000000000001</v>
      </c>
      <c r="G71" s="6">
        <v>1E+30</v>
      </c>
      <c r="H71" s="6">
        <v>4.6100000000000207</v>
      </c>
    </row>
    <row r="72" spans="2:8" x14ac:dyDescent="0.2">
      <c r="B72" s="6" t="s">
        <v>249</v>
      </c>
      <c r="C72" s="6" t="s">
        <v>394</v>
      </c>
      <c r="D72" s="6">
        <v>0</v>
      </c>
      <c r="E72" s="6">
        <v>3.2500000000000426</v>
      </c>
      <c r="F72" s="6">
        <v>6.0520000000000209</v>
      </c>
      <c r="G72" s="6">
        <v>1E+30</v>
      </c>
      <c r="H72" s="6">
        <v>3.2500000000000426</v>
      </c>
    </row>
    <row r="73" spans="2:8" x14ac:dyDescent="0.2">
      <c r="B73" s="6" t="s">
        <v>250</v>
      </c>
      <c r="C73" s="6" t="s">
        <v>394</v>
      </c>
      <c r="D73" s="6">
        <v>69000</v>
      </c>
      <c r="E73" s="6">
        <v>0</v>
      </c>
      <c r="F73" s="6">
        <v>2.8159999999999741</v>
      </c>
      <c r="G73" s="6">
        <v>1.2099999999999795</v>
      </c>
      <c r="H73" s="6">
        <v>2.8159999999999741</v>
      </c>
    </row>
    <row r="74" spans="2:8" x14ac:dyDescent="0.2">
      <c r="B74" s="6" t="s">
        <v>251</v>
      </c>
      <c r="C74" s="6" t="s">
        <v>394</v>
      </c>
      <c r="D74" s="6">
        <v>19500</v>
      </c>
      <c r="E74" s="6">
        <v>0</v>
      </c>
      <c r="F74" s="6">
        <v>2.5520000000000209</v>
      </c>
      <c r="G74" s="6">
        <v>1.0399999999999636</v>
      </c>
      <c r="H74" s="6">
        <v>2.5520000000000209</v>
      </c>
    </row>
    <row r="75" spans="2:8" x14ac:dyDescent="0.2">
      <c r="B75" s="6" t="s">
        <v>252</v>
      </c>
      <c r="C75" s="6" t="s">
        <v>394</v>
      </c>
      <c r="D75" s="6">
        <v>25500</v>
      </c>
      <c r="E75" s="6">
        <v>0</v>
      </c>
      <c r="F75" s="6">
        <v>3.396000000000015</v>
      </c>
      <c r="G75" s="6">
        <v>1.1800000000000068</v>
      </c>
      <c r="H75" s="6">
        <v>3.396000000000015</v>
      </c>
    </row>
    <row r="76" spans="2:8" x14ac:dyDescent="0.2">
      <c r="B76" s="6" t="s">
        <v>253</v>
      </c>
      <c r="C76" s="6" t="s">
        <v>394</v>
      </c>
      <c r="D76" s="6">
        <v>9000</v>
      </c>
      <c r="E76" s="6">
        <v>0</v>
      </c>
      <c r="F76" s="6">
        <v>3.6859999999999786</v>
      </c>
      <c r="G76" s="6">
        <v>0.87000000000000455</v>
      </c>
      <c r="H76" s="6">
        <v>3.6859999999999786</v>
      </c>
    </row>
    <row r="77" spans="2:8" x14ac:dyDescent="0.2">
      <c r="B77" s="6" t="s">
        <v>254</v>
      </c>
      <c r="C77" s="6" t="s">
        <v>394</v>
      </c>
      <c r="D77" s="6">
        <v>21000</v>
      </c>
      <c r="E77" s="6">
        <v>0</v>
      </c>
      <c r="F77" s="6">
        <v>2.22199999999998</v>
      </c>
      <c r="G77" s="6">
        <v>1.3240000000000691</v>
      </c>
      <c r="H77" s="6">
        <v>2.22199999999998</v>
      </c>
    </row>
    <row r="78" spans="2:8" x14ac:dyDescent="0.2">
      <c r="B78" s="6" t="s">
        <v>255</v>
      </c>
      <c r="C78" s="6" t="s">
        <v>394</v>
      </c>
      <c r="D78" s="6">
        <v>54000</v>
      </c>
      <c r="E78" s="6">
        <v>0</v>
      </c>
      <c r="F78" s="6">
        <v>2.7040000000000077</v>
      </c>
      <c r="G78" s="6">
        <v>2.0540000000000305</v>
      </c>
      <c r="H78" s="6">
        <v>2.7040000000000077</v>
      </c>
    </row>
    <row r="79" spans="2:8" x14ac:dyDescent="0.2">
      <c r="B79" s="6" t="s">
        <v>256</v>
      </c>
      <c r="C79" s="6" t="s">
        <v>394</v>
      </c>
      <c r="D79" s="6">
        <v>0</v>
      </c>
      <c r="E79" s="6">
        <v>2.0979999999999563</v>
      </c>
      <c r="F79" s="6">
        <v>4.1680000000000064</v>
      </c>
      <c r="G79" s="6">
        <v>1E+30</v>
      </c>
      <c r="H79" s="6">
        <v>2.0979999999999563</v>
      </c>
    </row>
    <row r="80" spans="2:8" x14ac:dyDescent="0.2">
      <c r="B80" s="6" t="s">
        <v>257</v>
      </c>
      <c r="C80" s="6" t="s">
        <v>394</v>
      </c>
      <c r="D80" s="6">
        <v>0</v>
      </c>
      <c r="E80" s="6">
        <v>0.42399999999997817</v>
      </c>
      <c r="F80" s="6">
        <v>2.7880000000000109</v>
      </c>
      <c r="G80" s="6">
        <v>1E+30</v>
      </c>
      <c r="H80" s="6">
        <v>0.42399999999997817</v>
      </c>
    </row>
    <row r="81" spans="2:8" x14ac:dyDescent="0.2">
      <c r="B81" s="6" t="s">
        <v>258</v>
      </c>
      <c r="C81" s="6" t="s">
        <v>394</v>
      </c>
      <c r="D81" s="6">
        <v>0</v>
      </c>
      <c r="E81" s="6">
        <v>2.1399999999999864</v>
      </c>
      <c r="F81" s="6">
        <v>3.6399999999999864</v>
      </c>
      <c r="G81" s="6">
        <v>1E+30</v>
      </c>
      <c r="H81" s="6">
        <v>2.1399999999999864</v>
      </c>
    </row>
    <row r="82" spans="2:8" x14ac:dyDescent="0.2">
      <c r="B82" s="6" t="s">
        <v>259</v>
      </c>
      <c r="C82" s="6" t="s">
        <v>394</v>
      </c>
      <c r="D82" s="6">
        <v>37500</v>
      </c>
      <c r="E82" s="6">
        <v>0</v>
      </c>
      <c r="F82" s="6">
        <v>3.1920000000000073</v>
      </c>
      <c r="G82" s="6">
        <v>0.32399999999995543</v>
      </c>
      <c r="H82" s="6">
        <v>3.1920000000000073</v>
      </c>
    </row>
    <row r="83" spans="2:8" x14ac:dyDescent="0.2">
      <c r="B83" s="6" t="s">
        <v>260</v>
      </c>
      <c r="C83" s="6" t="s">
        <v>394</v>
      </c>
      <c r="D83" s="6">
        <v>21000</v>
      </c>
      <c r="E83" s="6">
        <v>0</v>
      </c>
      <c r="F83" s="6">
        <v>3.910000000000025</v>
      </c>
      <c r="G83" s="6">
        <v>0.80599999999998317</v>
      </c>
      <c r="H83" s="6">
        <v>3.910000000000025</v>
      </c>
    </row>
    <row r="84" spans="2:8" x14ac:dyDescent="0.2">
      <c r="B84" s="6" t="s">
        <v>261</v>
      </c>
      <c r="C84" s="6" t="s">
        <v>394</v>
      </c>
      <c r="D84" s="6">
        <v>9000</v>
      </c>
      <c r="E84" s="6">
        <v>0</v>
      </c>
      <c r="F84" s="6">
        <v>2.3419999999999845</v>
      </c>
      <c r="G84" s="6">
        <v>2.0040000000000191</v>
      </c>
      <c r="H84" s="6">
        <v>2.3419999999999845</v>
      </c>
    </row>
    <row r="85" spans="2:8" x14ac:dyDescent="0.2">
      <c r="B85" s="6" t="s">
        <v>262</v>
      </c>
      <c r="C85" s="6" t="s">
        <v>394</v>
      </c>
      <c r="D85" s="6">
        <v>6000</v>
      </c>
      <c r="E85" s="6">
        <v>0</v>
      </c>
      <c r="F85" s="6">
        <v>2.9599999999999795</v>
      </c>
      <c r="G85" s="6">
        <v>1.5240000000000578</v>
      </c>
      <c r="H85" s="6">
        <v>2.9599999999999795</v>
      </c>
    </row>
    <row r="86" spans="2:8" x14ac:dyDescent="0.2">
      <c r="B86" s="6" t="s">
        <v>263</v>
      </c>
      <c r="C86" s="6" t="s">
        <v>394</v>
      </c>
      <c r="D86" s="6">
        <v>0</v>
      </c>
      <c r="E86" s="6">
        <v>2.0080000000000098</v>
      </c>
      <c r="F86" s="6">
        <v>5.5919999999999845</v>
      </c>
      <c r="G86" s="6">
        <v>1E+30</v>
      </c>
      <c r="H86" s="6">
        <v>2.0080000000000098</v>
      </c>
    </row>
    <row r="87" spans="2:8" x14ac:dyDescent="0.2">
      <c r="B87" s="6" t="s">
        <v>264</v>
      </c>
      <c r="C87" s="6" t="s">
        <v>394</v>
      </c>
      <c r="D87" s="6">
        <v>21000</v>
      </c>
      <c r="E87" s="6">
        <v>0</v>
      </c>
      <c r="F87" s="6">
        <v>4.0539999999999736</v>
      </c>
      <c r="G87" s="6">
        <v>0.34600000000000364</v>
      </c>
      <c r="H87" s="6">
        <v>4.0539999999999736</v>
      </c>
    </row>
    <row r="88" spans="2:8" x14ac:dyDescent="0.2">
      <c r="B88" s="6" t="s">
        <v>265</v>
      </c>
      <c r="C88" s="6" t="s">
        <v>394</v>
      </c>
      <c r="D88" s="6">
        <v>0</v>
      </c>
      <c r="E88" s="6">
        <v>4.1400000000000148</v>
      </c>
      <c r="F88" s="6">
        <v>6.2479999999999905</v>
      </c>
      <c r="G88" s="6">
        <v>1E+30</v>
      </c>
      <c r="H88" s="6">
        <v>4.1400000000000148</v>
      </c>
    </row>
    <row r="89" spans="2:8" x14ac:dyDescent="0.2">
      <c r="B89" s="6" t="s">
        <v>266</v>
      </c>
      <c r="C89" s="6" t="s">
        <v>394</v>
      </c>
      <c r="D89" s="6">
        <v>0</v>
      </c>
      <c r="E89" s="6">
        <v>2.0459999999999923</v>
      </c>
      <c r="F89" s="6">
        <v>3.7339999999999804</v>
      </c>
      <c r="G89" s="6">
        <v>1E+30</v>
      </c>
      <c r="H89" s="6">
        <v>2.0459999999999923</v>
      </c>
    </row>
    <row r="90" spans="2:8" x14ac:dyDescent="0.2">
      <c r="B90" s="6" t="s">
        <v>267</v>
      </c>
      <c r="C90" s="6" t="s">
        <v>394</v>
      </c>
      <c r="D90" s="6">
        <v>0</v>
      </c>
      <c r="E90" s="6">
        <v>1.0480000000000018</v>
      </c>
      <c r="F90" s="6">
        <v>3.1000000000000227</v>
      </c>
      <c r="G90" s="6">
        <v>1E+30</v>
      </c>
      <c r="H90" s="6">
        <v>1.0480000000000018</v>
      </c>
    </row>
    <row r="91" spans="2:8" x14ac:dyDescent="0.2">
      <c r="B91" s="6" t="s">
        <v>268</v>
      </c>
      <c r="C91" s="6" t="s">
        <v>394</v>
      </c>
      <c r="D91" s="6">
        <v>0</v>
      </c>
      <c r="E91" s="6">
        <v>1.0820000000000221</v>
      </c>
      <c r="F91" s="6">
        <v>4.6100000000000136</v>
      </c>
      <c r="G91" s="6">
        <v>1E+30</v>
      </c>
      <c r="H91" s="6">
        <v>1.0820000000000221</v>
      </c>
    </row>
    <row r="92" spans="2:8" x14ac:dyDescent="0.2">
      <c r="B92" s="6" t="s">
        <v>269</v>
      </c>
      <c r="C92" s="6" t="s">
        <v>394</v>
      </c>
      <c r="D92" s="6">
        <v>0</v>
      </c>
      <c r="E92" s="6">
        <v>1.1459999999999582</v>
      </c>
      <c r="F92" s="6">
        <v>3.2740000000000009</v>
      </c>
      <c r="G92" s="6">
        <v>1E+30</v>
      </c>
      <c r="H92" s="6">
        <v>1.1459999999999582</v>
      </c>
    </row>
    <row r="93" spans="2:8" x14ac:dyDescent="0.2">
      <c r="B93" s="6" t="s">
        <v>270</v>
      </c>
      <c r="C93" s="6" t="s">
        <v>394</v>
      </c>
      <c r="D93" s="6">
        <v>28500</v>
      </c>
      <c r="E93" s="6">
        <v>0</v>
      </c>
      <c r="F93" s="6">
        <v>2.2040000000000077</v>
      </c>
      <c r="G93" s="6">
        <v>0.73600000000004684</v>
      </c>
      <c r="H93" s="6">
        <v>2.2040000000000077</v>
      </c>
    </row>
    <row r="94" spans="2:8" x14ac:dyDescent="0.2">
      <c r="B94" s="6" t="s">
        <v>271</v>
      </c>
      <c r="C94" s="6" t="s">
        <v>394</v>
      </c>
      <c r="D94" s="6">
        <v>1499</v>
      </c>
      <c r="E94" s="6">
        <v>0</v>
      </c>
      <c r="F94" s="6">
        <v>4.6139999999999759</v>
      </c>
      <c r="G94" s="6">
        <v>0.98000000000007503</v>
      </c>
      <c r="H94" s="6">
        <v>7.3999999999983856E-2</v>
      </c>
    </row>
    <row r="95" spans="2:8" x14ac:dyDescent="0.2">
      <c r="B95" s="6" t="s">
        <v>272</v>
      </c>
      <c r="C95" s="6" t="s">
        <v>394</v>
      </c>
      <c r="D95" s="6">
        <v>24000</v>
      </c>
      <c r="E95" s="6">
        <v>0</v>
      </c>
      <c r="F95" s="6">
        <v>2.5880000000000223</v>
      </c>
      <c r="G95" s="6">
        <v>0.53199999999998226</v>
      </c>
      <c r="H95" s="6">
        <v>2.5880000000000223</v>
      </c>
    </row>
    <row r="96" spans="2:8" x14ac:dyDescent="0.2">
      <c r="B96" s="6" t="s">
        <v>273</v>
      </c>
      <c r="C96" s="6" t="s">
        <v>394</v>
      </c>
      <c r="D96" s="6">
        <v>4500</v>
      </c>
      <c r="E96" s="6">
        <v>0</v>
      </c>
      <c r="F96" s="6">
        <v>3.47199999999998</v>
      </c>
      <c r="G96" s="6">
        <v>1.195999999999998</v>
      </c>
      <c r="H96" s="6">
        <v>3.47199999999998</v>
      </c>
    </row>
    <row r="97" spans="2:8" x14ac:dyDescent="0.2">
      <c r="B97" s="6" t="s">
        <v>274</v>
      </c>
      <c r="C97" s="6" t="s">
        <v>394</v>
      </c>
      <c r="D97" s="6">
        <v>0</v>
      </c>
      <c r="E97" s="6">
        <v>4.3079999999999927</v>
      </c>
      <c r="F97" s="6">
        <v>6.839999999999975</v>
      </c>
      <c r="G97" s="6">
        <v>1E+30</v>
      </c>
      <c r="H97" s="6">
        <v>4.3079999999999927</v>
      </c>
    </row>
    <row r="98" spans="2:8" x14ac:dyDescent="0.2">
      <c r="B98" s="6" t="s">
        <v>275</v>
      </c>
      <c r="C98" s="6" t="s">
        <v>394</v>
      </c>
      <c r="D98" s="6">
        <v>0</v>
      </c>
      <c r="E98" s="6">
        <v>0.44599999999996953</v>
      </c>
      <c r="F98" s="6">
        <v>2.8779999999999859</v>
      </c>
      <c r="G98" s="6">
        <v>1E+30</v>
      </c>
      <c r="H98" s="6">
        <v>0.44599999999996953</v>
      </c>
    </row>
    <row r="99" spans="2:8" x14ac:dyDescent="0.2">
      <c r="B99" s="6" t="s">
        <v>276</v>
      </c>
      <c r="C99" s="6" t="s">
        <v>394</v>
      </c>
      <c r="D99" s="6">
        <v>0</v>
      </c>
      <c r="E99" s="6">
        <v>1.9680000000000177</v>
      </c>
      <c r="F99" s="6">
        <v>3.5559999999999832</v>
      </c>
      <c r="G99" s="6">
        <v>1E+30</v>
      </c>
      <c r="H99" s="6">
        <v>1.9680000000000177</v>
      </c>
    </row>
    <row r="100" spans="2:8" x14ac:dyDescent="0.2">
      <c r="B100" s="6" t="s">
        <v>277</v>
      </c>
      <c r="C100" s="6" t="s">
        <v>394</v>
      </c>
      <c r="D100" s="6">
        <v>19500</v>
      </c>
      <c r="E100" s="6">
        <v>0</v>
      </c>
      <c r="F100" s="6">
        <v>1.896000000000015</v>
      </c>
      <c r="G100" s="6">
        <v>1.3559999999999377</v>
      </c>
      <c r="H100" s="6">
        <v>1.896000000000015</v>
      </c>
    </row>
    <row r="101" spans="2:8" x14ac:dyDescent="0.2">
      <c r="B101" s="6" t="s">
        <v>278</v>
      </c>
      <c r="C101" s="6" t="s">
        <v>394</v>
      </c>
      <c r="D101" s="6">
        <v>13500</v>
      </c>
      <c r="E101" s="6">
        <v>0</v>
      </c>
      <c r="F101" s="6">
        <v>4.3020000000000209</v>
      </c>
      <c r="G101" s="6">
        <v>0.17799999999996885</v>
      </c>
      <c r="H101" s="6">
        <v>4.3020000000000209</v>
      </c>
    </row>
    <row r="102" spans="2:8" x14ac:dyDescent="0.2">
      <c r="B102" s="6" t="s">
        <v>279</v>
      </c>
      <c r="C102" s="6" t="s">
        <v>394</v>
      </c>
      <c r="D102" s="6">
        <v>39000</v>
      </c>
      <c r="E102" s="6">
        <v>0</v>
      </c>
      <c r="F102" s="6">
        <v>2.1019999999999754</v>
      </c>
      <c r="G102" s="6">
        <v>1.6760000000000446</v>
      </c>
      <c r="H102" s="6">
        <v>2.1019999999999754</v>
      </c>
    </row>
    <row r="103" spans="2:8" x14ac:dyDescent="0.2">
      <c r="B103" s="6" t="s">
        <v>280</v>
      </c>
      <c r="C103" s="6" t="s">
        <v>394</v>
      </c>
      <c r="D103" s="6">
        <v>70500</v>
      </c>
      <c r="E103" s="6">
        <v>0</v>
      </c>
      <c r="F103" s="6">
        <v>3.7080000000000268</v>
      </c>
      <c r="G103" s="6">
        <v>0.80599999999995475</v>
      </c>
      <c r="H103" s="6">
        <v>3.7080000000000268</v>
      </c>
    </row>
    <row r="104" spans="2:8" x14ac:dyDescent="0.2">
      <c r="B104" s="6" t="s">
        <v>281</v>
      </c>
      <c r="C104" s="6" t="s">
        <v>394</v>
      </c>
      <c r="D104" s="6">
        <v>0</v>
      </c>
      <c r="E104" s="6">
        <v>2.7520000000000095</v>
      </c>
      <c r="F104" s="6">
        <v>5.4959999999999809</v>
      </c>
      <c r="G104" s="6">
        <v>1E+30</v>
      </c>
      <c r="H104" s="6">
        <v>2.7520000000000095</v>
      </c>
    </row>
    <row r="105" spans="2:8" x14ac:dyDescent="0.2">
      <c r="B105" s="6" t="s">
        <v>282</v>
      </c>
      <c r="C105" s="6" t="s">
        <v>394</v>
      </c>
      <c r="D105" s="6">
        <v>0</v>
      </c>
      <c r="E105" s="6">
        <v>1.839999999999975</v>
      </c>
      <c r="F105" s="6">
        <v>3.6899999999999977</v>
      </c>
      <c r="G105" s="6">
        <v>1E+30</v>
      </c>
      <c r="H105" s="6">
        <v>1.839999999999975</v>
      </c>
    </row>
    <row r="106" spans="2:8" x14ac:dyDescent="0.2">
      <c r="B106" s="6" t="s">
        <v>283</v>
      </c>
      <c r="C106" s="6" t="s">
        <v>394</v>
      </c>
      <c r="D106" s="6">
        <v>45000</v>
      </c>
      <c r="E106" s="6">
        <v>0</v>
      </c>
      <c r="F106" s="6">
        <v>2.4580000000000268</v>
      </c>
      <c r="G106" s="6">
        <v>0.23799999999999955</v>
      </c>
      <c r="H106" s="6">
        <v>2.4580000000000268</v>
      </c>
    </row>
    <row r="107" spans="2:8" x14ac:dyDescent="0.2">
      <c r="B107" s="6" t="s">
        <v>284</v>
      </c>
      <c r="C107" s="6" t="s">
        <v>394</v>
      </c>
      <c r="D107" s="6">
        <v>0</v>
      </c>
      <c r="E107" s="6">
        <v>4.0699999999999648</v>
      </c>
      <c r="F107" s="6">
        <v>7.0179999999999723</v>
      </c>
      <c r="G107" s="6">
        <v>1E+30</v>
      </c>
      <c r="H107" s="6">
        <v>4.0699999999999648</v>
      </c>
    </row>
    <row r="108" spans="2:8" x14ac:dyDescent="0.2">
      <c r="B108" s="6" t="s">
        <v>285</v>
      </c>
      <c r="C108" s="6" t="s">
        <v>394</v>
      </c>
      <c r="D108" s="6">
        <v>1500</v>
      </c>
      <c r="E108" s="6">
        <v>0</v>
      </c>
      <c r="F108" s="6">
        <v>2.4119999999999777</v>
      </c>
      <c r="G108" s="6">
        <v>0.49000000000006594</v>
      </c>
      <c r="H108" s="6">
        <v>2.4119999999999777</v>
      </c>
    </row>
    <row r="109" spans="2:8" x14ac:dyDescent="0.2">
      <c r="B109" s="6" t="s">
        <v>286</v>
      </c>
      <c r="C109" s="6" t="s">
        <v>394</v>
      </c>
      <c r="D109" s="6">
        <v>28500</v>
      </c>
      <c r="E109" s="6">
        <v>0</v>
      </c>
      <c r="F109" s="6">
        <v>3.3340000000000032</v>
      </c>
      <c r="G109" s="6">
        <v>0.71399999999999864</v>
      </c>
      <c r="H109" s="6">
        <v>3.3340000000000032</v>
      </c>
    </row>
    <row r="110" spans="2:8" x14ac:dyDescent="0.2">
      <c r="B110" s="6" t="s">
        <v>287</v>
      </c>
      <c r="C110" s="6" t="s">
        <v>394</v>
      </c>
      <c r="D110" s="6">
        <v>0</v>
      </c>
      <c r="E110" s="6">
        <v>1.4960000000000093</v>
      </c>
      <c r="F110" s="6">
        <v>5.02800000000002</v>
      </c>
      <c r="G110" s="6">
        <v>1E+30</v>
      </c>
      <c r="H110" s="6">
        <v>1.4960000000000093</v>
      </c>
    </row>
    <row r="111" spans="2:8" x14ac:dyDescent="0.2">
      <c r="B111" s="6" t="s">
        <v>288</v>
      </c>
      <c r="C111" s="6" t="s">
        <v>395</v>
      </c>
      <c r="D111" s="6">
        <v>0</v>
      </c>
      <c r="E111" s="6">
        <v>2.0459999999999923</v>
      </c>
      <c r="F111" s="6">
        <v>4.0020000000000095</v>
      </c>
      <c r="G111" s="6">
        <v>1E+30</v>
      </c>
      <c r="H111" s="6">
        <v>2.0459999999999923</v>
      </c>
    </row>
    <row r="112" spans="2:8" x14ac:dyDescent="0.2">
      <c r="B112" s="6" t="s">
        <v>289</v>
      </c>
      <c r="C112" s="6" t="s">
        <v>395</v>
      </c>
      <c r="D112" s="6">
        <v>0</v>
      </c>
      <c r="E112" s="6">
        <v>5.6200000000000188</v>
      </c>
      <c r="F112" s="6">
        <v>13.060000000000002</v>
      </c>
      <c r="G112" s="6">
        <v>1E+30</v>
      </c>
      <c r="H112" s="6">
        <v>5.6200000000000188</v>
      </c>
    </row>
    <row r="113" spans="2:8" x14ac:dyDescent="0.2">
      <c r="B113" s="6" t="s">
        <v>290</v>
      </c>
      <c r="C113" s="6" t="s">
        <v>395</v>
      </c>
      <c r="D113" s="6">
        <v>0</v>
      </c>
      <c r="E113" s="6">
        <v>4.6740000000000084</v>
      </c>
      <c r="F113" s="6">
        <v>7.3079999999999927</v>
      </c>
      <c r="G113" s="6">
        <v>1E+30</v>
      </c>
      <c r="H113" s="6">
        <v>4.6740000000000084</v>
      </c>
    </row>
    <row r="114" spans="2:8" x14ac:dyDescent="0.2">
      <c r="B114" s="6" t="s">
        <v>291</v>
      </c>
      <c r="C114" s="6" t="s">
        <v>395</v>
      </c>
      <c r="D114" s="6">
        <v>0</v>
      </c>
      <c r="E114" s="6">
        <v>1.8319999999999936</v>
      </c>
      <c r="F114" s="6">
        <v>4.5919999999999845</v>
      </c>
      <c r="G114" s="6">
        <v>1E+30</v>
      </c>
      <c r="H114" s="6">
        <v>1.8319999999999936</v>
      </c>
    </row>
    <row r="115" spans="2:8" x14ac:dyDescent="0.2">
      <c r="B115" s="6" t="s">
        <v>292</v>
      </c>
      <c r="C115" s="6" t="s">
        <v>395</v>
      </c>
      <c r="D115" s="6">
        <v>0</v>
      </c>
      <c r="E115" s="6">
        <v>6.6700000000000443</v>
      </c>
      <c r="F115" s="6">
        <v>8.2440000000000282</v>
      </c>
      <c r="G115" s="6">
        <v>1E+30</v>
      </c>
      <c r="H115" s="6">
        <v>6.6700000000000443</v>
      </c>
    </row>
    <row r="116" spans="2:8" x14ac:dyDescent="0.2">
      <c r="B116" s="6" t="s">
        <v>293</v>
      </c>
      <c r="C116" s="6" t="s">
        <v>395</v>
      </c>
      <c r="D116" s="6">
        <v>0</v>
      </c>
      <c r="E116" s="6">
        <v>2.7539999999999587</v>
      </c>
      <c r="F116" s="6">
        <v>6.2859999999999445</v>
      </c>
      <c r="G116" s="6">
        <v>1E+30</v>
      </c>
      <c r="H116" s="6">
        <v>2.7539999999999587</v>
      </c>
    </row>
    <row r="117" spans="2:8" x14ac:dyDescent="0.2">
      <c r="B117" s="6" t="s">
        <v>294</v>
      </c>
      <c r="C117" s="6" t="s">
        <v>395</v>
      </c>
      <c r="D117" s="6">
        <v>16500</v>
      </c>
      <c r="E117" s="6">
        <v>0</v>
      </c>
      <c r="F117" s="6">
        <v>1.7200000000000273</v>
      </c>
      <c r="G117" s="6">
        <v>1.72199999999998</v>
      </c>
      <c r="H117" s="6">
        <v>1.7200000000000273</v>
      </c>
    </row>
    <row r="118" spans="2:8" x14ac:dyDescent="0.2">
      <c r="B118" s="6" t="s">
        <v>295</v>
      </c>
      <c r="C118" s="6" t="s">
        <v>395</v>
      </c>
      <c r="D118" s="6">
        <v>6000</v>
      </c>
      <c r="E118" s="6">
        <v>0</v>
      </c>
      <c r="F118" s="6">
        <v>2.2319999999999709</v>
      </c>
      <c r="G118" s="6">
        <v>0.67800000000005411</v>
      </c>
      <c r="H118" s="6">
        <v>2.2319999999999709</v>
      </c>
    </row>
    <row r="119" spans="2:8" x14ac:dyDescent="0.2">
      <c r="B119" s="6" t="s">
        <v>296</v>
      </c>
      <c r="C119" s="6" t="s">
        <v>395</v>
      </c>
      <c r="D119" s="6">
        <v>15000</v>
      </c>
      <c r="E119" s="6">
        <v>0</v>
      </c>
      <c r="F119" s="6">
        <v>2.4239999999999782</v>
      </c>
      <c r="G119" s="6">
        <v>0.31200000000001182</v>
      </c>
      <c r="H119" s="6">
        <v>2.4239999999999782</v>
      </c>
    </row>
    <row r="120" spans="2:8" x14ac:dyDescent="0.2">
      <c r="B120" s="6" t="s">
        <v>297</v>
      </c>
      <c r="C120" s="6" t="s">
        <v>395</v>
      </c>
      <c r="D120" s="6">
        <v>0</v>
      </c>
      <c r="E120" s="6">
        <v>1.8580000000000041</v>
      </c>
      <c r="F120" s="6">
        <v>3.9420000000000073</v>
      </c>
      <c r="G120" s="6">
        <v>1E+30</v>
      </c>
      <c r="H120" s="6">
        <v>1.8580000000000041</v>
      </c>
    </row>
    <row r="121" spans="2:8" x14ac:dyDescent="0.2">
      <c r="B121" s="6" t="s">
        <v>298</v>
      </c>
      <c r="C121" s="6" t="s">
        <v>395</v>
      </c>
      <c r="D121" s="6">
        <v>0</v>
      </c>
      <c r="E121" s="6">
        <v>2.1399999999999864</v>
      </c>
      <c r="F121" s="6">
        <v>3.6399999999999864</v>
      </c>
      <c r="G121" s="6">
        <v>1E+30</v>
      </c>
      <c r="H121" s="6">
        <v>2.1399999999999864</v>
      </c>
    </row>
    <row r="122" spans="2:8" x14ac:dyDescent="0.2">
      <c r="B122" s="6" t="s">
        <v>299</v>
      </c>
      <c r="C122" s="6" t="s">
        <v>395</v>
      </c>
      <c r="D122" s="6">
        <v>0</v>
      </c>
      <c r="E122" s="6">
        <v>6.5280000000000271</v>
      </c>
      <c r="F122" s="6">
        <v>13.692000000000007</v>
      </c>
      <c r="G122" s="6">
        <v>1E+30</v>
      </c>
      <c r="H122" s="6">
        <v>6.5280000000000271</v>
      </c>
    </row>
    <row r="123" spans="2:8" x14ac:dyDescent="0.2">
      <c r="B123" s="6" t="s">
        <v>300</v>
      </c>
      <c r="C123" s="6" t="s">
        <v>395</v>
      </c>
      <c r="D123" s="6">
        <v>0</v>
      </c>
      <c r="E123" s="6">
        <v>4.6580000000000581</v>
      </c>
      <c r="F123" s="6">
        <v>7.4600000000000364</v>
      </c>
      <c r="G123" s="6">
        <v>1E+30</v>
      </c>
      <c r="H123" s="6">
        <v>4.6580000000000581</v>
      </c>
    </row>
    <row r="124" spans="2:8" x14ac:dyDescent="0.2">
      <c r="B124" s="6" t="s">
        <v>301</v>
      </c>
      <c r="C124" s="6" t="s">
        <v>395</v>
      </c>
      <c r="D124" s="6">
        <v>0</v>
      </c>
      <c r="E124" s="6">
        <v>1.2099999999999795</v>
      </c>
      <c r="F124" s="6">
        <v>4.0259999999999536</v>
      </c>
      <c r="G124" s="6">
        <v>1E+30</v>
      </c>
      <c r="H124" s="6">
        <v>1.2099999999999795</v>
      </c>
    </row>
    <row r="125" spans="2:8" x14ac:dyDescent="0.2">
      <c r="B125" s="6" t="s">
        <v>302</v>
      </c>
      <c r="C125" s="6" t="s">
        <v>395</v>
      </c>
      <c r="D125" s="6">
        <v>0</v>
      </c>
      <c r="E125" s="6">
        <v>1.0399999999999636</v>
      </c>
      <c r="F125" s="6">
        <v>3.5919999999999845</v>
      </c>
      <c r="G125" s="6">
        <v>1E+30</v>
      </c>
      <c r="H125" s="6">
        <v>1.0399999999999636</v>
      </c>
    </row>
    <row r="126" spans="2:8" x14ac:dyDescent="0.2">
      <c r="B126" s="6" t="s">
        <v>303</v>
      </c>
      <c r="C126" s="6" t="s">
        <v>395</v>
      </c>
      <c r="D126" s="6">
        <v>0</v>
      </c>
      <c r="E126" s="6">
        <v>1.1800000000000068</v>
      </c>
      <c r="F126" s="6">
        <v>4.5760000000000218</v>
      </c>
      <c r="G126" s="6">
        <v>1E+30</v>
      </c>
      <c r="H126" s="6">
        <v>1.1800000000000068</v>
      </c>
    </row>
    <row r="127" spans="2:8" x14ac:dyDescent="0.2">
      <c r="B127" s="6" t="s">
        <v>304</v>
      </c>
      <c r="C127" s="6" t="s">
        <v>395</v>
      </c>
      <c r="D127" s="6">
        <v>0</v>
      </c>
      <c r="E127" s="6">
        <v>1.5820000000000505</v>
      </c>
      <c r="F127" s="6">
        <v>5.2680000000000291</v>
      </c>
      <c r="G127" s="6">
        <v>1E+30</v>
      </c>
      <c r="H127" s="6">
        <v>1.5820000000000505</v>
      </c>
    </row>
    <row r="128" spans="2:8" x14ac:dyDescent="0.2">
      <c r="B128" s="6" t="s">
        <v>305</v>
      </c>
      <c r="C128" s="6" t="s">
        <v>395</v>
      </c>
      <c r="D128" s="6">
        <v>0</v>
      </c>
      <c r="E128" s="6">
        <v>1.3240000000000691</v>
      </c>
      <c r="F128" s="6">
        <v>3.5460000000000491</v>
      </c>
      <c r="G128" s="6">
        <v>1E+30</v>
      </c>
      <c r="H128" s="6">
        <v>1.3240000000000691</v>
      </c>
    </row>
    <row r="129" spans="2:8" x14ac:dyDescent="0.2">
      <c r="B129" s="6" t="s">
        <v>306</v>
      </c>
      <c r="C129" s="6" t="s">
        <v>395</v>
      </c>
      <c r="D129" s="6">
        <v>0</v>
      </c>
      <c r="E129" s="6">
        <v>2.0540000000000305</v>
      </c>
      <c r="F129" s="6">
        <v>4.7580000000000382</v>
      </c>
      <c r="G129" s="6">
        <v>1E+30</v>
      </c>
      <c r="H129" s="6">
        <v>2.0540000000000305</v>
      </c>
    </row>
    <row r="130" spans="2:8" x14ac:dyDescent="0.2">
      <c r="B130" s="6" t="s">
        <v>307</v>
      </c>
      <c r="C130" s="6" t="s">
        <v>395</v>
      </c>
      <c r="D130" s="6">
        <v>4500</v>
      </c>
      <c r="E130" s="6">
        <v>0</v>
      </c>
      <c r="F130" s="6">
        <v>2.07000000000005</v>
      </c>
      <c r="G130" s="6">
        <v>2.0979999999999563</v>
      </c>
      <c r="H130" s="6">
        <v>2.07000000000005</v>
      </c>
    </row>
    <row r="131" spans="2:8" x14ac:dyDescent="0.2">
      <c r="B131" s="6" t="s">
        <v>308</v>
      </c>
      <c r="C131" s="6" t="s">
        <v>395</v>
      </c>
      <c r="D131" s="6">
        <v>28500</v>
      </c>
      <c r="E131" s="6">
        <v>0</v>
      </c>
      <c r="F131" s="6">
        <v>2.3640000000000327</v>
      </c>
      <c r="G131" s="6">
        <v>0.42399999999997817</v>
      </c>
      <c r="H131" s="6">
        <v>2.3640000000000327</v>
      </c>
    </row>
    <row r="132" spans="2:8" x14ac:dyDescent="0.2">
      <c r="B132" s="6" t="s">
        <v>309</v>
      </c>
      <c r="C132" s="6" t="s">
        <v>395</v>
      </c>
      <c r="D132" s="6">
        <v>184500</v>
      </c>
      <c r="E132" s="6">
        <v>0</v>
      </c>
      <c r="F132" s="6">
        <v>1.5</v>
      </c>
      <c r="G132" s="6">
        <v>2.1399999999999864</v>
      </c>
      <c r="H132" s="6">
        <v>1.5</v>
      </c>
    </row>
    <row r="133" spans="2:8" x14ac:dyDescent="0.2">
      <c r="B133" s="6" t="s">
        <v>310</v>
      </c>
      <c r="C133" s="6" t="s">
        <v>395</v>
      </c>
      <c r="D133" s="6">
        <v>0</v>
      </c>
      <c r="E133" s="6">
        <v>0.32399999999995543</v>
      </c>
      <c r="F133" s="6">
        <v>3.5159999999999627</v>
      </c>
      <c r="G133" s="6">
        <v>1E+30</v>
      </c>
      <c r="H133" s="6">
        <v>0.32399999999995543</v>
      </c>
    </row>
    <row r="134" spans="2:8" x14ac:dyDescent="0.2">
      <c r="B134" s="6" t="s">
        <v>311</v>
      </c>
      <c r="C134" s="6" t="s">
        <v>395</v>
      </c>
      <c r="D134" s="6">
        <v>0</v>
      </c>
      <c r="E134" s="6">
        <v>0.80599999999998317</v>
      </c>
      <c r="F134" s="6">
        <v>4.7160000000000082</v>
      </c>
      <c r="G134" s="6">
        <v>1E+30</v>
      </c>
      <c r="H134" s="6">
        <v>0.80599999999998317</v>
      </c>
    </row>
    <row r="135" spans="2:8" x14ac:dyDescent="0.2">
      <c r="B135" s="6" t="s">
        <v>312</v>
      </c>
      <c r="C135" s="6" t="s">
        <v>395</v>
      </c>
      <c r="D135" s="6">
        <v>0</v>
      </c>
      <c r="E135" s="6">
        <v>2.0040000000000191</v>
      </c>
      <c r="F135" s="6">
        <v>4.3460000000000036</v>
      </c>
      <c r="G135" s="6">
        <v>1E+30</v>
      </c>
      <c r="H135" s="6">
        <v>2.0040000000000191</v>
      </c>
    </row>
    <row r="136" spans="2:8" x14ac:dyDescent="0.2">
      <c r="B136" s="6" t="s">
        <v>313</v>
      </c>
      <c r="C136" s="6" t="s">
        <v>395</v>
      </c>
      <c r="D136" s="6">
        <v>0</v>
      </c>
      <c r="E136" s="6">
        <v>1.5240000000000578</v>
      </c>
      <c r="F136" s="6">
        <v>4.4840000000000373</v>
      </c>
      <c r="G136" s="6">
        <v>1E+30</v>
      </c>
      <c r="H136" s="6">
        <v>1.5240000000000578</v>
      </c>
    </row>
    <row r="137" spans="2:8" x14ac:dyDescent="0.2">
      <c r="B137" s="6" t="s">
        <v>314</v>
      </c>
      <c r="C137" s="6" t="s">
        <v>395</v>
      </c>
      <c r="D137" s="6">
        <v>0</v>
      </c>
      <c r="E137" s="6">
        <v>3.2159999999999798</v>
      </c>
      <c r="F137" s="6">
        <v>6.7999999999999545</v>
      </c>
      <c r="G137" s="6">
        <v>1E+30</v>
      </c>
      <c r="H137" s="6">
        <v>3.2159999999999798</v>
      </c>
    </row>
    <row r="138" spans="2:8" x14ac:dyDescent="0.2">
      <c r="B138" s="6" t="s">
        <v>315</v>
      </c>
      <c r="C138" s="6" t="s">
        <v>395</v>
      </c>
      <c r="D138" s="6">
        <v>0</v>
      </c>
      <c r="E138" s="6">
        <v>1.3880000000000337</v>
      </c>
      <c r="F138" s="6">
        <v>5.4420000000000073</v>
      </c>
      <c r="G138" s="6">
        <v>1E+30</v>
      </c>
      <c r="H138" s="6">
        <v>1.3880000000000337</v>
      </c>
    </row>
    <row r="139" spans="2:8" x14ac:dyDescent="0.2">
      <c r="B139" s="6" t="s">
        <v>316</v>
      </c>
      <c r="C139" s="6" t="s">
        <v>395</v>
      </c>
      <c r="D139" s="6">
        <v>0</v>
      </c>
      <c r="E139" s="6">
        <v>5.7299999999999898</v>
      </c>
      <c r="F139" s="6">
        <v>7.8379999999999654</v>
      </c>
      <c r="G139" s="6">
        <v>1E+30</v>
      </c>
      <c r="H139" s="6">
        <v>5.7299999999999898</v>
      </c>
    </row>
    <row r="140" spans="2:8" x14ac:dyDescent="0.2">
      <c r="B140" s="6" t="s">
        <v>317</v>
      </c>
      <c r="C140" s="6" t="s">
        <v>395</v>
      </c>
      <c r="D140" s="6">
        <v>9000</v>
      </c>
      <c r="E140" s="6">
        <v>0</v>
      </c>
      <c r="F140" s="6">
        <v>1.6879999999999882</v>
      </c>
      <c r="G140" s="6">
        <v>2.0459999999999923</v>
      </c>
      <c r="H140" s="6">
        <v>1.6879999999999882</v>
      </c>
    </row>
    <row r="141" spans="2:8" x14ac:dyDescent="0.2">
      <c r="B141" s="6" t="s">
        <v>318</v>
      </c>
      <c r="C141" s="6" t="s">
        <v>395</v>
      </c>
      <c r="D141" s="6">
        <v>75000</v>
      </c>
      <c r="E141" s="6">
        <v>0</v>
      </c>
      <c r="F141" s="6">
        <v>2.0520000000000209</v>
      </c>
      <c r="G141" s="6">
        <v>1.0480000000000018</v>
      </c>
      <c r="H141" s="6">
        <v>2.0520000000000209</v>
      </c>
    </row>
    <row r="142" spans="2:8" x14ac:dyDescent="0.2">
      <c r="B142" s="6" t="s">
        <v>319</v>
      </c>
      <c r="C142" s="6" t="s">
        <v>395</v>
      </c>
      <c r="D142" s="6">
        <v>0</v>
      </c>
      <c r="E142" s="6">
        <v>2.8719999999999857</v>
      </c>
      <c r="F142" s="6">
        <v>6.3999999999999773</v>
      </c>
      <c r="G142" s="6">
        <v>1E+30</v>
      </c>
      <c r="H142" s="6">
        <v>2.8719999999999857</v>
      </c>
    </row>
    <row r="143" spans="2:8" x14ac:dyDescent="0.2">
      <c r="B143" s="6" t="s">
        <v>320</v>
      </c>
      <c r="C143" s="6" t="s">
        <v>395</v>
      </c>
      <c r="D143" s="6">
        <v>631500</v>
      </c>
      <c r="E143" s="6">
        <v>0</v>
      </c>
      <c r="F143" s="6">
        <v>2.1280000000000427</v>
      </c>
      <c r="G143" s="6">
        <v>1.1459999999999582</v>
      </c>
      <c r="H143" s="6">
        <v>2.1280000000000427</v>
      </c>
    </row>
    <row r="144" spans="2:8" x14ac:dyDescent="0.2">
      <c r="B144" s="6" t="s">
        <v>321</v>
      </c>
      <c r="C144" s="6" t="s">
        <v>395</v>
      </c>
      <c r="D144" s="6">
        <v>0</v>
      </c>
      <c r="E144" s="6">
        <v>0.73600000000004684</v>
      </c>
      <c r="F144" s="6">
        <v>2.9400000000000546</v>
      </c>
      <c r="G144" s="6">
        <v>1E+30</v>
      </c>
      <c r="H144" s="6">
        <v>0.73600000000004684</v>
      </c>
    </row>
    <row r="145" spans="2:8" x14ac:dyDescent="0.2">
      <c r="B145" s="6" t="s">
        <v>322</v>
      </c>
      <c r="C145" s="6" t="s">
        <v>395</v>
      </c>
      <c r="D145" s="6">
        <v>0</v>
      </c>
      <c r="E145" s="6">
        <v>0.98000000000007503</v>
      </c>
      <c r="F145" s="6">
        <v>5.5940000000000509</v>
      </c>
      <c r="G145" s="6">
        <v>1E+30</v>
      </c>
      <c r="H145" s="6">
        <v>0.98000000000007503</v>
      </c>
    </row>
    <row r="146" spans="2:8" x14ac:dyDescent="0.2">
      <c r="B146" s="6" t="s">
        <v>323</v>
      </c>
      <c r="C146" s="6" t="s">
        <v>395</v>
      </c>
      <c r="D146" s="6">
        <v>0</v>
      </c>
      <c r="E146" s="6">
        <v>0.53199999999998226</v>
      </c>
      <c r="F146" s="6">
        <v>3.1200000000000045</v>
      </c>
      <c r="G146" s="6">
        <v>1E+30</v>
      </c>
      <c r="H146" s="6">
        <v>0.53199999999998226</v>
      </c>
    </row>
    <row r="147" spans="2:8" x14ac:dyDescent="0.2">
      <c r="B147" s="6" t="s">
        <v>324</v>
      </c>
      <c r="C147" s="6" t="s">
        <v>395</v>
      </c>
      <c r="D147" s="6">
        <v>0</v>
      </c>
      <c r="E147" s="6">
        <v>1.76400000000001</v>
      </c>
      <c r="F147" s="6">
        <v>5.23599999999999</v>
      </c>
      <c r="G147" s="6">
        <v>1E+30</v>
      </c>
      <c r="H147" s="6">
        <v>1.76400000000001</v>
      </c>
    </row>
    <row r="148" spans="2:8" x14ac:dyDescent="0.2">
      <c r="B148" s="6" t="s">
        <v>325</v>
      </c>
      <c r="C148" s="6" t="s">
        <v>395</v>
      </c>
      <c r="D148" s="6">
        <v>0</v>
      </c>
      <c r="E148" s="6">
        <v>5.7640000000000668</v>
      </c>
      <c r="F148" s="6">
        <v>8.2960000000000491</v>
      </c>
      <c r="G148" s="6">
        <v>1E+30</v>
      </c>
      <c r="H148" s="6">
        <v>5.7640000000000668</v>
      </c>
    </row>
    <row r="149" spans="2:8" x14ac:dyDescent="0.2">
      <c r="B149" s="6" t="s">
        <v>326</v>
      </c>
      <c r="C149" s="6" t="s">
        <v>395</v>
      </c>
      <c r="D149" s="6">
        <v>61500</v>
      </c>
      <c r="E149" s="6">
        <v>0</v>
      </c>
      <c r="F149" s="6">
        <v>2.4320000000000164</v>
      </c>
      <c r="G149" s="6">
        <v>0.44599999999996953</v>
      </c>
      <c r="H149" s="6">
        <v>2.4320000000000164</v>
      </c>
    </row>
    <row r="150" spans="2:8" x14ac:dyDescent="0.2">
      <c r="B150" s="6" t="s">
        <v>327</v>
      </c>
      <c r="C150" s="6" t="s">
        <v>395</v>
      </c>
      <c r="D150" s="6">
        <v>21000</v>
      </c>
      <c r="E150" s="6">
        <v>0</v>
      </c>
      <c r="F150" s="6">
        <v>1.5879999999999654</v>
      </c>
      <c r="G150" s="6">
        <v>1.9680000000000177</v>
      </c>
      <c r="H150" s="6">
        <v>1.5879999999999654</v>
      </c>
    </row>
    <row r="151" spans="2:8" x14ac:dyDescent="0.2">
      <c r="B151" s="6" t="s">
        <v>328</v>
      </c>
      <c r="C151" s="6" t="s">
        <v>395</v>
      </c>
      <c r="D151" s="6">
        <v>0</v>
      </c>
      <c r="E151" s="6">
        <v>1.3559999999999377</v>
      </c>
      <c r="F151" s="6">
        <v>3.2519999999999527</v>
      </c>
      <c r="G151" s="6">
        <v>1E+30</v>
      </c>
      <c r="H151" s="6">
        <v>1.3559999999999377</v>
      </c>
    </row>
    <row r="152" spans="2:8" x14ac:dyDescent="0.2">
      <c r="B152" s="6" t="s">
        <v>329</v>
      </c>
      <c r="C152" s="6" t="s">
        <v>395</v>
      </c>
      <c r="D152" s="6">
        <v>0</v>
      </c>
      <c r="E152" s="6">
        <v>1.1860000000000355</v>
      </c>
      <c r="F152" s="6">
        <v>5.4880000000000564</v>
      </c>
      <c r="G152" s="6">
        <v>1E+30</v>
      </c>
      <c r="H152" s="6">
        <v>1.1860000000000355</v>
      </c>
    </row>
    <row r="153" spans="2:8" x14ac:dyDescent="0.2">
      <c r="B153" s="6" t="s">
        <v>330</v>
      </c>
      <c r="C153" s="6" t="s">
        <v>395</v>
      </c>
      <c r="D153" s="6">
        <v>0</v>
      </c>
      <c r="E153" s="6">
        <v>1.6760000000000446</v>
      </c>
      <c r="F153" s="6">
        <v>3.77800000000002</v>
      </c>
      <c r="G153" s="6">
        <v>1E+30</v>
      </c>
      <c r="H153" s="6">
        <v>1.6760000000000446</v>
      </c>
    </row>
    <row r="154" spans="2:8" x14ac:dyDescent="0.2">
      <c r="B154" s="6" t="s">
        <v>331</v>
      </c>
      <c r="C154" s="6" t="s">
        <v>395</v>
      </c>
      <c r="D154" s="6">
        <v>0</v>
      </c>
      <c r="E154" s="6">
        <v>1.9659999999999513</v>
      </c>
      <c r="F154" s="6">
        <v>5.6739999999999782</v>
      </c>
      <c r="G154" s="6">
        <v>1E+30</v>
      </c>
      <c r="H154" s="6">
        <v>1.9659999999999513</v>
      </c>
    </row>
    <row r="155" spans="2:8" x14ac:dyDescent="0.2">
      <c r="B155" s="6" t="s">
        <v>332</v>
      </c>
      <c r="C155" s="6" t="s">
        <v>395</v>
      </c>
      <c r="D155" s="6">
        <v>0</v>
      </c>
      <c r="E155" s="6">
        <v>4.3460000000000605</v>
      </c>
      <c r="F155" s="6">
        <v>7.0900000000000318</v>
      </c>
      <c r="G155" s="6">
        <v>1E+30</v>
      </c>
      <c r="H155" s="6">
        <v>4.3460000000000605</v>
      </c>
    </row>
    <row r="156" spans="2:8" x14ac:dyDescent="0.2">
      <c r="B156" s="6" t="s">
        <v>333</v>
      </c>
      <c r="C156" s="6" t="s">
        <v>395</v>
      </c>
      <c r="D156" s="6">
        <v>3000</v>
      </c>
      <c r="E156" s="6">
        <v>0</v>
      </c>
      <c r="F156" s="6">
        <v>1.8500000000000227</v>
      </c>
      <c r="G156" s="6">
        <v>1.839999999999975</v>
      </c>
      <c r="H156" s="6">
        <v>1.8500000000000227</v>
      </c>
    </row>
    <row r="157" spans="2:8" x14ac:dyDescent="0.2">
      <c r="B157" s="6" t="s">
        <v>334</v>
      </c>
      <c r="C157" s="6" t="s">
        <v>395</v>
      </c>
      <c r="D157" s="6">
        <v>0</v>
      </c>
      <c r="E157" s="6">
        <v>0.23799999999999955</v>
      </c>
      <c r="F157" s="6">
        <v>2.6960000000000264</v>
      </c>
      <c r="G157" s="6">
        <v>1E+30</v>
      </c>
      <c r="H157" s="6">
        <v>0.23799999999999955</v>
      </c>
    </row>
    <row r="158" spans="2:8" x14ac:dyDescent="0.2">
      <c r="B158" s="6" t="s">
        <v>335</v>
      </c>
      <c r="C158" s="6" t="s">
        <v>395</v>
      </c>
      <c r="D158" s="6">
        <v>0</v>
      </c>
      <c r="E158" s="6">
        <v>5.4200000000000443</v>
      </c>
      <c r="F158" s="6">
        <v>8.3680000000000518</v>
      </c>
      <c r="G158" s="6">
        <v>1E+30</v>
      </c>
      <c r="H158" s="6">
        <v>5.4200000000000443</v>
      </c>
    </row>
    <row r="159" spans="2:8" x14ac:dyDescent="0.2">
      <c r="B159" s="6" t="s">
        <v>336</v>
      </c>
      <c r="C159" s="6" t="s">
        <v>395</v>
      </c>
      <c r="D159" s="6">
        <v>0</v>
      </c>
      <c r="E159" s="6">
        <v>0.49000000000006594</v>
      </c>
      <c r="F159" s="6">
        <v>2.9020000000000437</v>
      </c>
      <c r="G159" s="6">
        <v>1E+30</v>
      </c>
      <c r="H159" s="6">
        <v>0.49000000000006594</v>
      </c>
    </row>
    <row r="160" spans="2:8" x14ac:dyDescent="0.2">
      <c r="B160" s="6" t="s">
        <v>337</v>
      </c>
      <c r="C160" s="6" t="s">
        <v>395</v>
      </c>
      <c r="D160" s="6">
        <v>0</v>
      </c>
      <c r="E160" s="6">
        <v>0.71399999999999864</v>
      </c>
      <c r="F160" s="6">
        <v>4.0480000000000018</v>
      </c>
      <c r="G160" s="6">
        <v>1E+30</v>
      </c>
      <c r="H160" s="6">
        <v>0.71399999999999864</v>
      </c>
    </row>
    <row r="161" spans="1:8" ht="17" thickBot="1" x14ac:dyDescent="0.25">
      <c r="B161" s="7" t="s">
        <v>338</v>
      </c>
      <c r="C161" s="7" t="s">
        <v>395</v>
      </c>
      <c r="D161" s="7">
        <v>0</v>
      </c>
      <c r="E161" s="7">
        <v>2.8879999999999484</v>
      </c>
      <c r="F161" s="7">
        <v>6.4199999999999591</v>
      </c>
      <c r="G161" s="7">
        <v>1E+30</v>
      </c>
      <c r="H161" s="7">
        <v>2.8879999999999484</v>
      </c>
    </row>
    <row r="163" spans="1:8" ht="17" thickBot="1" x14ac:dyDescent="0.25">
      <c r="A163" t="s">
        <v>185</v>
      </c>
    </row>
    <row r="164" spans="1:8" x14ac:dyDescent="0.2">
      <c r="B164" s="8"/>
      <c r="C164" s="8"/>
      <c r="D164" s="8" t="s">
        <v>176</v>
      </c>
      <c r="E164" s="8" t="s">
        <v>399</v>
      </c>
      <c r="F164" s="8" t="s">
        <v>404</v>
      </c>
      <c r="G164" s="8" t="s">
        <v>401</v>
      </c>
      <c r="H164" s="8" t="s">
        <v>401</v>
      </c>
    </row>
    <row r="165" spans="1:8" ht="17" thickBot="1" x14ac:dyDescent="0.25">
      <c r="B165" s="9" t="s">
        <v>408</v>
      </c>
      <c r="C165" s="9" t="s">
        <v>407</v>
      </c>
      <c r="D165" s="9" t="s">
        <v>406</v>
      </c>
      <c r="E165" s="9" t="s">
        <v>400</v>
      </c>
      <c r="F165" s="9" t="s">
        <v>405</v>
      </c>
      <c r="G165" s="9" t="s">
        <v>402</v>
      </c>
      <c r="H165" s="9" t="s">
        <v>403</v>
      </c>
    </row>
    <row r="166" spans="1:8" x14ac:dyDescent="0.2">
      <c r="B166" s="6" t="s">
        <v>339</v>
      </c>
      <c r="C166" s="6" t="s">
        <v>420</v>
      </c>
      <c r="D166" s="6">
        <v>1546501</v>
      </c>
      <c r="E166" s="6">
        <v>-7.3999999999983856E-2</v>
      </c>
      <c r="F166" s="6">
        <v>1546501</v>
      </c>
      <c r="G166" s="6">
        <v>1499</v>
      </c>
      <c r="H166" s="6">
        <v>1</v>
      </c>
    </row>
    <row r="167" spans="1:8" x14ac:dyDescent="0.2">
      <c r="B167" s="6" t="s">
        <v>340</v>
      </c>
      <c r="C167" s="6" t="s">
        <v>421</v>
      </c>
      <c r="D167" s="6">
        <v>730499</v>
      </c>
      <c r="E167" s="6">
        <v>0</v>
      </c>
      <c r="F167" s="6">
        <v>1200000</v>
      </c>
      <c r="G167" s="6">
        <v>1E+30</v>
      </c>
      <c r="H167" s="6">
        <v>469501</v>
      </c>
    </row>
    <row r="168" spans="1:8" x14ac:dyDescent="0.2">
      <c r="B168" s="6" t="s">
        <v>341</v>
      </c>
      <c r="C168" s="6" t="s">
        <v>422</v>
      </c>
      <c r="D168" s="6">
        <v>1056000</v>
      </c>
      <c r="E168" s="6">
        <v>0</v>
      </c>
      <c r="F168" s="6">
        <v>1350000</v>
      </c>
      <c r="G168" s="6">
        <v>1E+30</v>
      </c>
      <c r="H168" s="6">
        <v>294000</v>
      </c>
    </row>
    <row r="169" spans="1:8" x14ac:dyDescent="0.2">
      <c r="B169" s="6" t="s">
        <v>342</v>
      </c>
      <c r="C169" s="6" t="s">
        <v>423</v>
      </c>
      <c r="D169" s="6">
        <v>9000</v>
      </c>
      <c r="E169" s="6">
        <v>1.9560000000000173</v>
      </c>
      <c r="F169" s="6">
        <v>9000</v>
      </c>
      <c r="G169" s="6">
        <v>469501</v>
      </c>
      <c r="H169" s="6">
        <v>9000</v>
      </c>
    </row>
    <row r="170" spans="1:8" x14ac:dyDescent="0.2">
      <c r="B170" s="6" t="s">
        <v>343</v>
      </c>
      <c r="C170" s="6" t="s">
        <v>424</v>
      </c>
      <c r="D170" s="6">
        <v>1500</v>
      </c>
      <c r="E170" s="6">
        <v>7.4399999999999835</v>
      </c>
      <c r="F170" s="6">
        <v>1500</v>
      </c>
      <c r="G170" s="6">
        <v>1</v>
      </c>
      <c r="H170" s="6">
        <v>1499</v>
      </c>
    </row>
    <row r="171" spans="1:8" x14ac:dyDescent="0.2">
      <c r="B171" s="6" t="s">
        <v>344</v>
      </c>
      <c r="C171" s="6" t="s">
        <v>425</v>
      </c>
      <c r="D171" s="6">
        <v>15000</v>
      </c>
      <c r="E171" s="6">
        <v>2.6339999999999844</v>
      </c>
      <c r="F171" s="6">
        <v>15000</v>
      </c>
      <c r="G171" s="6">
        <v>1</v>
      </c>
      <c r="H171" s="6">
        <v>1499</v>
      </c>
    </row>
    <row r="172" spans="1:8" x14ac:dyDescent="0.2">
      <c r="B172" s="6" t="s">
        <v>345</v>
      </c>
      <c r="C172" s="6" t="s">
        <v>426</v>
      </c>
      <c r="D172" s="6">
        <v>13500</v>
      </c>
      <c r="E172" s="6">
        <v>2.7599999999999909</v>
      </c>
      <c r="F172" s="6">
        <v>13500</v>
      </c>
      <c r="G172" s="6">
        <v>469501</v>
      </c>
      <c r="H172" s="6">
        <v>13500</v>
      </c>
    </row>
    <row r="173" spans="1:8" x14ac:dyDescent="0.2">
      <c r="B173" s="6" t="s">
        <v>346</v>
      </c>
      <c r="C173" s="6" t="s">
        <v>427</v>
      </c>
      <c r="D173" s="6">
        <v>442500</v>
      </c>
      <c r="E173" s="6">
        <v>1.5739999999999839</v>
      </c>
      <c r="F173" s="6">
        <v>442500</v>
      </c>
      <c r="G173" s="6">
        <v>1</v>
      </c>
      <c r="H173" s="6">
        <v>1499</v>
      </c>
    </row>
    <row r="174" spans="1:8" x14ac:dyDescent="0.2">
      <c r="B174" s="6" t="s">
        <v>347</v>
      </c>
      <c r="C174" s="6" t="s">
        <v>428</v>
      </c>
      <c r="D174" s="6">
        <v>115500</v>
      </c>
      <c r="E174" s="6">
        <v>3.5319999999999858</v>
      </c>
      <c r="F174" s="6">
        <v>115500</v>
      </c>
      <c r="G174" s="6">
        <v>1</v>
      </c>
      <c r="H174" s="6">
        <v>1499</v>
      </c>
    </row>
    <row r="175" spans="1:8" x14ac:dyDescent="0.2">
      <c r="B175" s="6" t="s">
        <v>348</v>
      </c>
      <c r="C175" s="6" t="s">
        <v>429</v>
      </c>
      <c r="D175" s="6">
        <v>16500</v>
      </c>
      <c r="E175" s="6">
        <v>1.7200000000000273</v>
      </c>
      <c r="F175" s="6">
        <v>16500</v>
      </c>
      <c r="G175" s="6">
        <v>294000</v>
      </c>
      <c r="H175" s="6">
        <v>16500</v>
      </c>
    </row>
    <row r="176" spans="1:8" x14ac:dyDescent="0.2">
      <c r="B176" s="6" t="s">
        <v>349</v>
      </c>
      <c r="C176" s="6" t="s">
        <v>430</v>
      </c>
      <c r="D176" s="6">
        <v>6000</v>
      </c>
      <c r="E176" s="6">
        <v>2.2319999999999709</v>
      </c>
      <c r="F176" s="6">
        <v>6000</v>
      </c>
      <c r="G176" s="6">
        <v>294000</v>
      </c>
      <c r="H176" s="6">
        <v>6000</v>
      </c>
    </row>
    <row r="177" spans="2:8" x14ac:dyDescent="0.2">
      <c r="B177" s="6" t="s">
        <v>350</v>
      </c>
      <c r="C177" s="6" t="s">
        <v>431</v>
      </c>
      <c r="D177" s="6">
        <v>15000</v>
      </c>
      <c r="E177" s="6">
        <v>2.4239999999999782</v>
      </c>
      <c r="F177" s="6">
        <v>15000</v>
      </c>
      <c r="G177" s="6">
        <v>294000</v>
      </c>
      <c r="H177" s="6">
        <v>15000</v>
      </c>
    </row>
    <row r="178" spans="2:8" x14ac:dyDescent="0.2">
      <c r="B178" s="6" t="s">
        <v>351</v>
      </c>
      <c r="C178" s="6" t="s">
        <v>432</v>
      </c>
      <c r="D178" s="6">
        <v>76500</v>
      </c>
      <c r="E178" s="6">
        <v>2.0840000000000032</v>
      </c>
      <c r="F178" s="6">
        <v>76500</v>
      </c>
      <c r="G178" s="6">
        <v>469501</v>
      </c>
      <c r="H178" s="6">
        <v>76500</v>
      </c>
    </row>
    <row r="179" spans="2:8" x14ac:dyDescent="0.2">
      <c r="B179" s="6" t="s">
        <v>352</v>
      </c>
      <c r="C179" s="6" t="s">
        <v>433</v>
      </c>
      <c r="D179" s="6">
        <v>63000</v>
      </c>
      <c r="E179" s="6">
        <v>1.5</v>
      </c>
      <c r="F179" s="6">
        <v>63000</v>
      </c>
      <c r="G179" s="6">
        <v>469501</v>
      </c>
      <c r="H179" s="6">
        <v>63000</v>
      </c>
    </row>
    <row r="180" spans="2:8" x14ac:dyDescent="0.2">
      <c r="B180" s="6" t="s">
        <v>353</v>
      </c>
      <c r="C180" s="6" t="s">
        <v>434</v>
      </c>
      <c r="D180" s="6">
        <v>3000</v>
      </c>
      <c r="E180" s="6">
        <v>7.1639999999999802</v>
      </c>
      <c r="F180" s="6">
        <v>3000</v>
      </c>
      <c r="G180" s="6">
        <v>1</v>
      </c>
      <c r="H180" s="6">
        <v>1499</v>
      </c>
    </row>
    <row r="181" spans="2:8" x14ac:dyDescent="0.2">
      <c r="B181" s="6" t="s">
        <v>354</v>
      </c>
      <c r="C181" s="6" t="s">
        <v>435</v>
      </c>
      <c r="D181" s="6">
        <v>1500</v>
      </c>
      <c r="E181" s="6">
        <v>2.8019999999999783</v>
      </c>
      <c r="F181" s="6">
        <v>1500</v>
      </c>
      <c r="G181" s="6">
        <v>1</v>
      </c>
      <c r="H181" s="6">
        <v>1499</v>
      </c>
    </row>
    <row r="182" spans="2:8" x14ac:dyDescent="0.2">
      <c r="B182" s="6" t="s">
        <v>355</v>
      </c>
      <c r="C182" s="6" t="s">
        <v>436</v>
      </c>
      <c r="D182" s="6">
        <v>69000</v>
      </c>
      <c r="E182" s="6">
        <v>2.8159999999999741</v>
      </c>
      <c r="F182" s="6">
        <v>69000</v>
      </c>
      <c r="G182" s="6">
        <v>469501</v>
      </c>
      <c r="H182" s="6">
        <v>69000</v>
      </c>
    </row>
    <row r="183" spans="2:8" x14ac:dyDescent="0.2">
      <c r="B183" s="6" t="s">
        <v>356</v>
      </c>
      <c r="C183" s="6" t="s">
        <v>437</v>
      </c>
      <c r="D183" s="6">
        <v>19500</v>
      </c>
      <c r="E183" s="6">
        <v>2.5520000000000209</v>
      </c>
      <c r="F183" s="6">
        <v>19500</v>
      </c>
      <c r="G183" s="6">
        <v>469501</v>
      </c>
      <c r="H183" s="6">
        <v>19500</v>
      </c>
    </row>
    <row r="184" spans="2:8" x14ac:dyDescent="0.2">
      <c r="B184" s="6" t="s">
        <v>357</v>
      </c>
      <c r="C184" s="6" t="s">
        <v>438</v>
      </c>
      <c r="D184" s="6">
        <v>25500</v>
      </c>
      <c r="E184" s="6">
        <v>3.396000000000015</v>
      </c>
      <c r="F184" s="6">
        <v>25500</v>
      </c>
      <c r="G184" s="6">
        <v>469501</v>
      </c>
      <c r="H184" s="6">
        <v>25500</v>
      </c>
    </row>
    <row r="185" spans="2:8" x14ac:dyDescent="0.2">
      <c r="B185" s="6" t="s">
        <v>358</v>
      </c>
      <c r="C185" s="6" t="s">
        <v>439</v>
      </c>
      <c r="D185" s="6">
        <v>9000</v>
      </c>
      <c r="E185" s="6">
        <v>3.6859999999999786</v>
      </c>
      <c r="F185" s="6">
        <v>9000</v>
      </c>
      <c r="G185" s="6">
        <v>469501</v>
      </c>
      <c r="H185" s="6">
        <v>9000</v>
      </c>
    </row>
    <row r="186" spans="2:8" x14ac:dyDescent="0.2">
      <c r="B186" s="6" t="s">
        <v>359</v>
      </c>
      <c r="C186" s="6" t="s">
        <v>440</v>
      </c>
      <c r="D186" s="6">
        <v>21000</v>
      </c>
      <c r="E186" s="6">
        <v>2.22199999999998</v>
      </c>
      <c r="F186" s="6">
        <v>21000</v>
      </c>
      <c r="G186" s="6">
        <v>469501</v>
      </c>
      <c r="H186" s="6">
        <v>21000</v>
      </c>
    </row>
    <row r="187" spans="2:8" x14ac:dyDescent="0.2">
      <c r="B187" s="6" t="s">
        <v>360</v>
      </c>
      <c r="C187" s="6" t="s">
        <v>441</v>
      </c>
      <c r="D187" s="6">
        <v>54000</v>
      </c>
      <c r="E187" s="6">
        <v>2.7040000000000077</v>
      </c>
      <c r="F187" s="6">
        <v>54000</v>
      </c>
      <c r="G187" s="6">
        <v>469501</v>
      </c>
      <c r="H187" s="6">
        <v>54000</v>
      </c>
    </row>
    <row r="188" spans="2:8" x14ac:dyDescent="0.2">
      <c r="B188" s="6" t="s">
        <v>361</v>
      </c>
      <c r="C188" s="6" t="s">
        <v>442</v>
      </c>
      <c r="D188" s="6">
        <v>4500</v>
      </c>
      <c r="E188" s="6">
        <v>2.07000000000005</v>
      </c>
      <c r="F188" s="6">
        <v>4500</v>
      </c>
      <c r="G188" s="6">
        <v>294000</v>
      </c>
      <c r="H188" s="6">
        <v>4500</v>
      </c>
    </row>
    <row r="189" spans="2:8" x14ac:dyDescent="0.2">
      <c r="B189" s="6" t="s">
        <v>362</v>
      </c>
      <c r="C189" s="6" t="s">
        <v>443</v>
      </c>
      <c r="D189" s="6">
        <v>28500</v>
      </c>
      <c r="E189" s="6">
        <v>2.3640000000000327</v>
      </c>
      <c r="F189" s="6">
        <v>28500</v>
      </c>
      <c r="G189" s="6">
        <v>294000</v>
      </c>
      <c r="H189" s="6">
        <v>28500</v>
      </c>
    </row>
    <row r="190" spans="2:8" x14ac:dyDescent="0.2">
      <c r="B190" s="6" t="s">
        <v>363</v>
      </c>
      <c r="C190" s="6" t="s">
        <v>444</v>
      </c>
      <c r="D190" s="6">
        <v>184500</v>
      </c>
      <c r="E190" s="6">
        <v>1.5</v>
      </c>
      <c r="F190" s="6">
        <v>184500</v>
      </c>
      <c r="G190" s="6">
        <v>294000</v>
      </c>
      <c r="H190" s="6">
        <v>184500</v>
      </c>
    </row>
    <row r="191" spans="2:8" x14ac:dyDescent="0.2">
      <c r="B191" s="6" t="s">
        <v>364</v>
      </c>
      <c r="C191" s="6" t="s">
        <v>445</v>
      </c>
      <c r="D191" s="6">
        <v>37500</v>
      </c>
      <c r="E191" s="6">
        <v>3.1920000000000073</v>
      </c>
      <c r="F191" s="6">
        <v>37500</v>
      </c>
      <c r="G191" s="6">
        <v>469501</v>
      </c>
      <c r="H191" s="6">
        <v>37500</v>
      </c>
    </row>
    <row r="192" spans="2:8" x14ac:dyDescent="0.2">
      <c r="B192" s="6" t="s">
        <v>365</v>
      </c>
      <c r="C192" s="6" t="s">
        <v>446</v>
      </c>
      <c r="D192" s="6">
        <v>21000</v>
      </c>
      <c r="E192" s="6">
        <v>3.910000000000025</v>
      </c>
      <c r="F192" s="6">
        <v>21000</v>
      </c>
      <c r="G192" s="6">
        <v>469501</v>
      </c>
      <c r="H192" s="6">
        <v>21000</v>
      </c>
    </row>
    <row r="193" spans="2:8" x14ac:dyDescent="0.2">
      <c r="B193" s="6" t="s">
        <v>366</v>
      </c>
      <c r="C193" s="6" t="s">
        <v>447</v>
      </c>
      <c r="D193" s="6">
        <v>9000</v>
      </c>
      <c r="E193" s="6">
        <v>2.3419999999999845</v>
      </c>
      <c r="F193" s="6">
        <v>9000</v>
      </c>
      <c r="G193" s="6">
        <v>469501</v>
      </c>
      <c r="H193" s="6">
        <v>9000</v>
      </c>
    </row>
    <row r="194" spans="2:8" x14ac:dyDescent="0.2">
      <c r="B194" s="6" t="s">
        <v>367</v>
      </c>
      <c r="C194" s="6" t="s">
        <v>448</v>
      </c>
      <c r="D194" s="6">
        <v>6000</v>
      </c>
      <c r="E194" s="6">
        <v>2.9599999999999795</v>
      </c>
      <c r="F194" s="6">
        <v>6000</v>
      </c>
      <c r="G194" s="6">
        <v>469501</v>
      </c>
      <c r="H194" s="6">
        <v>6000</v>
      </c>
    </row>
    <row r="195" spans="2:8" x14ac:dyDescent="0.2">
      <c r="B195" s="6" t="s">
        <v>368</v>
      </c>
      <c r="C195" s="6" t="s">
        <v>449</v>
      </c>
      <c r="D195" s="6">
        <v>7500</v>
      </c>
      <c r="E195" s="6">
        <v>3.5839999999999748</v>
      </c>
      <c r="F195" s="6">
        <v>7500</v>
      </c>
      <c r="G195" s="6">
        <v>1</v>
      </c>
      <c r="H195" s="6">
        <v>1499</v>
      </c>
    </row>
    <row r="196" spans="2:8" x14ac:dyDescent="0.2">
      <c r="B196" s="6" t="s">
        <v>369</v>
      </c>
      <c r="C196" s="6" t="s">
        <v>450</v>
      </c>
      <c r="D196" s="6">
        <v>21000</v>
      </c>
      <c r="E196" s="6">
        <v>4.0539999999999736</v>
      </c>
      <c r="F196" s="6">
        <v>21000</v>
      </c>
      <c r="G196" s="6">
        <v>469501</v>
      </c>
      <c r="H196" s="6">
        <v>21000</v>
      </c>
    </row>
    <row r="197" spans="2:8" x14ac:dyDescent="0.2">
      <c r="B197" s="6" t="s">
        <v>370</v>
      </c>
      <c r="C197" s="6" t="s">
        <v>451</v>
      </c>
      <c r="D197" s="6">
        <v>30000</v>
      </c>
      <c r="E197" s="6">
        <v>2.1079999999999757</v>
      </c>
      <c r="F197" s="6">
        <v>30000</v>
      </c>
      <c r="G197" s="6">
        <v>1</v>
      </c>
      <c r="H197" s="6">
        <v>1499</v>
      </c>
    </row>
    <row r="198" spans="2:8" x14ac:dyDescent="0.2">
      <c r="B198" s="6" t="s">
        <v>371</v>
      </c>
      <c r="C198" s="6" t="s">
        <v>452</v>
      </c>
      <c r="D198" s="6">
        <v>9000</v>
      </c>
      <c r="E198" s="6">
        <v>1.6879999999999882</v>
      </c>
      <c r="F198" s="6">
        <v>9000</v>
      </c>
      <c r="G198" s="6">
        <v>294000</v>
      </c>
      <c r="H198" s="6">
        <v>9000</v>
      </c>
    </row>
    <row r="199" spans="2:8" x14ac:dyDescent="0.2">
      <c r="B199" s="6" t="s">
        <v>372</v>
      </c>
      <c r="C199" s="6" t="s">
        <v>453</v>
      </c>
      <c r="D199" s="6">
        <v>75000</v>
      </c>
      <c r="E199" s="6">
        <v>2.0520000000000209</v>
      </c>
      <c r="F199" s="6">
        <v>75000</v>
      </c>
      <c r="G199" s="6">
        <v>294000</v>
      </c>
      <c r="H199" s="6">
        <v>75000</v>
      </c>
    </row>
    <row r="200" spans="2:8" x14ac:dyDescent="0.2">
      <c r="B200" s="6" t="s">
        <v>373</v>
      </c>
      <c r="C200" s="6" t="s">
        <v>454</v>
      </c>
      <c r="D200" s="6">
        <v>15000</v>
      </c>
      <c r="E200" s="6">
        <v>3.5279999999999916</v>
      </c>
      <c r="F200" s="6">
        <v>15000</v>
      </c>
      <c r="G200" s="6">
        <v>1</v>
      </c>
      <c r="H200" s="6">
        <v>1499</v>
      </c>
    </row>
    <row r="201" spans="2:8" x14ac:dyDescent="0.2">
      <c r="B201" s="6" t="s">
        <v>374</v>
      </c>
      <c r="C201" s="6" t="s">
        <v>455</v>
      </c>
      <c r="D201" s="6">
        <v>631500</v>
      </c>
      <c r="E201" s="6">
        <v>2.1280000000000427</v>
      </c>
      <c r="F201" s="6">
        <v>631500</v>
      </c>
      <c r="G201" s="6">
        <v>294000</v>
      </c>
      <c r="H201" s="6">
        <v>631500</v>
      </c>
    </row>
    <row r="202" spans="2:8" x14ac:dyDescent="0.2">
      <c r="B202" s="6" t="s">
        <v>375</v>
      </c>
      <c r="C202" s="6" t="s">
        <v>456</v>
      </c>
      <c r="D202" s="6">
        <v>28500</v>
      </c>
      <c r="E202" s="6">
        <v>2.2040000000000077</v>
      </c>
      <c r="F202" s="6">
        <v>28500</v>
      </c>
      <c r="G202" s="6">
        <v>469501</v>
      </c>
      <c r="H202" s="6">
        <v>28500</v>
      </c>
    </row>
    <row r="203" spans="2:8" x14ac:dyDescent="0.2">
      <c r="B203" s="6" t="s">
        <v>376</v>
      </c>
      <c r="C203" s="6" t="s">
        <v>457</v>
      </c>
      <c r="D203" s="6">
        <v>1500</v>
      </c>
      <c r="E203" s="6">
        <v>4.6139999999999759</v>
      </c>
      <c r="F203" s="6">
        <v>1500</v>
      </c>
      <c r="G203" s="6">
        <v>469501</v>
      </c>
      <c r="H203" s="6">
        <v>1499</v>
      </c>
    </row>
    <row r="204" spans="2:8" x14ac:dyDescent="0.2">
      <c r="B204" s="6" t="s">
        <v>377</v>
      </c>
      <c r="C204" s="6" t="s">
        <v>458</v>
      </c>
      <c r="D204" s="6">
        <v>24000</v>
      </c>
      <c r="E204" s="6">
        <v>2.5880000000000223</v>
      </c>
      <c r="F204" s="6">
        <v>24000</v>
      </c>
      <c r="G204" s="6">
        <v>469501</v>
      </c>
      <c r="H204" s="6">
        <v>24000</v>
      </c>
    </row>
    <row r="205" spans="2:8" x14ac:dyDescent="0.2">
      <c r="B205" s="6" t="s">
        <v>378</v>
      </c>
      <c r="C205" s="6" t="s">
        <v>459</v>
      </c>
      <c r="D205" s="6">
        <v>4500</v>
      </c>
      <c r="E205" s="6">
        <v>3.47199999999998</v>
      </c>
      <c r="F205" s="6">
        <v>4500</v>
      </c>
      <c r="G205" s="6">
        <v>469501</v>
      </c>
      <c r="H205" s="6">
        <v>4500</v>
      </c>
    </row>
    <row r="206" spans="2:8" x14ac:dyDescent="0.2">
      <c r="B206" s="6" t="s">
        <v>379</v>
      </c>
      <c r="C206" s="6" t="s">
        <v>460</v>
      </c>
      <c r="D206" s="6">
        <v>48000</v>
      </c>
      <c r="E206" s="6">
        <v>2.5319999999999823</v>
      </c>
      <c r="F206" s="6">
        <v>48000</v>
      </c>
      <c r="G206" s="6">
        <v>1</v>
      </c>
      <c r="H206" s="6">
        <v>1499</v>
      </c>
    </row>
    <row r="207" spans="2:8" x14ac:dyDescent="0.2">
      <c r="B207" s="6" t="s">
        <v>380</v>
      </c>
      <c r="C207" s="6" t="s">
        <v>461</v>
      </c>
      <c r="D207" s="6">
        <v>61500</v>
      </c>
      <c r="E207" s="6">
        <v>2.4320000000000164</v>
      </c>
      <c r="F207" s="6">
        <v>61500</v>
      </c>
      <c r="G207" s="6">
        <v>294000</v>
      </c>
      <c r="H207" s="6">
        <v>61500</v>
      </c>
    </row>
    <row r="208" spans="2:8" x14ac:dyDescent="0.2">
      <c r="B208" s="6" t="s">
        <v>381</v>
      </c>
      <c r="C208" s="6" t="s">
        <v>462</v>
      </c>
      <c r="D208" s="6">
        <v>21000</v>
      </c>
      <c r="E208" s="6">
        <v>1.5879999999999654</v>
      </c>
      <c r="F208" s="6">
        <v>21000</v>
      </c>
      <c r="G208" s="6">
        <v>294000</v>
      </c>
      <c r="H208" s="6">
        <v>21000</v>
      </c>
    </row>
    <row r="209" spans="2:8" x14ac:dyDescent="0.2">
      <c r="B209" s="6" t="s">
        <v>382</v>
      </c>
      <c r="C209" s="6" t="s">
        <v>463</v>
      </c>
      <c r="D209" s="6">
        <v>19500</v>
      </c>
      <c r="E209" s="6">
        <v>1.896000000000015</v>
      </c>
      <c r="F209" s="6">
        <v>19500</v>
      </c>
      <c r="G209" s="6">
        <v>469501</v>
      </c>
      <c r="H209" s="6">
        <v>19500</v>
      </c>
    </row>
    <row r="210" spans="2:8" x14ac:dyDescent="0.2">
      <c r="B210" s="6" t="s">
        <v>383</v>
      </c>
      <c r="C210" s="6" t="s">
        <v>464</v>
      </c>
      <c r="D210" s="6">
        <v>13500</v>
      </c>
      <c r="E210" s="6">
        <v>4.3020000000000209</v>
      </c>
      <c r="F210" s="6">
        <v>13500</v>
      </c>
      <c r="G210" s="6">
        <v>469501</v>
      </c>
      <c r="H210" s="6">
        <v>13500</v>
      </c>
    </row>
    <row r="211" spans="2:8" x14ac:dyDescent="0.2">
      <c r="B211" s="6" t="s">
        <v>384</v>
      </c>
      <c r="C211" s="6" t="s">
        <v>465</v>
      </c>
      <c r="D211" s="6">
        <v>39000</v>
      </c>
      <c r="E211" s="6">
        <v>2.1019999999999754</v>
      </c>
      <c r="F211" s="6">
        <v>39000</v>
      </c>
      <c r="G211" s="6">
        <v>469501</v>
      </c>
      <c r="H211" s="6">
        <v>39000</v>
      </c>
    </row>
    <row r="212" spans="2:8" x14ac:dyDescent="0.2">
      <c r="B212" s="6" t="s">
        <v>385</v>
      </c>
      <c r="C212" s="6" t="s">
        <v>466</v>
      </c>
      <c r="D212" s="6">
        <v>70500</v>
      </c>
      <c r="E212" s="6">
        <v>3.7080000000000268</v>
      </c>
      <c r="F212" s="6">
        <v>70500</v>
      </c>
      <c r="G212" s="6">
        <v>469501</v>
      </c>
      <c r="H212" s="6">
        <v>70500</v>
      </c>
    </row>
    <row r="213" spans="2:8" x14ac:dyDescent="0.2">
      <c r="B213" s="6" t="s">
        <v>386</v>
      </c>
      <c r="C213" s="6" t="s">
        <v>467</v>
      </c>
      <c r="D213" s="6">
        <v>13500</v>
      </c>
      <c r="E213" s="6">
        <v>2.7439999999999714</v>
      </c>
      <c r="F213" s="6">
        <v>13500</v>
      </c>
      <c r="G213" s="6">
        <v>1</v>
      </c>
      <c r="H213" s="6">
        <v>1499</v>
      </c>
    </row>
    <row r="214" spans="2:8" x14ac:dyDescent="0.2">
      <c r="B214" s="6" t="s">
        <v>387</v>
      </c>
      <c r="C214" s="6" t="s">
        <v>468</v>
      </c>
      <c r="D214" s="6">
        <v>3000</v>
      </c>
      <c r="E214" s="6">
        <v>1.8500000000000227</v>
      </c>
      <c r="F214" s="6">
        <v>3000</v>
      </c>
      <c r="G214" s="6">
        <v>294000</v>
      </c>
      <c r="H214" s="6">
        <v>3000</v>
      </c>
    </row>
    <row r="215" spans="2:8" x14ac:dyDescent="0.2">
      <c r="B215" s="6" t="s">
        <v>388</v>
      </c>
      <c r="C215" s="6" t="s">
        <v>469</v>
      </c>
      <c r="D215" s="6">
        <v>45000</v>
      </c>
      <c r="E215" s="6">
        <v>2.4580000000000268</v>
      </c>
      <c r="F215" s="6">
        <v>45000</v>
      </c>
      <c r="G215" s="6">
        <v>469501</v>
      </c>
      <c r="H215" s="6">
        <v>45000</v>
      </c>
    </row>
    <row r="216" spans="2:8" x14ac:dyDescent="0.2">
      <c r="B216" s="6" t="s">
        <v>389</v>
      </c>
      <c r="C216" s="6" t="s">
        <v>470</v>
      </c>
      <c r="D216" s="6">
        <v>852000</v>
      </c>
      <c r="E216" s="6">
        <v>2.9480000000000075</v>
      </c>
      <c r="F216" s="6">
        <v>852000</v>
      </c>
      <c r="G216" s="6">
        <v>1</v>
      </c>
      <c r="H216" s="6">
        <v>1499</v>
      </c>
    </row>
    <row r="217" spans="2:8" x14ac:dyDescent="0.2">
      <c r="B217" s="6" t="s">
        <v>390</v>
      </c>
      <c r="C217" s="6" t="s">
        <v>471</v>
      </c>
      <c r="D217" s="6">
        <v>1500</v>
      </c>
      <c r="E217" s="6">
        <v>2.4119999999999777</v>
      </c>
      <c r="F217" s="6">
        <v>1500</v>
      </c>
      <c r="G217" s="6">
        <v>469501</v>
      </c>
      <c r="H217" s="6">
        <v>1500</v>
      </c>
    </row>
    <row r="218" spans="2:8" x14ac:dyDescent="0.2">
      <c r="B218" s="6" t="s">
        <v>391</v>
      </c>
      <c r="C218" s="6" t="s">
        <v>472</v>
      </c>
      <c r="D218" s="6">
        <v>28500</v>
      </c>
      <c r="E218" s="6">
        <v>3.3340000000000032</v>
      </c>
      <c r="F218" s="6">
        <v>28500</v>
      </c>
      <c r="G218" s="6">
        <v>469501</v>
      </c>
      <c r="H218" s="6">
        <v>28500</v>
      </c>
    </row>
    <row r="219" spans="2:8" ht="17" thickBot="1" x14ac:dyDescent="0.25">
      <c r="B219" s="7" t="s">
        <v>392</v>
      </c>
      <c r="C219" s="7" t="s">
        <v>473</v>
      </c>
      <c r="D219" s="7">
        <v>1500</v>
      </c>
      <c r="E219" s="7">
        <v>3.5320000000000107</v>
      </c>
      <c r="F219" s="7">
        <v>1500</v>
      </c>
      <c r="G219" s="7">
        <v>1</v>
      </c>
      <c r="H219" s="7">
        <v>1499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AB36-EA11-3345-84C0-D57F0370A345}">
  <dimension ref="B1:P52"/>
  <sheetViews>
    <sheetView workbookViewId="0">
      <selection activeCell="J18" sqref="J18"/>
    </sheetView>
  </sheetViews>
  <sheetFormatPr baseColWidth="10" defaultColWidth="8.83203125" defaultRowHeight="16" x14ac:dyDescent="0.2"/>
  <cols>
    <col min="2" max="2" width="13.1640625" customWidth="1"/>
    <col min="3" max="4" width="12.1640625" customWidth="1"/>
    <col min="5" max="5" width="21.5" customWidth="1"/>
    <col min="6" max="6" width="13.5" customWidth="1"/>
    <col min="7" max="7" width="16.5" customWidth="1"/>
    <col min="8" max="8" width="20.6640625" customWidth="1"/>
    <col min="9" max="9" width="22.5" customWidth="1"/>
  </cols>
  <sheetData>
    <row r="1" spans="2:16" ht="37.25" customHeight="1" x14ac:dyDescent="0.2">
      <c r="C1" s="36" t="s">
        <v>0</v>
      </c>
      <c r="D1" s="36" t="s">
        <v>1</v>
      </c>
      <c r="E1" s="37" t="s">
        <v>56</v>
      </c>
      <c r="F1" s="38" t="s">
        <v>477</v>
      </c>
      <c r="G1" s="38" t="s">
        <v>478</v>
      </c>
      <c r="H1" s="38" t="s">
        <v>479</v>
      </c>
      <c r="I1" s="38" t="s">
        <v>480</v>
      </c>
    </row>
    <row r="2" spans="2:16" x14ac:dyDescent="0.2">
      <c r="B2" s="39" t="s">
        <v>481</v>
      </c>
      <c r="C2" s="40">
        <v>4779736</v>
      </c>
      <c r="D2" s="41">
        <v>47798</v>
      </c>
      <c r="E2" s="42">
        <v>9000</v>
      </c>
      <c r="F2" s="43">
        <v>8285</v>
      </c>
      <c r="G2" s="43">
        <v>106766</v>
      </c>
      <c r="H2" s="44">
        <f>100*(D2-F2)/F2</f>
        <v>476.92214846107424</v>
      </c>
      <c r="I2" s="45">
        <f>100*(D2-G2)/G2</f>
        <v>-55.231066069722573</v>
      </c>
    </row>
    <row r="3" spans="2:16" ht="15" customHeight="1" x14ac:dyDescent="0.2">
      <c r="B3" s="39" t="s">
        <v>482</v>
      </c>
      <c r="C3" s="46">
        <v>710231</v>
      </c>
      <c r="D3" s="41">
        <v>7103</v>
      </c>
      <c r="E3" s="47">
        <v>1500</v>
      </c>
      <c r="F3" s="43">
        <v>371</v>
      </c>
      <c r="G3" s="43">
        <v>22692</v>
      </c>
      <c r="H3" s="48">
        <f t="shared" ref="H3:H52" si="0">100*(D3-F3)/F3</f>
        <v>1814.55525606469</v>
      </c>
      <c r="I3" s="49">
        <f t="shared" ref="I3:I52" si="1">100*(D3-G3)/G3</f>
        <v>-68.698219636876431</v>
      </c>
    </row>
    <row r="4" spans="2:16" x14ac:dyDescent="0.2">
      <c r="B4" s="39" t="s">
        <v>483</v>
      </c>
      <c r="C4" s="46">
        <v>6392017</v>
      </c>
      <c r="D4" s="41">
        <v>63921</v>
      </c>
      <c r="E4" s="47">
        <v>15000</v>
      </c>
      <c r="F4" s="43">
        <v>9305</v>
      </c>
      <c r="G4" s="43">
        <v>88260</v>
      </c>
      <c r="H4" s="48">
        <f t="shared" si="0"/>
        <v>586.95325094035468</v>
      </c>
      <c r="I4" s="49">
        <f t="shared" si="1"/>
        <v>-27.576478585995922</v>
      </c>
    </row>
    <row r="5" spans="2:16" x14ac:dyDescent="0.2">
      <c r="B5" s="39" t="s">
        <v>484</v>
      </c>
      <c r="C5" s="46">
        <v>2915918</v>
      </c>
      <c r="D5" s="41">
        <v>29160</v>
      </c>
      <c r="E5" s="47">
        <v>13500</v>
      </c>
      <c r="F5" s="43">
        <v>3496</v>
      </c>
      <c r="G5" s="43">
        <v>54635</v>
      </c>
      <c r="H5" s="48">
        <f t="shared" si="0"/>
        <v>734.0961098398169</v>
      </c>
      <c r="I5" s="49">
        <f t="shared" si="1"/>
        <v>-46.627619657728559</v>
      </c>
    </row>
    <row r="6" spans="2:16" ht="15" customHeight="1" thickBot="1" x14ac:dyDescent="0.25">
      <c r="B6" s="39" t="s">
        <v>485</v>
      </c>
      <c r="C6" s="46">
        <v>37253956</v>
      </c>
      <c r="D6" s="41">
        <v>372540</v>
      </c>
      <c r="E6" s="47">
        <v>442500</v>
      </c>
      <c r="F6" s="43">
        <v>56212</v>
      </c>
      <c r="G6" s="43">
        <v>779902</v>
      </c>
      <c r="H6" s="48">
        <f t="shared" si="0"/>
        <v>562.74105173272608</v>
      </c>
      <c r="I6" s="49">
        <f t="shared" si="1"/>
        <v>-52.232459975740539</v>
      </c>
    </row>
    <row r="7" spans="2:16" ht="14.5" customHeight="1" thickTop="1" x14ac:dyDescent="0.2">
      <c r="B7" s="39" t="s">
        <v>486</v>
      </c>
      <c r="C7" s="46">
        <v>5029196</v>
      </c>
      <c r="D7" s="41">
        <v>50292</v>
      </c>
      <c r="E7" s="47">
        <v>115500</v>
      </c>
      <c r="F7" s="43">
        <v>16907</v>
      </c>
      <c r="G7" s="43">
        <v>85004</v>
      </c>
      <c r="H7" s="48">
        <f t="shared" si="0"/>
        <v>197.46258945998699</v>
      </c>
      <c r="I7" s="49">
        <f t="shared" si="1"/>
        <v>-40.835725377629288</v>
      </c>
      <c r="K7" s="60" t="s">
        <v>487</v>
      </c>
      <c r="L7" s="61"/>
      <c r="M7" s="62"/>
      <c r="N7" s="60" t="s">
        <v>488</v>
      </c>
      <c r="O7" s="61"/>
      <c r="P7" s="62"/>
    </row>
    <row r="8" spans="2:16" x14ac:dyDescent="0.2">
      <c r="B8" s="39" t="s">
        <v>489</v>
      </c>
      <c r="C8" s="46">
        <v>3574097</v>
      </c>
      <c r="D8" s="41">
        <v>35741</v>
      </c>
      <c r="E8" s="47">
        <v>16500</v>
      </c>
      <c r="F8" s="43">
        <v>30621</v>
      </c>
      <c r="G8" s="43">
        <v>108643</v>
      </c>
      <c r="H8" s="48">
        <f t="shared" si="0"/>
        <v>16.720551255674209</v>
      </c>
      <c r="I8" s="49">
        <f t="shared" si="1"/>
        <v>-67.102344375615544</v>
      </c>
      <c r="K8" s="63"/>
      <c r="L8" s="64"/>
      <c r="M8" s="65"/>
      <c r="N8" s="63"/>
      <c r="O8" s="64"/>
      <c r="P8" s="65"/>
    </row>
    <row r="9" spans="2:16" ht="17" thickBot="1" x14ac:dyDescent="0.25">
      <c r="B9" s="39" t="s">
        <v>490</v>
      </c>
      <c r="C9" s="46">
        <v>897934</v>
      </c>
      <c r="D9" s="41">
        <v>8980</v>
      </c>
      <c r="E9" s="47">
        <v>6000</v>
      </c>
      <c r="F9" s="43">
        <v>5371</v>
      </c>
      <c r="G9" s="43">
        <v>24680</v>
      </c>
      <c r="H9" s="48">
        <f t="shared" si="0"/>
        <v>67.194191025879718</v>
      </c>
      <c r="I9" s="49">
        <f t="shared" si="1"/>
        <v>-63.614262560777959</v>
      </c>
      <c r="K9" s="57">
        <f t="array" ref="K9">AVERAGE(ABS(100*(D2:D52-G2:G52)/G2:G52))</f>
        <v>53.94162317154953</v>
      </c>
      <c r="L9" s="58"/>
      <c r="M9" s="59"/>
      <c r="N9" s="57">
        <f t="array" ref="N9">AVERAGE(ABS(100*(D2:D52-F2:F52)/F2:F52))</f>
        <v>504.4221594561551</v>
      </c>
      <c r="O9" s="58"/>
      <c r="P9" s="59"/>
    </row>
    <row r="10" spans="2:16" ht="33.5" customHeight="1" thickTop="1" x14ac:dyDescent="0.2">
      <c r="B10" s="50" t="s">
        <v>57</v>
      </c>
      <c r="C10" s="46">
        <v>601723</v>
      </c>
      <c r="D10" s="41">
        <v>6018</v>
      </c>
      <c r="E10" s="47">
        <v>15000</v>
      </c>
      <c r="F10" s="43">
        <v>5322</v>
      </c>
      <c r="G10" s="43">
        <v>24329</v>
      </c>
      <c r="H10" s="48">
        <f t="shared" si="0"/>
        <v>13.077790304396844</v>
      </c>
      <c r="I10" s="49">
        <f t="shared" si="1"/>
        <v>-75.264088125282584</v>
      </c>
      <c r="K10" s="60" t="s">
        <v>491</v>
      </c>
      <c r="L10" s="61"/>
      <c r="M10" s="62"/>
      <c r="N10" s="60" t="s">
        <v>492</v>
      </c>
      <c r="O10" s="61"/>
      <c r="P10" s="62"/>
    </row>
    <row r="11" spans="2:16" ht="17" thickBot="1" x14ac:dyDescent="0.25">
      <c r="B11" s="39" t="s">
        <v>493</v>
      </c>
      <c r="C11" s="46">
        <v>18801310</v>
      </c>
      <c r="D11" s="41">
        <v>188014</v>
      </c>
      <c r="E11" s="47">
        <v>76500</v>
      </c>
      <c r="F11" s="43">
        <v>37439</v>
      </c>
      <c r="G11" s="43">
        <v>465691</v>
      </c>
      <c r="H11" s="48">
        <f t="shared" si="0"/>
        <v>402.1875584283768</v>
      </c>
      <c r="I11" s="49">
        <f t="shared" si="1"/>
        <v>-59.626877049373938</v>
      </c>
      <c r="K11" s="57">
        <f t="array" ref="K11">AVERAGE(ABS(100*(E2:E52-G2:G52)/G2:G52))</f>
        <v>76.543580243599465</v>
      </c>
      <c r="L11" s="58"/>
      <c r="M11" s="59"/>
      <c r="N11" s="57">
        <f t="array" ref="N11">AVERAGE(ABS(100*(E2:E52-F2:F52)/F2:F52))</f>
        <v>314.66865427077215</v>
      </c>
      <c r="O11" s="58"/>
      <c r="P11" s="59"/>
    </row>
    <row r="12" spans="2:16" ht="17" thickTop="1" x14ac:dyDescent="0.2">
      <c r="B12" s="39" t="s">
        <v>494</v>
      </c>
      <c r="C12" s="46">
        <v>9687653</v>
      </c>
      <c r="D12" s="41">
        <v>96877</v>
      </c>
      <c r="E12" s="47">
        <v>63000</v>
      </c>
      <c r="F12" s="43">
        <v>29711</v>
      </c>
      <c r="G12" s="43">
        <v>200883</v>
      </c>
      <c r="H12" s="48">
        <f t="shared" si="0"/>
        <v>226.06442058496853</v>
      </c>
      <c r="I12" s="49">
        <f t="shared" si="1"/>
        <v>-51.774415953565011</v>
      </c>
    </row>
    <row r="13" spans="2:16" x14ac:dyDescent="0.2">
      <c r="B13" s="39" t="s">
        <v>495</v>
      </c>
      <c r="C13" s="46">
        <v>1360301</v>
      </c>
      <c r="D13" s="41">
        <v>13604</v>
      </c>
      <c r="E13" s="47">
        <v>3000</v>
      </c>
      <c r="F13" s="43">
        <v>621</v>
      </c>
      <c r="G13" s="43">
        <v>33999</v>
      </c>
      <c r="H13" s="48">
        <f t="shared" si="0"/>
        <v>2090.660225442834</v>
      </c>
      <c r="I13" s="49">
        <f t="shared" si="1"/>
        <v>-59.987058442895382</v>
      </c>
    </row>
    <row r="14" spans="2:16" x14ac:dyDescent="0.2">
      <c r="B14" s="39" t="s">
        <v>496</v>
      </c>
      <c r="C14" s="46">
        <v>1567582</v>
      </c>
      <c r="D14" s="41">
        <v>15676</v>
      </c>
      <c r="E14" s="47">
        <v>1500</v>
      </c>
      <c r="F14" s="43">
        <v>2106</v>
      </c>
      <c r="G14" s="43">
        <v>30308</v>
      </c>
      <c r="H14" s="48">
        <f t="shared" si="0"/>
        <v>644.34947768281097</v>
      </c>
      <c r="I14" s="49">
        <f t="shared" si="1"/>
        <v>-48.277682460076548</v>
      </c>
    </row>
    <row r="15" spans="2:16" x14ac:dyDescent="0.2">
      <c r="B15" s="39" t="s">
        <v>497</v>
      </c>
      <c r="C15" s="46">
        <v>12830632</v>
      </c>
      <c r="D15" s="41">
        <v>128307</v>
      </c>
      <c r="E15" s="47">
        <v>69000</v>
      </c>
      <c r="F15" s="43">
        <v>65962</v>
      </c>
      <c r="G15" s="43">
        <v>346286</v>
      </c>
      <c r="H15" s="48">
        <f t="shared" si="0"/>
        <v>94.516539825960407</v>
      </c>
      <c r="I15" s="49">
        <f t="shared" si="1"/>
        <v>-62.947679086073364</v>
      </c>
    </row>
    <row r="16" spans="2:16" x14ac:dyDescent="0.2">
      <c r="B16" s="39" t="s">
        <v>498</v>
      </c>
      <c r="C16" s="46">
        <v>6483802</v>
      </c>
      <c r="D16" s="41">
        <v>64839</v>
      </c>
      <c r="E16" s="47">
        <v>19500</v>
      </c>
      <c r="F16" s="43">
        <v>21033</v>
      </c>
      <c r="G16" s="43">
        <v>115834</v>
      </c>
      <c r="H16" s="48">
        <f t="shared" si="0"/>
        <v>208.27271430609042</v>
      </c>
      <c r="I16" s="49">
        <f t="shared" si="1"/>
        <v>-44.024207054923423</v>
      </c>
    </row>
    <row r="17" spans="2:9" x14ac:dyDescent="0.2">
      <c r="B17" s="39" t="s">
        <v>499</v>
      </c>
      <c r="C17" s="46">
        <v>3046355</v>
      </c>
      <c r="D17" s="41">
        <v>30464</v>
      </c>
      <c r="E17" s="47">
        <v>25500</v>
      </c>
      <c r="F17" s="43">
        <v>10111</v>
      </c>
      <c r="G17" s="43">
        <v>60569</v>
      </c>
      <c r="H17" s="48">
        <f t="shared" si="0"/>
        <v>201.29561863317178</v>
      </c>
      <c r="I17" s="49">
        <f t="shared" si="1"/>
        <v>-49.703643778170353</v>
      </c>
    </row>
    <row r="18" spans="2:9" x14ac:dyDescent="0.2">
      <c r="B18" s="39" t="s">
        <v>500</v>
      </c>
      <c r="C18" s="46">
        <v>2853118</v>
      </c>
      <c r="D18" s="41">
        <v>28532</v>
      </c>
      <c r="E18" s="47">
        <v>9000</v>
      </c>
      <c r="F18" s="43">
        <v>5458</v>
      </c>
      <c r="G18" s="43">
        <v>40092</v>
      </c>
      <c r="H18" s="48">
        <f t="shared" si="0"/>
        <v>422.75558812751922</v>
      </c>
      <c r="I18" s="49">
        <f t="shared" si="1"/>
        <v>-28.833682530180585</v>
      </c>
    </row>
    <row r="19" spans="2:9" x14ac:dyDescent="0.2">
      <c r="B19" s="39" t="s">
        <v>501</v>
      </c>
      <c r="C19" s="46">
        <v>4339367</v>
      </c>
      <c r="D19" s="41">
        <v>43394</v>
      </c>
      <c r="E19" s="47">
        <v>21000</v>
      </c>
      <c r="F19" s="43">
        <v>5245</v>
      </c>
      <c r="G19" s="43">
        <v>60047</v>
      </c>
      <c r="H19" s="48">
        <f t="shared" si="0"/>
        <v>727.34032411820783</v>
      </c>
      <c r="I19" s="49">
        <f t="shared" si="1"/>
        <v>-27.73327560077939</v>
      </c>
    </row>
    <row r="20" spans="2:9" x14ac:dyDescent="0.2">
      <c r="B20" s="39" t="s">
        <v>502</v>
      </c>
      <c r="C20" s="46">
        <v>4533372</v>
      </c>
      <c r="D20" s="41">
        <v>45334</v>
      </c>
      <c r="E20" s="47">
        <v>54000</v>
      </c>
      <c r="F20" s="43">
        <v>29996</v>
      </c>
      <c r="G20" s="43">
        <v>188231</v>
      </c>
      <c r="H20" s="48">
        <f t="shared" si="0"/>
        <v>51.133484464595277</v>
      </c>
      <c r="I20" s="49">
        <f t="shared" si="1"/>
        <v>-75.915763078345222</v>
      </c>
    </row>
    <row r="21" spans="2:9" x14ac:dyDescent="0.2">
      <c r="B21" s="39" t="s">
        <v>503</v>
      </c>
      <c r="C21" s="46">
        <v>1328361</v>
      </c>
      <c r="D21" s="41">
        <v>13284</v>
      </c>
      <c r="E21" s="47">
        <v>4500</v>
      </c>
      <c r="F21" s="43">
        <v>1226</v>
      </c>
      <c r="G21" s="43">
        <v>20772</v>
      </c>
      <c r="H21" s="48">
        <f t="shared" si="0"/>
        <v>983.52365415986947</v>
      </c>
      <c r="I21" s="49">
        <f t="shared" si="1"/>
        <v>-36.048526863084923</v>
      </c>
    </row>
    <row r="22" spans="2:9" x14ac:dyDescent="0.2">
      <c r="B22" s="39" t="s">
        <v>504</v>
      </c>
      <c r="C22" s="46">
        <v>5773552</v>
      </c>
      <c r="D22" s="41">
        <v>57736</v>
      </c>
      <c r="E22" s="47">
        <v>28500</v>
      </c>
      <c r="F22" s="43">
        <v>27117</v>
      </c>
      <c r="G22" s="43">
        <v>140103</v>
      </c>
      <c r="H22" s="48">
        <f t="shared" si="0"/>
        <v>112.91440793598112</v>
      </c>
      <c r="I22" s="49">
        <f t="shared" si="1"/>
        <v>-58.790318551351504</v>
      </c>
    </row>
    <row r="23" spans="2:9" ht="14.5" customHeight="1" x14ac:dyDescent="0.2">
      <c r="B23" s="36" t="s">
        <v>58</v>
      </c>
      <c r="C23" s="46">
        <v>6547629</v>
      </c>
      <c r="D23" s="41">
        <v>65477</v>
      </c>
      <c r="E23" s="47">
        <v>184500</v>
      </c>
      <c r="F23" s="43">
        <v>70271</v>
      </c>
      <c r="G23" s="43">
        <v>333349</v>
      </c>
      <c r="H23" s="48">
        <f t="shared" si="0"/>
        <v>-6.822159923723869</v>
      </c>
      <c r="I23" s="49">
        <f t="shared" si="1"/>
        <v>-80.357823182310426</v>
      </c>
    </row>
    <row r="24" spans="2:9" x14ac:dyDescent="0.2">
      <c r="B24" s="39" t="s">
        <v>505</v>
      </c>
      <c r="C24" s="46">
        <v>9883640</v>
      </c>
      <c r="D24" s="41">
        <v>98837</v>
      </c>
      <c r="E24" s="47">
        <v>37500</v>
      </c>
      <c r="F24" s="43">
        <v>44397</v>
      </c>
      <c r="G24" s="43">
        <v>222836</v>
      </c>
      <c r="H24" s="48">
        <f t="shared" si="0"/>
        <v>122.62089780841048</v>
      </c>
      <c r="I24" s="49">
        <f t="shared" si="1"/>
        <v>-55.645856145326611</v>
      </c>
    </row>
    <row r="25" spans="2:9" x14ac:dyDescent="0.2">
      <c r="B25" s="39" t="s">
        <v>506</v>
      </c>
      <c r="C25" s="46">
        <v>5303925</v>
      </c>
      <c r="D25" s="41">
        <v>53040</v>
      </c>
      <c r="E25" s="47">
        <v>21000</v>
      </c>
      <c r="F25" s="43">
        <v>7851</v>
      </c>
      <c r="G25" s="43">
        <v>88009</v>
      </c>
      <c r="H25" s="48">
        <f t="shared" si="0"/>
        <v>575.58272831486431</v>
      </c>
      <c r="I25" s="49">
        <f t="shared" si="1"/>
        <v>-39.733436353100252</v>
      </c>
    </row>
    <row r="26" spans="2:9" x14ac:dyDescent="0.2">
      <c r="B26" s="39" t="s">
        <v>507</v>
      </c>
      <c r="C26" s="46">
        <v>2967297</v>
      </c>
      <c r="D26" s="41">
        <v>29673</v>
      </c>
      <c r="E26" s="47">
        <v>9000</v>
      </c>
      <c r="F26" s="43">
        <v>8207</v>
      </c>
      <c r="G26" s="43">
        <v>80308</v>
      </c>
      <c r="H26" s="48">
        <f t="shared" si="0"/>
        <v>261.55720726209336</v>
      </c>
      <c r="I26" s="49">
        <f t="shared" si="1"/>
        <v>-63.051003636001397</v>
      </c>
    </row>
    <row r="27" spans="2:9" x14ac:dyDescent="0.2">
      <c r="B27" s="39" t="s">
        <v>508</v>
      </c>
      <c r="C27" s="46">
        <v>5988927</v>
      </c>
      <c r="D27" s="41">
        <v>59890</v>
      </c>
      <c r="E27" s="47">
        <v>6000</v>
      </c>
      <c r="F27" s="43">
        <v>8916</v>
      </c>
      <c r="G27" s="43">
        <v>95066</v>
      </c>
      <c r="H27" s="48">
        <f t="shared" si="0"/>
        <v>571.71377299237326</v>
      </c>
      <c r="I27" s="49">
        <f t="shared" si="1"/>
        <v>-37.001662003239858</v>
      </c>
    </row>
    <row r="28" spans="2:9" x14ac:dyDescent="0.2">
      <c r="B28" s="39" t="s">
        <v>509</v>
      </c>
      <c r="C28" s="46">
        <v>989415</v>
      </c>
      <c r="D28" s="41">
        <v>9895</v>
      </c>
      <c r="E28" s="47">
        <v>7500</v>
      </c>
      <c r="F28" s="43">
        <v>456</v>
      </c>
      <c r="G28" s="43">
        <v>15272</v>
      </c>
      <c r="H28" s="48">
        <f t="shared" si="0"/>
        <v>2069.9561403508774</v>
      </c>
      <c r="I28" s="49">
        <f t="shared" si="1"/>
        <v>-35.208224201152433</v>
      </c>
    </row>
    <row r="29" spans="2:9" x14ac:dyDescent="0.2">
      <c r="B29" s="39" t="s">
        <v>510</v>
      </c>
      <c r="C29" s="46">
        <v>1826341</v>
      </c>
      <c r="D29" s="41">
        <v>18264</v>
      </c>
      <c r="E29" s="47">
        <v>21000</v>
      </c>
      <c r="F29" s="43">
        <v>6083</v>
      </c>
      <c r="G29" s="43">
        <v>34609</v>
      </c>
      <c r="H29" s="48">
        <f t="shared" si="0"/>
        <v>200.24658885418378</v>
      </c>
      <c r="I29" s="49">
        <f t="shared" si="1"/>
        <v>-47.227599757288566</v>
      </c>
    </row>
    <row r="30" spans="2:9" x14ac:dyDescent="0.2">
      <c r="B30" s="39" t="s">
        <v>511</v>
      </c>
      <c r="C30" s="46">
        <v>2700551</v>
      </c>
      <c r="D30" s="41">
        <v>27006</v>
      </c>
      <c r="E30" s="47">
        <v>30000</v>
      </c>
      <c r="F30" s="43">
        <v>5594</v>
      </c>
      <c r="G30" s="43">
        <v>47884</v>
      </c>
      <c r="H30" s="48">
        <f t="shared" si="0"/>
        <v>382.76725062567039</v>
      </c>
      <c r="I30" s="49">
        <f t="shared" si="1"/>
        <v>-43.601202907025311</v>
      </c>
    </row>
    <row r="31" spans="2:9" ht="32" x14ac:dyDescent="0.2">
      <c r="B31" s="39" t="s">
        <v>512</v>
      </c>
      <c r="C31" s="46">
        <v>1316470</v>
      </c>
      <c r="D31" s="41">
        <v>13165</v>
      </c>
      <c r="E31" s="47">
        <v>9000</v>
      </c>
      <c r="F31" s="43">
        <v>2588</v>
      </c>
      <c r="G31" s="43">
        <v>26870</v>
      </c>
      <c r="H31" s="48">
        <f t="shared" si="0"/>
        <v>408.69397217928901</v>
      </c>
      <c r="I31" s="49">
        <f t="shared" si="1"/>
        <v>-51.004838109415708</v>
      </c>
    </row>
    <row r="32" spans="2:9" x14ac:dyDescent="0.2">
      <c r="B32" s="39" t="s">
        <v>513</v>
      </c>
      <c r="C32" s="46">
        <v>8791894</v>
      </c>
      <c r="D32" s="41">
        <v>87919</v>
      </c>
      <c r="E32" s="47">
        <v>75000</v>
      </c>
      <c r="F32" s="43">
        <v>130593</v>
      </c>
      <c r="G32" s="43">
        <v>287623</v>
      </c>
      <c r="H32" s="48">
        <f t="shared" si="0"/>
        <v>-32.677096015866091</v>
      </c>
      <c r="I32" s="49">
        <f t="shared" si="1"/>
        <v>-69.432555810905242</v>
      </c>
    </row>
    <row r="33" spans="2:9" x14ac:dyDescent="0.2">
      <c r="B33" s="39" t="s">
        <v>514</v>
      </c>
      <c r="C33" s="46">
        <v>2059179</v>
      </c>
      <c r="D33" s="41">
        <v>20592</v>
      </c>
      <c r="E33" s="47">
        <v>15000</v>
      </c>
      <c r="F33" s="43">
        <v>4031</v>
      </c>
      <c r="G33" s="43">
        <v>81720</v>
      </c>
      <c r="H33" s="48">
        <f t="shared" si="0"/>
        <v>410.84098238650461</v>
      </c>
      <c r="I33" s="49">
        <f t="shared" si="1"/>
        <v>-74.801762114537439</v>
      </c>
    </row>
    <row r="34" spans="2:9" x14ac:dyDescent="0.2">
      <c r="B34" s="39" t="s">
        <v>515</v>
      </c>
      <c r="C34" s="46">
        <v>19378102</v>
      </c>
      <c r="D34" s="41">
        <v>193782</v>
      </c>
      <c r="E34" s="47">
        <v>631500</v>
      </c>
      <c r="F34" s="43">
        <v>321192</v>
      </c>
      <c r="G34" s="43">
        <v>1028899</v>
      </c>
      <c r="H34" s="48">
        <f t="shared" si="0"/>
        <v>-39.667862213255624</v>
      </c>
      <c r="I34" s="49">
        <f t="shared" si="1"/>
        <v>-81.166081413238814</v>
      </c>
    </row>
    <row r="35" spans="2:9" x14ac:dyDescent="0.2">
      <c r="B35" s="39" t="s">
        <v>516</v>
      </c>
      <c r="C35" s="46">
        <v>9535483</v>
      </c>
      <c r="D35" s="41">
        <v>95355</v>
      </c>
      <c r="E35" s="47">
        <v>28500</v>
      </c>
      <c r="F35" s="43">
        <v>12256</v>
      </c>
      <c r="G35" s="43">
        <v>151800</v>
      </c>
      <c r="H35" s="48">
        <f t="shared" si="0"/>
        <v>678.0270887728459</v>
      </c>
      <c r="I35" s="49">
        <f t="shared" si="1"/>
        <v>-37.183794466403164</v>
      </c>
    </row>
    <row r="36" spans="2:9" x14ac:dyDescent="0.2">
      <c r="B36" s="39" t="s">
        <v>517</v>
      </c>
      <c r="C36" s="46">
        <v>672591</v>
      </c>
      <c r="D36" s="41">
        <v>6726</v>
      </c>
      <c r="E36" s="47">
        <v>1500</v>
      </c>
      <c r="F36" s="43">
        <v>1266</v>
      </c>
      <c r="G36" s="43">
        <v>36421</v>
      </c>
      <c r="H36" s="48">
        <f t="shared" si="0"/>
        <v>431.27962085308059</v>
      </c>
      <c r="I36" s="49">
        <f t="shared" si="1"/>
        <v>-81.532632272589993</v>
      </c>
    </row>
    <row r="37" spans="2:9" x14ac:dyDescent="0.2">
      <c r="B37" s="39" t="s">
        <v>518</v>
      </c>
      <c r="C37" s="46">
        <v>11536504</v>
      </c>
      <c r="D37" s="41">
        <v>115366</v>
      </c>
      <c r="E37" s="47">
        <v>24000</v>
      </c>
      <c r="F37" s="43">
        <v>20969</v>
      </c>
      <c r="G37" s="43">
        <v>160735</v>
      </c>
      <c r="H37" s="48">
        <f t="shared" si="0"/>
        <v>450.1740664790882</v>
      </c>
      <c r="I37" s="49">
        <f t="shared" si="1"/>
        <v>-28.225961987121661</v>
      </c>
    </row>
    <row r="38" spans="2:9" x14ac:dyDescent="0.2">
      <c r="B38" s="39" t="s">
        <v>519</v>
      </c>
      <c r="C38" s="46">
        <v>3751351</v>
      </c>
      <c r="D38" s="41">
        <v>37514</v>
      </c>
      <c r="E38" s="47">
        <v>4500</v>
      </c>
      <c r="F38" s="43">
        <v>4127</v>
      </c>
      <c r="G38" s="43">
        <v>79417</v>
      </c>
      <c r="H38" s="48">
        <f t="shared" si="0"/>
        <v>808.98958080930458</v>
      </c>
      <c r="I38" s="49">
        <f t="shared" si="1"/>
        <v>-52.763262273820466</v>
      </c>
    </row>
    <row r="39" spans="2:9" x14ac:dyDescent="0.2">
      <c r="B39" s="39" t="s">
        <v>520</v>
      </c>
      <c r="C39" s="46">
        <v>3831074</v>
      </c>
      <c r="D39" s="41">
        <v>38311</v>
      </c>
      <c r="E39" s="47">
        <v>48000</v>
      </c>
      <c r="F39" s="43">
        <v>2839</v>
      </c>
      <c r="G39" s="43">
        <v>65424</v>
      </c>
      <c r="H39" s="48">
        <f t="shared" si="0"/>
        <v>1249.4540331102501</v>
      </c>
      <c r="I39" s="49">
        <f t="shared" si="1"/>
        <v>-41.441978478845684</v>
      </c>
    </row>
    <row r="40" spans="2:9" x14ac:dyDescent="0.2">
      <c r="B40" s="39" t="s">
        <v>521</v>
      </c>
      <c r="C40" s="46">
        <v>12702379</v>
      </c>
      <c r="D40" s="41">
        <v>127024</v>
      </c>
      <c r="E40" s="47">
        <v>61500</v>
      </c>
      <c r="F40" s="43">
        <v>50957</v>
      </c>
      <c r="G40" s="43">
        <v>250882</v>
      </c>
      <c r="H40" s="48">
        <f t="shared" si="0"/>
        <v>149.27684125831584</v>
      </c>
      <c r="I40" s="49">
        <f t="shared" si="1"/>
        <v>-49.369026076003856</v>
      </c>
    </row>
    <row r="41" spans="2:9" x14ac:dyDescent="0.2">
      <c r="B41" s="39" t="s">
        <v>522</v>
      </c>
      <c r="C41" s="46">
        <v>1052567</v>
      </c>
      <c r="D41" s="41">
        <v>10526</v>
      </c>
      <c r="E41" s="47">
        <v>21000</v>
      </c>
      <c r="F41" s="43">
        <v>9933</v>
      </c>
      <c r="G41" s="43">
        <v>76435</v>
      </c>
      <c r="H41" s="48">
        <f t="shared" si="0"/>
        <v>5.9699989932548077</v>
      </c>
      <c r="I41" s="49">
        <f t="shared" si="1"/>
        <v>-86.228821874795571</v>
      </c>
    </row>
    <row r="42" spans="2:9" x14ac:dyDescent="0.2">
      <c r="B42" s="39" t="s">
        <v>523</v>
      </c>
      <c r="C42" s="46">
        <v>4625364</v>
      </c>
      <c r="D42" s="41">
        <v>46254</v>
      </c>
      <c r="E42" s="47">
        <v>19500</v>
      </c>
      <c r="F42" s="43">
        <v>6757</v>
      </c>
      <c r="G42" s="43">
        <v>67771</v>
      </c>
      <c r="H42" s="48">
        <f t="shared" si="0"/>
        <v>584.53455675595683</v>
      </c>
      <c r="I42" s="49">
        <f t="shared" si="1"/>
        <v>-31.749568399462898</v>
      </c>
    </row>
    <row r="43" spans="2:9" x14ac:dyDescent="0.2">
      <c r="B43" s="39" t="s">
        <v>524</v>
      </c>
      <c r="C43" s="46">
        <v>814180</v>
      </c>
      <c r="D43" s="41">
        <v>8142</v>
      </c>
      <c r="E43" s="47">
        <v>13500</v>
      </c>
      <c r="F43" s="43">
        <v>2721</v>
      </c>
      <c r="G43" s="43">
        <v>19022</v>
      </c>
      <c r="H43" s="48">
        <f t="shared" si="0"/>
        <v>199.2282249173098</v>
      </c>
      <c r="I43" s="49">
        <f t="shared" si="1"/>
        <v>-57.196929870676058</v>
      </c>
    </row>
    <row r="44" spans="2:9" x14ac:dyDescent="0.2">
      <c r="B44" s="39" t="s">
        <v>525</v>
      </c>
      <c r="C44" s="46">
        <v>6346105</v>
      </c>
      <c r="D44" s="41">
        <v>63462</v>
      </c>
      <c r="E44" s="47">
        <v>39000</v>
      </c>
      <c r="F44" s="43">
        <v>13690</v>
      </c>
      <c r="G44" s="43">
        <v>218862</v>
      </c>
      <c r="H44" s="48">
        <f t="shared" si="0"/>
        <v>363.5646457268079</v>
      </c>
      <c r="I44" s="49">
        <f t="shared" si="1"/>
        <v>-71.003646133179814</v>
      </c>
    </row>
    <row r="45" spans="2:9" x14ac:dyDescent="0.2">
      <c r="B45" s="39" t="s">
        <v>526</v>
      </c>
      <c r="C45" s="46">
        <v>25145561</v>
      </c>
      <c r="D45" s="41">
        <v>251456</v>
      </c>
      <c r="E45" s="47">
        <v>70500</v>
      </c>
      <c r="F45" s="43">
        <v>33369</v>
      </c>
      <c r="G45" s="43">
        <v>427210</v>
      </c>
      <c r="H45" s="48">
        <f t="shared" si="0"/>
        <v>653.5616889927777</v>
      </c>
      <c r="I45" s="49">
        <f t="shared" si="1"/>
        <v>-41.139954589077973</v>
      </c>
    </row>
    <row r="46" spans="2:9" x14ac:dyDescent="0.2">
      <c r="B46" s="39" t="s">
        <v>527</v>
      </c>
      <c r="C46" s="46">
        <v>2763885</v>
      </c>
      <c r="D46" s="41">
        <v>27639</v>
      </c>
      <c r="E46" s="47">
        <v>13500</v>
      </c>
      <c r="F46" s="43">
        <v>5449</v>
      </c>
      <c r="G46" s="43">
        <v>126715</v>
      </c>
      <c r="H46" s="48">
        <f t="shared" si="0"/>
        <v>407.2306845292714</v>
      </c>
      <c r="I46" s="49">
        <f t="shared" si="1"/>
        <v>-78.188059819279488</v>
      </c>
    </row>
    <row r="47" spans="2:9" x14ac:dyDescent="0.2">
      <c r="B47" s="39" t="s">
        <v>528</v>
      </c>
      <c r="C47" s="46">
        <v>625741</v>
      </c>
      <c r="D47" s="41">
        <v>6258</v>
      </c>
      <c r="E47" s="47">
        <v>3000</v>
      </c>
      <c r="F47" s="43">
        <v>907</v>
      </c>
      <c r="G47" s="43">
        <v>17518</v>
      </c>
      <c r="H47" s="48">
        <f t="shared" si="0"/>
        <v>589.96692392502757</v>
      </c>
      <c r="I47" s="49">
        <f t="shared" si="1"/>
        <v>-64.276743920538877</v>
      </c>
    </row>
    <row r="48" spans="2:9" x14ac:dyDescent="0.2">
      <c r="B48" s="39" t="s">
        <v>529</v>
      </c>
      <c r="C48" s="46">
        <v>8001024</v>
      </c>
      <c r="D48" s="41">
        <v>80011</v>
      </c>
      <c r="E48" s="47">
        <v>45000</v>
      </c>
      <c r="F48" s="43">
        <v>20256</v>
      </c>
      <c r="G48" s="43">
        <v>113708</v>
      </c>
      <c r="H48" s="48">
        <f t="shared" si="0"/>
        <v>294.99901263823062</v>
      </c>
      <c r="I48" s="49">
        <f t="shared" si="1"/>
        <v>-29.634678298800438</v>
      </c>
    </row>
    <row r="49" spans="2:9" x14ac:dyDescent="0.2">
      <c r="B49" s="39" t="s">
        <v>530</v>
      </c>
      <c r="C49" s="46">
        <v>6724540</v>
      </c>
      <c r="D49" s="41">
        <v>67246</v>
      </c>
      <c r="E49" s="47">
        <v>852000</v>
      </c>
      <c r="F49" s="43">
        <v>15462</v>
      </c>
      <c r="G49" s="43">
        <v>216320</v>
      </c>
      <c r="H49" s="48">
        <f t="shared" si="0"/>
        <v>334.91139567973096</v>
      </c>
      <c r="I49" s="49">
        <f t="shared" si="1"/>
        <v>-68.913646449704146</v>
      </c>
    </row>
    <row r="50" spans="2:9" x14ac:dyDescent="0.2">
      <c r="B50" s="39" t="s">
        <v>531</v>
      </c>
      <c r="C50" s="46">
        <v>1852994</v>
      </c>
      <c r="D50" s="41">
        <v>18530</v>
      </c>
      <c r="E50" s="47">
        <v>1500</v>
      </c>
      <c r="F50" s="43">
        <v>1238</v>
      </c>
      <c r="G50" s="43">
        <v>54823</v>
      </c>
      <c r="H50" s="48">
        <f t="shared" si="0"/>
        <v>1396.7689822294024</v>
      </c>
      <c r="I50" s="49">
        <f t="shared" si="1"/>
        <v>-66.200317385039128</v>
      </c>
    </row>
    <row r="51" spans="2:9" x14ac:dyDescent="0.2">
      <c r="B51" s="39" t="s">
        <v>532</v>
      </c>
      <c r="C51" s="46">
        <v>5686986</v>
      </c>
      <c r="D51" s="41">
        <v>56870</v>
      </c>
      <c r="E51" s="47">
        <v>28500</v>
      </c>
      <c r="F51" s="43">
        <v>8566</v>
      </c>
      <c r="G51" s="43">
        <v>92533</v>
      </c>
      <c r="H51" s="48">
        <f t="shared" si="0"/>
        <v>563.90380574363769</v>
      </c>
      <c r="I51" s="49">
        <f t="shared" si="1"/>
        <v>-38.540844887769765</v>
      </c>
    </row>
    <row r="52" spans="2:9" x14ac:dyDescent="0.2">
      <c r="B52" s="39" t="s">
        <v>533</v>
      </c>
      <c r="C52" s="51">
        <v>563626</v>
      </c>
      <c r="D52" s="52">
        <v>5637</v>
      </c>
      <c r="E52" s="53">
        <v>1500</v>
      </c>
      <c r="F52" s="54">
        <v>596</v>
      </c>
      <c r="G52" s="54">
        <v>10915</v>
      </c>
      <c r="H52" s="55">
        <f t="shared" si="0"/>
        <v>845.80536912751677</v>
      </c>
      <c r="I52" s="56">
        <f t="shared" si="1"/>
        <v>-48.355474118185981</v>
      </c>
    </row>
  </sheetData>
  <mergeCells count="8">
    <mergeCell ref="K11:M11"/>
    <mergeCell ref="N11:P11"/>
    <mergeCell ref="K7:M8"/>
    <mergeCell ref="N7:P8"/>
    <mergeCell ref="K9:M9"/>
    <mergeCell ref="N9:P9"/>
    <mergeCell ref="K10:M10"/>
    <mergeCell ref="N10:P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3444-632A-6A48-88A7-7CA50B8FD955}">
  <dimension ref="A1:D53"/>
  <sheetViews>
    <sheetView zoomScale="214" workbookViewId="0">
      <selection activeCell="B4" sqref="B4"/>
    </sheetView>
  </sheetViews>
  <sheetFormatPr baseColWidth="10" defaultRowHeight="16" x14ac:dyDescent="0.2"/>
  <cols>
    <col min="1" max="1" width="15.6640625" style="4" customWidth="1"/>
    <col min="2" max="4" width="10.83203125" style="4"/>
  </cols>
  <sheetData>
    <row r="1" spans="1:4" x14ac:dyDescent="0.2">
      <c r="A1" s="4" t="s">
        <v>534</v>
      </c>
      <c r="B1" s="4" t="s">
        <v>535</v>
      </c>
      <c r="C1" s="4" t="s">
        <v>536</v>
      </c>
      <c r="D1" s="4" t="s">
        <v>537</v>
      </c>
    </row>
    <row r="3" spans="1:4" x14ac:dyDescent="0.2">
      <c r="A3" s="17" t="s">
        <v>5</v>
      </c>
      <c r="B3" s="4">
        <v>0</v>
      </c>
      <c r="C3" s="4">
        <v>47798</v>
      </c>
      <c r="D3" s="4">
        <v>0</v>
      </c>
    </row>
    <row r="4" spans="1:4" x14ac:dyDescent="0.2">
      <c r="A4" s="17" t="s">
        <v>6</v>
      </c>
      <c r="B4" s="4">
        <v>7103</v>
      </c>
      <c r="C4" s="4">
        <v>0</v>
      </c>
      <c r="D4" s="4">
        <v>0</v>
      </c>
    </row>
    <row r="5" spans="1:4" x14ac:dyDescent="0.2">
      <c r="A5" s="17" t="s">
        <v>7</v>
      </c>
      <c r="B5" s="4">
        <v>63921</v>
      </c>
      <c r="C5" s="4">
        <v>0</v>
      </c>
      <c r="D5" s="4">
        <v>0</v>
      </c>
    </row>
    <row r="6" spans="1:4" x14ac:dyDescent="0.2">
      <c r="A6" s="17" t="s">
        <v>8</v>
      </c>
      <c r="B6" s="4">
        <v>0</v>
      </c>
      <c r="C6" s="4">
        <v>29160</v>
      </c>
      <c r="D6" s="4">
        <v>0</v>
      </c>
    </row>
    <row r="7" spans="1:4" x14ac:dyDescent="0.2">
      <c r="A7" s="17" t="s">
        <v>9</v>
      </c>
      <c r="B7" s="4">
        <v>372540</v>
      </c>
      <c r="C7" s="4">
        <v>0</v>
      </c>
      <c r="D7" s="4">
        <v>0</v>
      </c>
    </row>
    <row r="8" spans="1:4" x14ac:dyDescent="0.2">
      <c r="A8" s="17" t="s">
        <v>10</v>
      </c>
      <c r="B8" s="4">
        <v>50292</v>
      </c>
      <c r="C8" s="4">
        <v>0</v>
      </c>
      <c r="D8" s="4">
        <v>0</v>
      </c>
    </row>
    <row r="9" spans="1:4" x14ac:dyDescent="0.2">
      <c r="A9" s="17" t="s">
        <v>11</v>
      </c>
      <c r="B9" s="4">
        <v>0</v>
      </c>
      <c r="C9" s="4">
        <v>0</v>
      </c>
      <c r="D9" s="4">
        <v>35741</v>
      </c>
    </row>
    <row r="10" spans="1:4" x14ac:dyDescent="0.2">
      <c r="A10" s="17" t="s">
        <v>12</v>
      </c>
      <c r="B10" s="4">
        <v>0</v>
      </c>
      <c r="C10" s="4">
        <v>0</v>
      </c>
      <c r="D10" s="4">
        <v>8980</v>
      </c>
    </row>
    <row r="11" spans="1:4" ht="28" x14ac:dyDescent="0.2">
      <c r="A11" s="17" t="s">
        <v>13</v>
      </c>
      <c r="B11" s="4">
        <v>0</v>
      </c>
      <c r="C11" s="4">
        <v>0</v>
      </c>
      <c r="D11" s="4">
        <v>6018</v>
      </c>
    </row>
    <row r="12" spans="1:4" x14ac:dyDescent="0.2">
      <c r="A12" s="17" t="s">
        <v>14</v>
      </c>
      <c r="B12" s="4">
        <v>0</v>
      </c>
      <c r="C12" s="4">
        <v>188014</v>
      </c>
      <c r="D12" s="4">
        <v>0</v>
      </c>
    </row>
    <row r="13" spans="1:4" x14ac:dyDescent="0.2">
      <c r="A13" s="17" t="s">
        <v>15</v>
      </c>
      <c r="B13" s="4">
        <v>0</v>
      </c>
      <c r="C13" s="4">
        <v>96877</v>
      </c>
      <c r="D13" s="4">
        <v>0</v>
      </c>
    </row>
    <row r="14" spans="1:4" x14ac:dyDescent="0.2">
      <c r="A14" s="17" t="s">
        <v>16</v>
      </c>
      <c r="B14" s="4">
        <v>13604</v>
      </c>
      <c r="C14" s="4">
        <v>0</v>
      </c>
      <c r="D14" s="4">
        <v>0</v>
      </c>
    </row>
    <row r="15" spans="1:4" x14ac:dyDescent="0.2">
      <c r="A15" s="17" t="s">
        <v>17</v>
      </c>
      <c r="B15" s="4">
        <v>15676</v>
      </c>
      <c r="C15" s="4">
        <v>0</v>
      </c>
      <c r="D15" s="4">
        <v>0</v>
      </c>
    </row>
    <row r="16" spans="1:4" x14ac:dyDescent="0.2">
      <c r="A16" s="17" t="s">
        <v>18</v>
      </c>
      <c r="B16" s="4">
        <v>0</v>
      </c>
      <c r="C16" s="4">
        <v>128307</v>
      </c>
      <c r="D16" s="4">
        <v>0</v>
      </c>
    </row>
    <row r="17" spans="1:4" x14ac:dyDescent="0.2">
      <c r="A17" s="17" t="s">
        <v>19</v>
      </c>
      <c r="B17" s="4">
        <v>0</v>
      </c>
      <c r="C17" s="4">
        <v>64839</v>
      </c>
      <c r="D17" s="4">
        <v>0</v>
      </c>
    </row>
    <row r="18" spans="1:4" x14ac:dyDescent="0.2">
      <c r="A18" s="17" t="s">
        <v>20</v>
      </c>
      <c r="B18" s="4">
        <v>0</v>
      </c>
      <c r="C18" s="4">
        <v>30464</v>
      </c>
      <c r="D18" s="4">
        <v>0</v>
      </c>
    </row>
    <row r="19" spans="1:4" x14ac:dyDescent="0.2">
      <c r="A19" s="33" t="s">
        <v>21</v>
      </c>
      <c r="B19" s="4">
        <v>0</v>
      </c>
      <c r="C19" s="4">
        <v>28532</v>
      </c>
      <c r="D19" s="4">
        <v>0</v>
      </c>
    </row>
    <row r="20" spans="1:4" x14ac:dyDescent="0.2">
      <c r="A20" s="17" t="s">
        <v>22</v>
      </c>
      <c r="B20" s="4">
        <v>0</v>
      </c>
      <c r="C20" s="4">
        <v>43394</v>
      </c>
      <c r="D20" s="4">
        <v>0</v>
      </c>
    </row>
    <row r="21" spans="1:4" x14ac:dyDescent="0.2">
      <c r="A21" s="17" t="s">
        <v>23</v>
      </c>
      <c r="B21" s="4">
        <v>0</v>
      </c>
      <c r="C21" s="4">
        <v>45334</v>
      </c>
      <c r="D21" s="4">
        <v>0</v>
      </c>
    </row>
    <row r="22" spans="1:4" x14ac:dyDescent="0.2">
      <c r="A22" s="17" t="s">
        <v>24</v>
      </c>
      <c r="B22" s="4">
        <v>0</v>
      </c>
      <c r="C22" s="4">
        <v>0</v>
      </c>
      <c r="D22" s="4">
        <v>13284</v>
      </c>
    </row>
    <row r="23" spans="1:4" x14ac:dyDescent="0.2">
      <c r="A23" s="17" t="s">
        <v>25</v>
      </c>
      <c r="B23" s="4">
        <v>0</v>
      </c>
      <c r="C23" s="4">
        <v>0</v>
      </c>
      <c r="D23" s="4">
        <v>57736</v>
      </c>
    </row>
    <row r="24" spans="1:4" x14ac:dyDescent="0.2">
      <c r="A24" s="17" t="s">
        <v>26</v>
      </c>
      <c r="B24" s="4">
        <v>0</v>
      </c>
      <c r="C24" s="4">
        <v>0</v>
      </c>
      <c r="D24" s="4">
        <v>65477</v>
      </c>
    </row>
    <row r="25" spans="1:4" x14ac:dyDescent="0.2">
      <c r="A25" s="17" t="s">
        <v>27</v>
      </c>
      <c r="B25" s="4">
        <v>0</v>
      </c>
      <c r="C25" s="4">
        <v>0</v>
      </c>
      <c r="D25" s="4">
        <v>98837</v>
      </c>
    </row>
    <row r="26" spans="1:4" x14ac:dyDescent="0.2">
      <c r="A26" s="17" t="s">
        <v>28</v>
      </c>
      <c r="B26" s="4">
        <v>0</v>
      </c>
      <c r="C26" s="4">
        <v>53040</v>
      </c>
      <c r="D26" s="4">
        <v>0</v>
      </c>
    </row>
    <row r="27" spans="1:4" x14ac:dyDescent="0.2">
      <c r="A27" s="17" t="s">
        <v>29</v>
      </c>
      <c r="B27" s="4">
        <v>0</v>
      </c>
      <c r="C27" s="4">
        <v>29673</v>
      </c>
      <c r="D27" s="4">
        <v>0</v>
      </c>
    </row>
    <row r="28" spans="1:4" x14ac:dyDescent="0.2">
      <c r="A28" s="17" t="s">
        <v>30</v>
      </c>
      <c r="B28" s="4">
        <v>0</v>
      </c>
      <c r="C28" s="4">
        <v>59890</v>
      </c>
      <c r="D28" s="4">
        <v>0</v>
      </c>
    </row>
    <row r="29" spans="1:4" x14ac:dyDescent="0.2">
      <c r="A29" s="17" t="s">
        <v>31</v>
      </c>
      <c r="B29" s="4">
        <v>9895</v>
      </c>
      <c r="C29" s="4">
        <v>0</v>
      </c>
      <c r="D29" s="4">
        <v>0</v>
      </c>
    </row>
    <row r="30" spans="1:4" x14ac:dyDescent="0.2">
      <c r="A30" s="17" t="s">
        <v>32</v>
      </c>
      <c r="B30" s="4">
        <v>18264</v>
      </c>
      <c r="C30" s="4">
        <v>0</v>
      </c>
      <c r="D30" s="4">
        <v>0</v>
      </c>
    </row>
    <row r="31" spans="1:4" x14ac:dyDescent="0.2">
      <c r="A31" s="17" t="s">
        <v>33</v>
      </c>
      <c r="B31" s="4">
        <v>27006</v>
      </c>
      <c r="C31" s="4">
        <v>0</v>
      </c>
      <c r="D31" s="4">
        <v>0</v>
      </c>
    </row>
    <row r="32" spans="1:4" x14ac:dyDescent="0.2">
      <c r="A32" s="17" t="s">
        <v>34</v>
      </c>
      <c r="B32" s="4">
        <v>0</v>
      </c>
      <c r="C32" s="4">
        <v>0</v>
      </c>
      <c r="D32" s="4">
        <v>13165</v>
      </c>
    </row>
    <row r="33" spans="1:4" x14ac:dyDescent="0.2">
      <c r="A33" s="17" t="s">
        <v>35</v>
      </c>
      <c r="B33" s="4">
        <v>0</v>
      </c>
      <c r="C33" s="4">
        <v>0</v>
      </c>
      <c r="D33" s="4">
        <v>87919</v>
      </c>
    </row>
    <row r="34" spans="1:4" x14ac:dyDescent="0.2">
      <c r="A34" s="17" t="s">
        <v>36</v>
      </c>
      <c r="B34" s="4">
        <v>20592</v>
      </c>
      <c r="C34" s="4">
        <v>0</v>
      </c>
      <c r="D34" s="4">
        <v>0</v>
      </c>
    </row>
    <row r="35" spans="1:4" x14ac:dyDescent="0.2">
      <c r="A35" s="17" t="s">
        <v>37</v>
      </c>
      <c r="B35" s="4">
        <v>0</v>
      </c>
      <c r="C35" s="4">
        <v>0</v>
      </c>
      <c r="D35" s="4">
        <v>193782</v>
      </c>
    </row>
    <row r="36" spans="1:4" x14ac:dyDescent="0.2">
      <c r="A36" s="17" t="s">
        <v>38</v>
      </c>
      <c r="B36" s="4">
        <v>0</v>
      </c>
      <c r="C36" s="4">
        <v>95355</v>
      </c>
      <c r="D36" s="4">
        <v>0</v>
      </c>
    </row>
    <row r="37" spans="1:4" x14ac:dyDescent="0.2">
      <c r="A37" s="17" t="s">
        <v>39</v>
      </c>
      <c r="B37" s="4">
        <v>6726</v>
      </c>
      <c r="C37" s="4">
        <v>0</v>
      </c>
      <c r="D37" s="4">
        <v>0</v>
      </c>
    </row>
    <row r="38" spans="1:4" x14ac:dyDescent="0.2">
      <c r="A38" s="17" t="s">
        <v>40</v>
      </c>
      <c r="B38" s="4">
        <v>0</v>
      </c>
      <c r="C38" s="4">
        <v>0</v>
      </c>
      <c r="D38" s="4">
        <v>115366</v>
      </c>
    </row>
    <row r="39" spans="1:4" x14ac:dyDescent="0.2">
      <c r="A39" s="17" t="s">
        <v>41</v>
      </c>
      <c r="B39" s="4">
        <v>0</v>
      </c>
      <c r="C39" s="4">
        <v>37514</v>
      </c>
      <c r="D39" s="4">
        <v>0</v>
      </c>
    </row>
    <row r="40" spans="1:4" x14ac:dyDescent="0.2">
      <c r="A40" s="17" t="s">
        <v>42</v>
      </c>
      <c r="B40" s="4">
        <v>38311</v>
      </c>
      <c r="C40" s="4">
        <v>0</v>
      </c>
      <c r="D40" s="4">
        <v>0</v>
      </c>
    </row>
    <row r="41" spans="1:4" x14ac:dyDescent="0.2">
      <c r="A41" s="17" t="s">
        <v>43</v>
      </c>
      <c r="B41" s="4">
        <v>0</v>
      </c>
      <c r="C41" s="4">
        <v>0</v>
      </c>
      <c r="D41" s="4">
        <v>127024</v>
      </c>
    </row>
    <row r="42" spans="1:4" x14ac:dyDescent="0.2">
      <c r="A42" s="17" t="s">
        <v>44</v>
      </c>
      <c r="B42" s="4">
        <v>0</v>
      </c>
      <c r="C42" s="4">
        <v>0</v>
      </c>
      <c r="D42" s="4">
        <v>10526</v>
      </c>
    </row>
    <row r="43" spans="1:4" x14ac:dyDescent="0.2">
      <c r="A43" s="17" t="s">
        <v>45</v>
      </c>
      <c r="B43" s="4">
        <v>0</v>
      </c>
      <c r="C43" s="4">
        <v>46254</v>
      </c>
      <c r="D43" s="4">
        <v>0</v>
      </c>
    </row>
    <row r="44" spans="1:4" x14ac:dyDescent="0.2">
      <c r="A44" s="17" t="s">
        <v>46</v>
      </c>
      <c r="B44" s="4">
        <v>8142</v>
      </c>
      <c r="C44" s="4">
        <v>0</v>
      </c>
      <c r="D44" s="4">
        <v>0</v>
      </c>
    </row>
    <row r="45" spans="1:4" x14ac:dyDescent="0.2">
      <c r="A45" s="17" t="s">
        <v>47</v>
      </c>
      <c r="B45" s="4">
        <v>0</v>
      </c>
      <c r="C45" s="4">
        <v>63462</v>
      </c>
      <c r="D45" s="4">
        <v>0</v>
      </c>
    </row>
    <row r="46" spans="1:4" x14ac:dyDescent="0.2">
      <c r="A46" s="17" t="s">
        <v>48</v>
      </c>
      <c r="B46" s="4">
        <v>139363</v>
      </c>
      <c r="C46" s="4">
        <v>112093</v>
      </c>
      <c r="D46" s="4">
        <v>0</v>
      </c>
    </row>
    <row r="47" spans="1:4" x14ac:dyDescent="0.2">
      <c r="A47" s="17" t="s">
        <v>49</v>
      </c>
      <c r="B47" s="4">
        <v>27639</v>
      </c>
      <c r="C47" s="4">
        <v>0</v>
      </c>
      <c r="D47" s="4">
        <v>0</v>
      </c>
    </row>
    <row r="48" spans="1:4" x14ac:dyDescent="0.2">
      <c r="A48" s="17" t="s">
        <v>50</v>
      </c>
      <c r="B48" s="4">
        <v>0</v>
      </c>
      <c r="C48" s="4">
        <v>0</v>
      </c>
      <c r="D48" s="4">
        <v>6258</v>
      </c>
    </row>
    <row r="49" spans="1:4" x14ac:dyDescent="0.2">
      <c r="A49" s="17" t="s">
        <v>51</v>
      </c>
      <c r="B49" s="4">
        <v>0</v>
      </c>
      <c r="C49" s="4">
        <v>0</v>
      </c>
      <c r="D49" s="4">
        <v>80011</v>
      </c>
    </row>
    <row r="50" spans="1:4" x14ac:dyDescent="0.2">
      <c r="A50" s="17" t="s">
        <v>52</v>
      </c>
      <c r="B50" s="4">
        <v>67246</v>
      </c>
      <c r="C50" s="4">
        <v>0</v>
      </c>
      <c r="D50" s="4">
        <v>0</v>
      </c>
    </row>
    <row r="51" spans="1:4" x14ac:dyDescent="0.2">
      <c r="A51" s="17" t="s">
        <v>53</v>
      </c>
      <c r="B51" s="4">
        <v>0</v>
      </c>
      <c r="C51" s="4">
        <v>0</v>
      </c>
      <c r="D51" s="4">
        <v>18530</v>
      </c>
    </row>
    <row r="52" spans="1:4" x14ac:dyDescent="0.2">
      <c r="A52" s="17" t="s">
        <v>54</v>
      </c>
      <c r="B52" s="4">
        <v>0</v>
      </c>
      <c r="C52" s="4">
        <v>0</v>
      </c>
      <c r="D52" s="4">
        <v>56870</v>
      </c>
    </row>
    <row r="53" spans="1:4" x14ac:dyDescent="0.2">
      <c r="A53" s="17" t="s">
        <v>55</v>
      </c>
      <c r="B53" s="4">
        <v>5637</v>
      </c>
      <c r="C53" s="4">
        <v>0</v>
      </c>
      <c r="D53" s="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Costs Data</vt:lpstr>
      <vt:lpstr>Linear Program Part 1</vt:lpstr>
      <vt:lpstr>IC 1</vt:lpstr>
      <vt:lpstr>IC 2</vt:lpstr>
      <vt:lpstr>IC 3</vt:lpstr>
      <vt:lpstr>Costs Data (2)</vt:lpstr>
      <vt:lpstr>Linear Program Part 2</vt:lpstr>
      <vt:lpstr>IC 1(2)</vt:lpstr>
      <vt:lpstr>IC 2 (2)</vt:lpstr>
      <vt:lpstr>IC 3 (2)</vt:lpstr>
      <vt:lpstr>H)</vt:lpstr>
      <vt:lpstr>Solutions Part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2020-04-10T16:07:08Z</dcterms:created>
  <dcterms:modified xsi:type="dcterms:W3CDTF">2020-10-18T06:38:53Z</dcterms:modified>
</cp:coreProperties>
</file>