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41cMXXtFX0Rttw5XR2WEE468xKJTqTNqcek4oYe/Lto="/>
    </ext>
  </extLst>
</workbook>
</file>

<file path=xl/sharedStrings.xml><?xml version="1.0" encoding="utf-8"?>
<sst xmlns="http://schemas.openxmlformats.org/spreadsheetml/2006/main" count="34" uniqueCount="33">
  <si>
    <t>TICKER</t>
  </si>
  <si>
    <t>ENI.MI</t>
  </si>
  <si>
    <t>in mln</t>
  </si>
  <si>
    <t xml:space="preserve">Total current Assets </t>
  </si>
  <si>
    <t xml:space="preserve">Total current Liabilities </t>
  </si>
  <si>
    <t>Current ratio</t>
  </si>
  <si>
    <t xml:space="preserve">X &lt; 1,5 RED, &lt;X&lt;2 yellow, x &gt; 2 green </t>
  </si>
  <si>
    <t>Total Equity and Liabilities</t>
  </si>
  <si>
    <t>Goodwill and Intangible Assets</t>
  </si>
  <si>
    <t>Total Liabilities</t>
  </si>
  <si>
    <t>Book Value</t>
  </si>
  <si>
    <t>Market Cap</t>
  </si>
  <si>
    <t>Safety Margin</t>
  </si>
  <si>
    <t>Market Cap / Book Value Ratio</t>
  </si>
  <si>
    <t xml:space="preserve"> &lt; 1,5 yellow if dividends, &lt;0,8 green if dividens, &lt; 0,8 if no dividends green, red otherwise</t>
  </si>
  <si>
    <t>P/E Rating (3Y normalized)</t>
  </si>
  <si>
    <t>Profits history</t>
  </si>
  <si>
    <t>&lt; 15 green</t>
  </si>
  <si>
    <t>Profits rising</t>
  </si>
  <si>
    <t>Medium</t>
  </si>
  <si>
    <t>plus 30% green</t>
  </si>
  <si>
    <t>Note</t>
  </si>
  <si>
    <t>versati con regolarità da oltre 20 anni</t>
  </si>
  <si>
    <t>Graham Number</t>
  </si>
  <si>
    <t>&lt;22,5 green</t>
  </si>
  <si>
    <t>Earning Power (3Y normalized)</t>
  </si>
  <si>
    <t>Prezzo medio per azione 2022</t>
  </si>
  <si>
    <t>&gt; 7 yellow, &gt; 9 green</t>
  </si>
  <si>
    <t>Dividendo per azione 3Y (euro)</t>
  </si>
  <si>
    <t>Prezzo medio per azione 2023</t>
  </si>
  <si>
    <t>Prezzo medio per azione 2024</t>
  </si>
  <si>
    <t>Prezzo medio per azione 3y medium</t>
  </si>
  <si>
    <t>Dividend for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</si>
</sst>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1" numFmtId="0" xfId="0" applyBorder="1" applyFont="1"/>
    <xf borderId="1" fillId="2" fontId="3" numFmtId="0" xfId="0" applyBorder="1" applyFill="1" applyFont="1"/>
    <xf borderId="1" fillId="3" fontId="3" numFmtId="0" xfId="0" applyBorder="1" applyFill="1" applyFont="1"/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1" fillId="3" fontId="3" numFmtId="9" xfId="0" applyBorder="1" applyFont="1" applyNumberFormat="1"/>
    <xf borderId="3" fillId="0" fontId="3" numFmtId="0" xfId="0" applyBorder="1" applyFont="1"/>
    <xf borderId="1" fillId="4" fontId="3" numFmtId="0" xfId="0" applyBorder="1" applyFill="1" applyFont="1"/>
    <xf borderId="0" fillId="0" fontId="3" numFmtId="0" xfId="0" applyAlignment="1" applyFont="1">
      <alignment horizontal="center"/>
    </xf>
    <xf borderId="1" fillId="2" fontId="3" numFmtId="9" xfId="0" applyBorder="1" applyFont="1" applyNumberFormat="1"/>
    <xf borderId="4" fillId="0" fontId="3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3" width="24.5"/>
    <col customWidth="1" min="4" max="4" width="12.5"/>
    <col customWidth="1" min="5" max="5" width="11.25"/>
    <col customWidth="1" min="6" max="6" width="13.0"/>
    <col customWidth="1" min="7" max="7" width="11.63"/>
    <col customWidth="1" min="8" max="8" width="16.13"/>
    <col customWidth="1" min="9" max="26" width="7.63"/>
  </cols>
  <sheetData>
    <row r="1">
      <c r="A1" s="1" t="s">
        <v>0</v>
      </c>
      <c r="B1" s="1" t="s">
        <v>1</v>
      </c>
      <c r="C1" s="2" t="s">
        <v>2</v>
      </c>
    </row>
    <row r="3">
      <c r="A3" s="3" t="s">
        <v>3</v>
      </c>
      <c r="B3" s="3">
        <v>43582.0</v>
      </c>
    </row>
    <row r="4">
      <c r="A4" s="3" t="s">
        <v>4</v>
      </c>
      <c r="B4" s="3">
        <v>37827.0</v>
      </c>
    </row>
    <row r="5">
      <c r="A5" s="4" t="s">
        <v>5</v>
      </c>
      <c r="B5" s="5">
        <f>B3/B4</f>
        <v>1.152140006</v>
      </c>
      <c r="C5" s="2" t="s">
        <v>6</v>
      </c>
    </row>
    <row r="7">
      <c r="A7" s="3" t="s">
        <v>7</v>
      </c>
      <c r="B7" s="3">
        <v>146939.0</v>
      </c>
    </row>
    <row r="8">
      <c r="A8" s="3" t="s">
        <v>8</v>
      </c>
      <c r="B8" s="3">
        <f>6434</f>
        <v>6434</v>
      </c>
    </row>
    <row r="9">
      <c r="A9" s="3" t="s">
        <v>9</v>
      </c>
      <c r="B9" s="3">
        <v>91291.0</v>
      </c>
    </row>
    <row r="10">
      <c r="A10" s="4" t="s">
        <v>10</v>
      </c>
      <c r="B10" s="3">
        <f>B7-B8-B9</f>
        <v>49214</v>
      </c>
    </row>
    <row r="12">
      <c r="A12" s="3" t="s">
        <v>11</v>
      </c>
      <c r="B12" s="3">
        <v>36181.0</v>
      </c>
    </row>
    <row r="13">
      <c r="A13" s="4" t="s">
        <v>12</v>
      </c>
      <c r="B13" s="3">
        <f>B10-B12</f>
        <v>13033</v>
      </c>
    </row>
    <row r="15">
      <c r="A15" s="4" t="s">
        <v>13</v>
      </c>
      <c r="B15" s="6">
        <f>B12/B10</f>
        <v>0.7351769822</v>
      </c>
      <c r="C15" s="2" t="s">
        <v>14</v>
      </c>
    </row>
    <row r="17">
      <c r="A17" s="4" t="s">
        <v>15</v>
      </c>
      <c r="B17" s="6">
        <f>(3.51+5.74+18.33)/3</f>
        <v>9.193333333</v>
      </c>
      <c r="C17" s="7" t="s">
        <v>16</v>
      </c>
      <c r="D17" s="8"/>
      <c r="H17" s="2" t="s">
        <v>17</v>
      </c>
    </row>
    <row r="18">
      <c r="A18" s="4" t="s">
        <v>18</v>
      </c>
      <c r="B18" s="9">
        <f>E27/E20-1</f>
        <v>20.53262519</v>
      </c>
      <c r="C18" s="10">
        <v>2015.0</v>
      </c>
      <c r="D18" s="11">
        <v>-806.0</v>
      </c>
    </row>
    <row r="19">
      <c r="C19" s="3">
        <v>2016.0</v>
      </c>
      <c r="D19" s="11">
        <v>1465.0</v>
      </c>
      <c r="E19" s="11" t="s">
        <v>19</v>
      </c>
    </row>
    <row r="20">
      <c r="C20" s="3">
        <v>2017.0</v>
      </c>
      <c r="D20" s="11">
        <v>3374.0</v>
      </c>
      <c r="E20" s="11">
        <f>AVERAGE(D17:D19)</f>
        <v>329.5</v>
      </c>
    </row>
    <row r="21" ht="15.75" customHeight="1">
      <c r="C21" s="3">
        <v>2018.0</v>
      </c>
      <c r="D21" s="3">
        <v>4226.0</v>
      </c>
    </row>
    <row r="22" ht="15.75" customHeight="1">
      <c r="C22" s="3">
        <v>2019.0</v>
      </c>
      <c r="D22" s="3">
        <v>148.0</v>
      </c>
    </row>
    <row r="23" ht="15.75" customHeight="1">
      <c r="C23" s="3">
        <v>2020.0</v>
      </c>
      <c r="D23" s="3">
        <v>-8635.0</v>
      </c>
      <c r="F23" s="2" t="s">
        <v>20</v>
      </c>
    </row>
    <row r="24" ht="15.75" customHeight="1">
      <c r="C24" s="3">
        <v>2021.0</v>
      </c>
      <c r="D24" s="3">
        <v>6887.0</v>
      </c>
    </row>
    <row r="25" ht="15.75" customHeight="1">
      <c r="C25" s="3">
        <v>2022.0</v>
      </c>
      <c r="D25" s="11">
        <v>13961.0</v>
      </c>
    </row>
    <row r="26" ht="15.75" customHeight="1">
      <c r="C26" s="3">
        <v>2023.0</v>
      </c>
      <c r="D26" s="11">
        <v>4700.0</v>
      </c>
      <c r="E26" s="11" t="s">
        <v>19</v>
      </c>
    </row>
    <row r="27" ht="15.75" customHeight="1">
      <c r="C27" s="3">
        <v>2024.0</v>
      </c>
      <c r="D27" s="11">
        <v>2624.0</v>
      </c>
      <c r="E27" s="11">
        <f>AVERAGE(D25:D27)</f>
        <v>7095</v>
      </c>
    </row>
    <row r="28" ht="15.75" customHeight="1"/>
    <row r="29" ht="15.75" customHeight="1">
      <c r="A29" s="2" t="s">
        <v>21</v>
      </c>
      <c r="B29" s="12" t="s">
        <v>22</v>
      </c>
    </row>
    <row r="30" ht="15.75" customHeight="1"/>
    <row r="31" ht="15.75" customHeight="1">
      <c r="A31" s="4" t="s">
        <v>23</v>
      </c>
      <c r="B31" s="6">
        <f>B17*B15</f>
        <v>6.758727056</v>
      </c>
      <c r="H31" s="2" t="s">
        <v>24</v>
      </c>
    </row>
    <row r="32" ht="15.75" customHeight="1">
      <c r="A32" s="4" t="s">
        <v>25</v>
      </c>
      <c r="B32" s="13">
        <f>B33/D35</f>
        <v>0.06819830713</v>
      </c>
      <c r="C32" s="3" t="s">
        <v>26</v>
      </c>
      <c r="D32" s="3">
        <v>13.0</v>
      </c>
      <c r="H32" s="2" t="s">
        <v>27</v>
      </c>
    </row>
    <row r="33" ht="15.75" customHeight="1">
      <c r="A33" s="4" t="s">
        <v>28</v>
      </c>
      <c r="B33" s="3">
        <f>AVERAGE(D37:D39)</f>
        <v>0.94</v>
      </c>
      <c r="C33" s="3" t="s">
        <v>29</v>
      </c>
      <c r="D33" s="3">
        <v>15.2</v>
      </c>
    </row>
    <row r="34" ht="15.75" customHeight="1">
      <c r="C34" s="3" t="s">
        <v>30</v>
      </c>
      <c r="D34" s="3">
        <v>13.15</v>
      </c>
    </row>
    <row r="35" ht="15.75" customHeight="1">
      <c r="C35" s="3" t="s">
        <v>31</v>
      </c>
      <c r="D35" s="3">
        <f>AVERAGE(D32:D34)</f>
        <v>13.78333333</v>
      </c>
    </row>
    <row r="36" ht="15.75" customHeight="1">
      <c r="C36" s="14" t="s">
        <v>32</v>
      </c>
      <c r="D36" s="8"/>
    </row>
    <row r="37" ht="15.75" customHeight="1">
      <c r="C37" s="3">
        <v>2022.0</v>
      </c>
      <c r="D37" s="3">
        <v>0.88</v>
      </c>
    </row>
    <row r="38" ht="15.75" customHeight="1">
      <c r="B38" s="15"/>
      <c r="C38" s="3">
        <v>2023.0</v>
      </c>
      <c r="D38" s="3">
        <v>0.94</v>
      </c>
    </row>
    <row r="39" ht="15.75" customHeight="1">
      <c r="C39" s="3">
        <v>2024.0</v>
      </c>
      <c r="D39" s="3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7:D17"/>
    <mergeCell ref="B29:C29"/>
    <mergeCell ref="C36:D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2025-04-12T19:01:32Z</dcterms:created>
  <dc:creator>KEVIN CONTIN</dc:creator>
</cp:coreProperties>
</file>