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glio1" sheetId="1" r:id="rId4"/>
  </sheets>
  <definedNames/>
  <calcPr/>
  <extLst>
    <ext uri="GoogleSheetsCustomDataVersion2">
      <go:sheetsCustomData xmlns:go="http://customooxmlschemas.google.com/" r:id="rId5" roundtripDataChecksum="PlJF7K7/+aztmXkO3Xwho3xl/8kKVcXwzvlyJAs7Grk="/>
    </ext>
  </extLst>
</workbook>
</file>

<file path=xl/sharedStrings.xml><?xml version="1.0" encoding="utf-8"?>
<sst xmlns="http://schemas.openxmlformats.org/spreadsheetml/2006/main" count="34" uniqueCount="33">
  <si>
    <t>TICKER</t>
  </si>
  <si>
    <t>1NESTE.MI</t>
  </si>
  <si>
    <t xml:space="preserve">Total current Assets </t>
  </si>
  <si>
    <t xml:space="preserve">Total current Liabilities </t>
  </si>
  <si>
    <t>Current ratio</t>
  </si>
  <si>
    <t xml:space="preserve">X &lt; 1,5 RED, &lt;X&lt;2 yellow, x &gt; 2 green </t>
  </si>
  <si>
    <t>Total Equity and Liabilities</t>
  </si>
  <si>
    <t>Goodwill and Intangible Assets</t>
  </si>
  <si>
    <t>Total Liabilities</t>
  </si>
  <si>
    <t>Book Value</t>
  </si>
  <si>
    <t>Market Cap</t>
  </si>
  <si>
    <t>Safety Margin</t>
  </si>
  <si>
    <t>Market Cap / Book Value Ratio</t>
  </si>
  <si>
    <t xml:space="preserve"> &lt; 1,5 yellow if dividends, &lt;0,8 green if dividens, &lt; 0,8 if no dividends green, red otherwise</t>
  </si>
  <si>
    <t>P/E Rating (3Y normalized)</t>
  </si>
  <si>
    <t>Profits history</t>
  </si>
  <si>
    <t>&lt; 15 green</t>
  </si>
  <si>
    <t>Profits rising</t>
  </si>
  <si>
    <t>Medium</t>
  </si>
  <si>
    <t>plus 30% green</t>
  </si>
  <si>
    <t>Note</t>
  </si>
  <si>
    <t>Pagati con regolarità negli utlimi 10 anni</t>
  </si>
  <si>
    <t>A partecipazione statale finlandese al 44%</t>
  </si>
  <si>
    <t>Graham Number</t>
  </si>
  <si>
    <t>&lt;22,5 green</t>
  </si>
  <si>
    <t>Earning Power (3Y normalized)</t>
  </si>
  <si>
    <t>Prezzo medio per azione 2022</t>
  </si>
  <si>
    <t>&gt; 7 yellow, &gt; 9 green</t>
  </si>
  <si>
    <t>Dividendo per azione 3Y (euro)</t>
  </si>
  <si>
    <t>Prezzo medio per azione 2023</t>
  </si>
  <si>
    <t>Prezzo medio per azione 2024</t>
  </si>
  <si>
    <t>Prezzo medio per azione 3y medium</t>
  </si>
  <si>
    <t>Dividend for share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</si>
</sst>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Aptos Narrow"/>
      <scheme val="minor"/>
    </font>
    <font>
      <b/>
      <sz val="11.0"/>
      <color theme="1"/>
      <name val="Aptos Narrow"/>
    </font>
    <font>
      <sz val="11.0"/>
      <color theme="1"/>
      <name val="Aptos Narrow"/>
    </font>
    <font>
      <color theme="1"/>
      <name val="Aptos Narrow"/>
      <scheme val="minor"/>
    </font>
    <font/>
  </fonts>
  <fills count="6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D8D8D8"/>
        <bgColor rgb="FFD8D8D8"/>
      </patternFill>
    </fill>
    <fill>
      <patternFill patternType="solid">
        <fgColor rgb="FFFF0000"/>
        <bgColor rgb="FFFF0000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Border="1" applyFont="1"/>
    <xf borderId="1" fillId="0" fontId="1" numFmtId="0" xfId="0" applyBorder="1" applyFont="1"/>
    <xf borderId="1" fillId="2" fontId="2" numFmtId="0" xfId="0" applyBorder="1" applyFill="1" applyFont="1"/>
    <xf borderId="0" fillId="0" fontId="3" numFmtId="0" xfId="0" applyFont="1"/>
    <xf borderId="2" fillId="0" fontId="2" numFmtId="0" xfId="0" applyAlignment="1" applyBorder="1" applyFont="1">
      <alignment horizontal="center"/>
    </xf>
    <xf borderId="3" fillId="0" fontId="4" numFmtId="0" xfId="0" applyBorder="1" applyFont="1"/>
    <xf borderId="1" fillId="3" fontId="2" numFmtId="9" xfId="0" applyBorder="1" applyFill="1" applyFont="1" applyNumberFormat="1"/>
    <xf borderId="3" fillId="0" fontId="2" numFmtId="0" xfId="0" applyBorder="1" applyFont="1"/>
    <xf borderId="1" fillId="4" fontId="2" numFmtId="0" xfId="0" applyBorder="1" applyFill="1" applyFont="1"/>
    <xf borderId="0" fillId="0" fontId="2" numFmtId="0" xfId="0" applyAlignment="1" applyFont="1">
      <alignment horizontal="center"/>
    </xf>
    <xf borderId="1" fillId="3" fontId="2" numFmtId="0" xfId="0" applyBorder="1" applyFont="1"/>
    <xf borderId="1" fillId="5" fontId="2" numFmtId="9" xfId="0" applyBorder="1" applyFill="1" applyFont="1" applyNumberFormat="1"/>
    <xf borderId="4" fillId="0" fontId="2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6.25"/>
    <col customWidth="1" min="2" max="2" width="24.5"/>
    <col customWidth="1" min="3" max="3" width="23.63"/>
    <col customWidth="1" min="4" max="4" width="12.5"/>
    <col customWidth="1" min="5" max="5" width="11.25"/>
    <col customWidth="1" min="6" max="6" width="13.0"/>
    <col customWidth="1" min="7" max="7" width="11.63"/>
    <col customWidth="1" min="8" max="8" width="13.38"/>
    <col customWidth="1" min="9" max="26" width="7.63"/>
  </cols>
  <sheetData>
    <row r="1">
      <c r="A1" s="1" t="s">
        <v>0</v>
      </c>
      <c r="B1" s="2" t="s">
        <v>1</v>
      </c>
    </row>
    <row r="3">
      <c r="A3" s="2" t="s">
        <v>2</v>
      </c>
      <c r="B3" s="2">
        <v>5555.0</v>
      </c>
    </row>
    <row r="4">
      <c r="A4" s="2" t="s">
        <v>3</v>
      </c>
      <c r="B4" s="2">
        <v>3210.0</v>
      </c>
    </row>
    <row r="5">
      <c r="A5" s="3" t="s">
        <v>4</v>
      </c>
      <c r="B5" s="4">
        <f>B3/B4</f>
        <v>1.730529595</v>
      </c>
      <c r="C5" s="5" t="s">
        <v>5</v>
      </c>
    </row>
    <row r="7">
      <c r="A7" s="2" t="s">
        <v>6</v>
      </c>
      <c r="B7" s="2">
        <v>15581.0</v>
      </c>
    </row>
    <row r="8">
      <c r="A8" s="2" t="s">
        <v>7</v>
      </c>
      <c r="B8" s="2">
        <f>514+164</f>
        <v>678</v>
      </c>
    </row>
    <row r="9">
      <c r="A9" s="2" t="s">
        <v>8</v>
      </c>
      <c r="B9" s="2">
        <v>8164.0</v>
      </c>
    </row>
    <row r="10">
      <c r="A10" s="3" t="s">
        <v>9</v>
      </c>
      <c r="B10" s="2">
        <f>B7-B8-B9</f>
        <v>6739</v>
      </c>
    </row>
    <row r="12">
      <c r="A12" s="2" t="s">
        <v>10</v>
      </c>
      <c r="B12" s="2">
        <v>5792.0</v>
      </c>
    </row>
    <row r="13">
      <c r="A13" s="3" t="s">
        <v>11</v>
      </c>
      <c r="B13" s="2">
        <f>B10-B12</f>
        <v>947</v>
      </c>
    </row>
    <row r="15">
      <c r="A15" s="3" t="s">
        <v>12</v>
      </c>
      <c r="B15" s="4">
        <f>B12/B10</f>
        <v>0.8594746995</v>
      </c>
      <c r="C15" s="5" t="s">
        <v>13</v>
      </c>
    </row>
    <row r="17">
      <c r="A17" s="3" t="s">
        <v>14</v>
      </c>
      <c r="B17" s="4">
        <f>(18.9+17.5+17.2)/3</f>
        <v>17.86666667</v>
      </c>
      <c r="C17" s="6" t="s">
        <v>15</v>
      </c>
      <c r="D17" s="7"/>
      <c r="H17" s="5" t="s">
        <v>16</v>
      </c>
    </row>
    <row r="18">
      <c r="A18" s="3" t="s">
        <v>17</v>
      </c>
      <c r="B18" s="8">
        <f>E27/E20-1</f>
        <v>0.4366510799</v>
      </c>
      <c r="C18" s="9">
        <v>2015.0</v>
      </c>
      <c r="D18" s="10">
        <v>558.0</v>
      </c>
    </row>
    <row r="19">
      <c r="C19" s="2">
        <v>2016.0</v>
      </c>
      <c r="D19" s="10">
        <v>939.0</v>
      </c>
      <c r="E19" s="10" t="s">
        <v>18</v>
      </c>
    </row>
    <row r="20">
      <c r="C20" s="2">
        <v>2017.0</v>
      </c>
      <c r="D20" s="10">
        <v>911.0</v>
      </c>
      <c r="E20" s="10">
        <f>AVERAGE(D17:D19)</f>
        <v>748.5</v>
      </c>
    </row>
    <row r="21" ht="15.75" customHeight="1">
      <c r="C21" s="2">
        <v>2018.0</v>
      </c>
      <c r="D21" s="2">
        <v>778.0</v>
      </c>
    </row>
    <row r="22" ht="15.75" customHeight="1">
      <c r="C22" s="2">
        <v>2019.0</v>
      </c>
      <c r="D22" s="2">
        <v>1788.0</v>
      </c>
    </row>
    <row r="23" ht="15.75" customHeight="1">
      <c r="C23" s="2">
        <v>2020.0</v>
      </c>
      <c r="D23" s="2">
        <v>712.0</v>
      </c>
      <c r="F23" s="5" t="s">
        <v>19</v>
      </c>
    </row>
    <row r="24" ht="15.75" customHeight="1">
      <c r="C24" s="2">
        <v>2021.0</v>
      </c>
      <c r="D24" s="2">
        <v>1771.0</v>
      </c>
    </row>
    <row r="25" ht="15.75" customHeight="1">
      <c r="C25" s="2">
        <v>2022.0</v>
      </c>
      <c r="D25" s="10">
        <v>1888.0</v>
      </c>
    </row>
    <row r="26" ht="15.75" customHeight="1">
      <c r="C26" s="2">
        <v>2023.0</v>
      </c>
      <c r="D26" s="10">
        <v>1433.0</v>
      </c>
      <c r="E26" s="10" t="s">
        <v>18</v>
      </c>
    </row>
    <row r="27" ht="15.75" customHeight="1">
      <c r="C27" s="2">
        <v>2024.0</v>
      </c>
      <c r="D27" s="10">
        <v>-95.0</v>
      </c>
      <c r="E27" s="10">
        <f>AVERAGE(D25:D27)</f>
        <v>1075.333333</v>
      </c>
    </row>
    <row r="28" ht="15.75" customHeight="1"/>
    <row r="29" ht="15.75" customHeight="1">
      <c r="A29" s="1" t="s">
        <v>20</v>
      </c>
      <c r="B29" s="11" t="s">
        <v>21</v>
      </c>
    </row>
    <row r="30" ht="15.75" customHeight="1">
      <c r="A30" s="1"/>
      <c r="B30" s="11" t="s">
        <v>22</v>
      </c>
    </row>
    <row r="31" ht="15.75" customHeight="1"/>
    <row r="32" ht="15.75" customHeight="1">
      <c r="A32" s="3" t="s">
        <v>23</v>
      </c>
      <c r="B32" s="12">
        <f>B17*B15</f>
        <v>15.35594796</v>
      </c>
      <c r="H32" s="5" t="s">
        <v>24</v>
      </c>
    </row>
    <row r="33" ht="15.75" customHeight="1">
      <c r="A33" s="3" t="s">
        <v>25</v>
      </c>
      <c r="B33" s="13">
        <f>B34/D36</f>
        <v>0.04131578947</v>
      </c>
      <c r="C33" s="2" t="s">
        <v>26</v>
      </c>
      <c r="D33" s="2">
        <v>28.0</v>
      </c>
      <c r="H33" s="5" t="s">
        <v>27</v>
      </c>
    </row>
    <row r="34" ht="15.75" customHeight="1">
      <c r="A34" s="3" t="s">
        <v>28</v>
      </c>
      <c r="B34" s="2">
        <f>AVERAGE(D38:D40)</f>
        <v>1.046666667</v>
      </c>
      <c r="C34" s="2" t="s">
        <v>29</v>
      </c>
      <c r="D34" s="2">
        <v>26.0</v>
      </c>
    </row>
    <row r="35" ht="15.75" customHeight="1">
      <c r="C35" s="2" t="s">
        <v>30</v>
      </c>
      <c r="D35" s="2">
        <v>22.0</v>
      </c>
    </row>
    <row r="36" ht="15.75" customHeight="1">
      <c r="C36" s="2" t="s">
        <v>31</v>
      </c>
      <c r="D36" s="2">
        <f>AVERAGE(D33:D35)</f>
        <v>25.33333333</v>
      </c>
    </row>
    <row r="37" ht="15.75" customHeight="1">
      <c r="C37" s="14" t="s">
        <v>32</v>
      </c>
      <c r="D37" s="7"/>
    </row>
    <row r="38" ht="15.75" customHeight="1">
      <c r="C38" s="2">
        <v>2022.0</v>
      </c>
      <c r="D38" s="2">
        <v>0.82</v>
      </c>
    </row>
    <row r="39" ht="15.75" customHeight="1">
      <c r="C39" s="2">
        <v>2023.0</v>
      </c>
      <c r="D39" s="2">
        <f>0.76+0.76</f>
        <v>1.52</v>
      </c>
    </row>
    <row r="40" ht="15.75" customHeight="1">
      <c r="C40" s="2">
        <v>2024.0</v>
      </c>
      <c r="D40" s="2">
        <v>0.8</v>
      </c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C17:D17"/>
    <mergeCell ref="B29:C29"/>
    <mergeCell ref="B30:C30"/>
    <mergeCell ref="C37:D37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2025-04-12T18:42:46Z</dcterms:created>
  <dc:creator>KEVIN CONTIN</dc:creator>
</cp:coreProperties>
</file>