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leonardoamaral/Documents/GitHub/Automatizacao/"/>
    </mc:Choice>
  </mc:AlternateContent>
  <xr:revisionPtr revIDLastSave="0" documentId="13_ncr:1_{F6823134-D5EF-2B4A-AE55-A1E4FBA46A83}" xr6:coauthVersionLast="47" xr6:coauthVersionMax="47" xr10:uidLastSave="{00000000-0000-0000-0000-000000000000}"/>
  <bookViews>
    <workbookView xWindow="28800" yWindow="-11180" windowWidth="60160" windowHeight="3384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N6" i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<sst xmlns="http://schemas.openxmlformats.org/spreadsheetml/2006/main" count="74" uniqueCount="19">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</sst>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Semana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C26" sqref="C26"/>
    </sheetView>
  </sheetViews>
  <sheetFormatPr baseColWidth="10" defaultColWidth="10.6640625" defaultRowHeight="16" x14ac:dyDescent="0.2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2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2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2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2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2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0.86736111111111125</v>
      </c>
      <c r="K5" s="14">
        <f>Tabela3[[#This Row],[Total Estimado]]/2</f>
        <v>0.41666666666666669</v>
      </c>
      <c r="L5" s="14">
        <f>SUMIFS($C$2:$C$200,$B$2:$B$200,"Semana 2",$A$2:$A$200,"Cesar")</f>
        <v>0.39583333333333331</v>
      </c>
      <c r="M5" s="14">
        <f>Tabela3[[#This Row],[Total Estimado]]/2</f>
        <v>0.41666666666666669</v>
      </c>
      <c r="N5" s="14">
        <f>SUMIFS($C$2:$C$200,$B$2:$B$200,"Semana 2",$A$2:$A$200,"Leonardo")</f>
        <v>0.47152777777777777</v>
      </c>
      <c r="O5" s="14">
        <f t="shared" ref="O5:O6" si="0">I5 - J5</f>
        <v>-3.4027777777777879E-2</v>
      </c>
    </row>
    <row r="6" spans="1:15" x14ac:dyDescent="0.2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SUMIFS($C$2:$C$200,$B$2:$B$200,"Semana 3",$A$2:$A$200,"Cesar")</f>
        <v>0</v>
      </c>
      <c r="M6" s="17">
        <f>Tabela3[[#This Row],[Total Estimado]]/2</f>
        <v>0.41666666666666669</v>
      </c>
      <c r="N6" s="17">
        <f>SUMIFS($C$2:$C$200,$B$2:$B$200,"Semana 3",$A$2:$A$200,"Leonardo")</f>
        <v>0</v>
      </c>
      <c r="O6" s="14">
        <f t="shared" si="0"/>
        <v>0.83333333333333337</v>
      </c>
    </row>
    <row r="7" spans="1:15" x14ac:dyDescent="0.2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2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2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2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2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2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2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2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2">
      <c r="A15" s="3" t="s">
        <v>2</v>
      </c>
      <c r="B15" s="4" t="s">
        <v>17</v>
      </c>
      <c r="C15" s="5">
        <v>8.3333333333333329E-2</v>
      </c>
      <c r="D15" s="2">
        <f>IF(B15 = Fases!$A$2,Tabela2[[#This Row],[Tempo gasto]],0)</f>
        <v>0</v>
      </c>
      <c r="E15" s="2">
        <f>IF(B15 = Fases!$A$3,Tabela2[[#This Row],[Tempo gasto]],0)</f>
        <v>8.3333333333333329E-2</v>
      </c>
      <c r="F15" s="7">
        <f>IF(B15 = Fases!$A$4,Tabela2[[#This Row],[Tempo gasto]],0)</f>
        <v>0</v>
      </c>
    </row>
    <row r="16" spans="1:15" x14ac:dyDescent="0.2">
      <c r="A16" s="3" t="s">
        <v>1</v>
      </c>
      <c r="B16" s="4" t="s">
        <v>17</v>
      </c>
      <c r="C16" s="5">
        <v>2.0833333333333332E-2</v>
      </c>
      <c r="D16" s="2">
        <f>IF(B16 = Fases!$A$2,Tabela2[[#This Row],[Tempo gasto]],0)</f>
        <v>0</v>
      </c>
      <c r="E16" s="2">
        <f>IF(B16 = Fases!$A$3,Tabela2[[#This Row],[Tempo gasto]],0)</f>
        <v>2.0833333333333332E-2</v>
      </c>
      <c r="F16" s="7">
        <f>IF(B16 = Fases!$A$4,Tabela2[[#This Row],[Tempo gasto]],0)</f>
        <v>0</v>
      </c>
    </row>
    <row r="17" spans="1:6" x14ac:dyDescent="0.2">
      <c r="A17" s="3" t="s">
        <v>2</v>
      </c>
      <c r="B17" s="4" t="s">
        <v>17</v>
      </c>
      <c r="C17" s="5">
        <v>7.9166666666666663E-2</v>
      </c>
      <c r="D17" s="2">
        <f>IF(B17 = Fases!$A$2,Tabela2[[#This Row],[Tempo gasto]],0)</f>
        <v>0</v>
      </c>
      <c r="E17" s="2">
        <f>IF(B17 = Fases!$A$3,Tabela2[[#This Row],[Tempo gasto]],0)</f>
        <v>7.9166666666666663E-2</v>
      </c>
      <c r="F17" s="7">
        <f>IF(B17 = Fases!$A$4,Tabela2[[#This Row],[Tempo gasto]],0)</f>
        <v>0</v>
      </c>
    </row>
    <row r="18" spans="1:6" x14ac:dyDescent="0.2">
      <c r="A18" s="3" t="s">
        <v>1</v>
      </c>
      <c r="B18" s="4" t="s">
        <v>17</v>
      </c>
      <c r="C18" s="5">
        <v>6.25E-2</v>
      </c>
      <c r="D18" s="2">
        <f>IF(B18 = Fases!$A$2,Tabela2[[#This Row],[Tempo gasto]],0)</f>
        <v>0</v>
      </c>
      <c r="E18" s="2">
        <f>IF(B18 = Fases!$A$3,Tabela2[[#This Row],[Tempo gasto]],0)</f>
        <v>6.25E-2</v>
      </c>
      <c r="F18" s="7">
        <f>IF(B18 = Fases!$A$4,Tabela2[[#This Row],[Tempo gasto]],0)</f>
        <v>0</v>
      </c>
    </row>
    <row r="19" spans="1:6" x14ac:dyDescent="0.2">
      <c r="A19" s="3" t="s">
        <v>1</v>
      </c>
      <c r="B19" s="4" t="s">
        <v>17</v>
      </c>
      <c r="C19" s="5">
        <v>6.25E-2</v>
      </c>
      <c r="D19" s="2">
        <f>IF(B19 = Fases!$A$2,Tabela2[[#This Row],[Tempo gasto]],0)</f>
        <v>0</v>
      </c>
      <c r="E19" s="2">
        <f>IF(B19 = Fases!$A$3,Tabela2[[#This Row],[Tempo gasto]],0)</f>
        <v>6.25E-2</v>
      </c>
      <c r="F19" s="7">
        <f>IF(B19 = Fases!$A$4,Tabela2[[#This Row],[Tempo gasto]],0)</f>
        <v>0</v>
      </c>
    </row>
    <row r="20" spans="1:6" x14ac:dyDescent="0.2">
      <c r="A20" s="3" t="s">
        <v>2</v>
      </c>
      <c r="B20" s="4" t="s">
        <v>17</v>
      </c>
      <c r="C20" s="5">
        <v>6.5972222222222224E-2</v>
      </c>
      <c r="D20" s="2">
        <f>IF(B20 = Fases!$A$2,Tabela2[[#This Row],[Tempo gasto]],0)</f>
        <v>0</v>
      </c>
      <c r="E20" s="2">
        <f>IF(B20 = Fases!$A$3,Tabela2[[#This Row],[Tempo gasto]],0)</f>
        <v>6.5972222222222224E-2</v>
      </c>
      <c r="F20" s="7">
        <f>IF(B20 = Fases!$A$4,Tabela2[[#This Row],[Tempo gasto]],0)</f>
        <v>0</v>
      </c>
    </row>
    <row r="21" spans="1:6" x14ac:dyDescent="0.2">
      <c r="A21" s="3" t="s">
        <v>1</v>
      </c>
      <c r="B21" s="3" t="s">
        <v>17</v>
      </c>
      <c r="C21" s="5">
        <v>8.3333333333333329E-2</v>
      </c>
      <c r="D21" s="2">
        <f>IF(B21 = Fases!$A$2,Tabela2[[#This Row],[Tempo gasto]],0)</f>
        <v>0</v>
      </c>
      <c r="E21" s="2">
        <f>IF(B21 = Fases!$A$3,Tabela2[[#This Row],[Tempo gasto]],0)</f>
        <v>8.3333333333333329E-2</v>
      </c>
      <c r="F21" s="7">
        <f>IF(B21 = Fases!$A$4,Tabela2[[#This Row],[Tempo gasto]],0)</f>
        <v>0</v>
      </c>
    </row>
    <row r="22" spans="1:6" x14ac:dyDescent="0.2">
      <c r="A22" s="3" t="s">
        <v>1</v>
      </c>
      <c r="B22" s="3" t="s">
        <v>17</v>
      </c>
      <c r="C22" s="5">
        <v>8.3333333333333329E-2</v>
      </c>
      <c r="D22" s="2">
        <f>IF(B22 = Fases!$A$2,Tabela2[[#This Row],[Tempo gasto]],0)</f>
        <v>0</v>
      </c>
      <c r="E22" s="2">
        <f>IF(B22 = Fases!$A$3,Tabela2[[#This Row],[Tempo gasto]],0)</f>
        <v>8.3333333333333329E-2</v>
      </c>
      <c r="F22" s="7">
        <f>IF(B22 = Fases!$A$4,Tabela2[[#This Row],[Tempo gasto]],0)</f>
        <v>0</v>
      </c>
    </row>
    <row r="23" spans="1:6" x14ac:dyDescent="0.2">
      <c r="A23" s="3" t="s">
        <v>2</v>
      </c>
      <c r="B23" s="3" t="s">
        <v>17</v>
      </c>
      <c r="C23" s="5">
        <v>2.7777777777777776E-2</v>
      </c>
      <c r="D23" s="2">
        <f>IF(B23 = Fases!$A$2,Tabela2[[#This Row],[Tempo gasto]],0)</f>
        <v>0</v>
      </c>
      <c r="E23" s="2">
        <f>IF(B23 = Fases!$A$3,Tabela2[[#This Row],[Tempo gasto]],0)</f>
        <v>2.7777777777777776E-2</v>
      </c>
      <c r="F23" s="7">
        <f>IF(B23 = Fases!$A$4,Tabela2[[#This Row],[Tempo gasto]],0)</f>
        <v>0</v>
      </c>
    </row>
    <row r="24" spans="1:6" x14ac:dyDescent="0.2">
      <c r="A24" s="3" t="s">
        <v>2</v>
      </c>
      <c r="B24" s="3" t="s">
        <v>17</v>
      </c>
      <c r="C24" s="5">
        <v>8.3333333333333329E-2</v>
      </c>
      <c r="D24" s="2">
        <f>IF(B24 = Fases!$A$2,Tabela2[[#This Row],[Tempo gasto]],0)</f>
        <v>0</v>
      </c>
      <c r="E24" s="2">
        <f>IF(B24 = Fases!$A$3,Tabela2[[#This Row],[Tempo gasto]],0)</f>
        <v>8.3333333333333329E-2</v>
      </c>
      <c r="F24" s="7">
        <f>IF(B24 = Fases!$A$4,Tabela2[[#This Row],[Tempo gasto]],0)</f>
        <v>0</v>
      </c>
    </row>
    <row r="25" spans="1:6" x14ac:dyDescent="0.2">
      <c r="A25" s="3" t="s">
        <v>2</v>
      </c>
      <c r="B25" s="3" t="s">
        <v>17</v>
      </c>
      <c r="C25" s="5">
        <v>4.8611111111111112E-2</v>
      </c>
      <c r="D25" s="2">
        <f>IF(B25 = Fases!$A$2,Tabela2[[#This Row],[Tempo gasto]],0)</f>
        <v>0</v>
      </c>
      <c r="E25" s="2">
        <f>IF(B25 = Fases!$A$3,Tabela2[[#This Row],[Tempo gasto]],0)</f>
        <v>4.8611111111111112E-2</v>
      </c>
      <c r="F25" s="7">
        <f>IF(B25 = Fases!$A$4,Tabela2[[#This Row],[Tempo gasto]],0)</f>
        <v>0</v>
      </c>
    </row>
    <row r="26" spans="1:6" x14ac:dyDescent="0.2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1:6" x14ac:dyDescent="0.2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1:6" x14ac:dyDescent="0.2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1:6" x14ac:dyDescent="0.2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1:6" x14ac:dyDescent="0.2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1:6" x14ac:dyDescent="0.2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1:6" x14ac:dyDescent="0.2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2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2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2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2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2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2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2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2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2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2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2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2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2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2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2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2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2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2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2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2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2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2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2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2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2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2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2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2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2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2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2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2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2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2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2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2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2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2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2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2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2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2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2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2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2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2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2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2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2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2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2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2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2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2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2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2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2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2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2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2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2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2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2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2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2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2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2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2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2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2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2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2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2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2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2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2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2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2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2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2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2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2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2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2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2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2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2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2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2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2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2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2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2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2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2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2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2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2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2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2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2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2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2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2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2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2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2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2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2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2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2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2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2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2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2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2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2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2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2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2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2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2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2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2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2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2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2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2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2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2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2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2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2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2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2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2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2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2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2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2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2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2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2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2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2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2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2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2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2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2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2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2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2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2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2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2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2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2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2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2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2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2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2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2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2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2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2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2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2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2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2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2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2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2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2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2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2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2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2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2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2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2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2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2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2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2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2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2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2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2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2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2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2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2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2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2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2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2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2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2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2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2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2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2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2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2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2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2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2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2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2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2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0.86736111111111125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baseColWidth="10" defaultColWidth="10.6640625" defaultRowHeight="16" x14ac:dyDescent="0.2"/>
  <cols>
    <col min="1" max="1" width="47.33203125" bestFit="1" customWidth="1"/>
  </cols>
  <sheetData>
    <row r="1" spans="1:2" x14ac:dyDescent="0.2">
      <c r="A1" t="s">
        <v>3</v>
      </c>
      <c r="B1" t="s">
        <v>0</v>
      </c>
    </row>
    <row r="2" spans="1:2" x14ac:dyDescent="0.2">
      <c r="A2" t="s">
        <v>15</v>
      </c>
      <c r="B2" t="s">
        <v>1</v>
      </c>
    </row>
    <row r="3" spans="1:2" x14ac:dyDescent="0.2">
      <c r="A3" t="s">
        <v>17</v>
      </c>
      <c r="B3" t="s">
        <v>2</v>
      </c>
    </row>
    <row r="4" spans="1:2" x14ac:dyDescent="0.2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2022-01-13T14:04:04Z</dcterms:created>
  <dcterms:modified xsi:type="dcterms:W3CDTF">2022-03-02T00:57:49Z</dcterms:modified>
  <cp:category/>
</cp:coreProperties>
</file>