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8_{A8F21BCA-288D-A047-AE0B-8C357E4D1124}" xr6:coauthVersionLast="47" xr6:coauthVersionMax="47" xr10:uidLastSave="{00000000-0000-0000-0000-000000000000}"/>
  <bookViews>
    <workbookView xWindow="280" yWindow="500" windowWidth="28240" windowHeight="16400" xr2:uid="{3FD58BC0-7166-A544-9D3F-4C0C6ADD0B8E}"/>
  </bookViews>
  <sheets>
    <sheet name="Controle de horas" sheetId="1" r:id="rId1"/>
    <sheet name="Fa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K4" i="1" s="1"/>
  <c r="E244" i="1"/>
  <c r="J5" i="1" s="1"/>
  <c r="K5" i="1" s="1"/>
  <c r="F244" i="1"/>
  <c r="J6" i="1" s="1"/>
  <c r="K6" i="1" s="1"/>
</calcChain>
</file>

<file path=xl/sharedStrings.xml><?xml version="1.0" encoding="utf-8"?>
<sst xmlns="http://schemas.openxmlformats.org/spreadsheetml/2006/main" count="19" uniqueCount="14">
  <si>
    <t>Programador</t>
  </si>
  <si>
    <t>Cesar</t>
  </si>
  <si>
    <t>Leonardo</t>
  </si>
  <si>
    <t>Fase</t>
  </si>
  <si>
    <t>Padronizar o arquivo de Laudo</t>
  </si>
  <si>
    <t>Coleta de dados do DB-legal e estruturação de modelos</t>
  </si>
  <si>
    <t>Entrega e adequação</t>
  </si>
  <si>
    <t>Tempo gasto</t>
  </si>
  <si>
    <t>Consolidado fase 3</t>
  </si>
  <si>
    <t>Consolidado fase 2</t>
  </si>
  <si>
    <t>Consolidado fase 1</t>
  </si>
  <si>
    <t>Estimado</t>
  </si>
  <si>
    <t>Gasto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</si>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</sst>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h]:mm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9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8">
    <dxf>
      <font>
        <color rgb="FFFF0000"/>
      </font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9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25" formatCode="hh:mm"/>
    </dxf>
    <dxf>
      <numFmt numFmtId="0" formatCode="General"/>
    </dxf>
    <dxf>
      <numFmt numFmtId="0" formatCode="General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9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14" dataDxfId="17">
  <autoFilter ref="A1:F243" xr:uid="{5C62BFB8-9C3B-4B43-8CE0-D9EC807A65F0}"/>
  <tableColumns count="6">
    <tableColumn id="1" xr3:uid="{F9D04D5C-1B13-1146-85F5-C02A493CA05D}" name="Programador" dataDxfId="16" totalsRowDxfId="6"/>
    <tableColumn id="2" xr3:uid="{140503C1-53D7-754C-910B-051B5F7728CE}" name="Fase" dataDxfId="15" totalsRowDxfId="5"/>
    <tableColumn id="3" xr3:uid="{12237082-083D-2D40-845A-FD498B357711}" name="Tempo gasto" dataDxfId="13" totalsRowDxfId="4"/>
    <tableColumn id="5" xr3:uid="{4D300DB9-09E4-314B-8B74-CF1F01E29B63}" name="Consolidado fase 1" totalsRowFunction="sum" dataDxfId="12" totalsRowDxfId="3">
      <calculatedColumnFormula>IF(B2 = Fases!$A$2,Tabela2[[#This Row],[Tempo gasto]],0)</calculatedColumnFormula>
    </tableColumn>
    <tableColumn id="6" xr3:uid="{C9F05270-93BA-7848-9953-7C856BC88079}" name="Consolidado fase 2" totalsRowFunction="sum" dataDxfId="10" totalsRowDxfId="2">
      <calculatedColumnFormula>IF(B2 = Fases!$A$3,Tabela2[[#This Row],[Tempo gasto]],0)</calculatedColumnFormula>
    </tableColumn>
    <tableColumn id="7" xr3:uid="{2A8EA229-EA85-434C-B206-5EEF9D84A108}" name="Consolidado fase 3" totalsRowFunction="sum" dataDxfId="11" totalsRowDxfId="1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K7" totalsRowShown="0">
  <autoFilter ref="H3:K7" xr:uid="{72BEE90A-B29B-CB45-B75C-BDE2DE18D64C}"/>
  <tableColumns count="4">
    <tableColumn id="1" xr3:uid="{A33A952A-A8B2-7346-9422-3509A12946D6}" name="Fase" dataDxfId="8">
      <calculatedColumnFormula>Fases!A2</calculatedColumnFormula>
    </tableColumn>
    <tableColumn id="2" xr3:uid="{ECB71476-248A-DF46-B86D-C65FB99E65D6}" name="Estimado"/>
    <tableColumn id="3" xr3:uid="{8D84DF19-8E9D-F142-A9AC-7A24842A641B}" name="Gasto" dataDxfId="7">
      <calculatedColumnFormula>F242</calculatedColumnFormula>
    </tableColumn>
    <tableColumn id="4" xr3:uid="{50AF89FB-B074-2F40-A3B0-F87632DD2FF3}" name="Total" dataDxfId="9">
      <calculatedColumnFormula>Tabela3[[#This Row],[Estimado]]-Tabela3[[#This Row],[Gasto]]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K244"/>
  <sheetViews>
    <sheetView tabSelected="1" zoomScale="150" zoomScaleNormal="150" workbookViewId="0">
      <selection activeCell="H10" sqref="H10"/>
    </sheetView>
  </sheetViews>
  <sheetFormatPr baseColWidth="10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22.1640625" hidden="1" customWidth="1"/>
    <col min="8" max="8" width="47.33203125" bestFit="1" customWidth="1"/>
    <col min="11" max="11" width="15.33203125" customWidth="1"/>
  </cols>
  <sheetData>
    <row r="1" spans="1:11" x14ac:dyDescent="0.2">
      <c r="A1" s="3" t="s">
        <v>0</v>
      </c>
      <c r="B1" s="3" t="s">
        <v>3</v>
      </c>
      <c r="C1" s="3" t="s">
        <v>7</v>
      </c>
      <c r="D1" s="6" t="s">
        <v>10</v>
      </c>
      <c r="E1" s="6" t="s">
        <v>9</v>
      </c>
      <c r="F1" s="8" t="s">
        <v>8</v>
      </c>
    </row>
    <row r="2" spans="1:11" x14ac:dyDescent="0.2">
      <c r="A2" s="3" t="s">
        <v>2</v>
      </c>
      <c r="B2" s="4" t="s">
        <v>4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</row>
    <row r="3" spans="1:11" x14ac:dyDescent="0.2">
      <c r="B3" s="4"/>
      <c r="C3" s="5"/>
      <c r="D3" s="2">
        <f>IF(B3 = Fases!$A$2,Tabela2[[#This Row],[Tempo gasto]],0)</f>
        <v>0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11</v>
      </c>
      <c r="J3" s="13" t="s">
        <v>12</v>
      </c>
      <c r="K3" s="13" t="s">
        <v>13</v>
      </c>
    </row>
    <row r="4" spans="1:11" x14ac:dyDescent="0.2">
      <c r="B4" s="4"/>
      <c r="C4" s="5"/>
      <c r="D4" s="2">
        <f>IF(B4 = Fases!$A$2,Tabela2[[#This Row],[Tempo gasto]],0)</f>
        <v>0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Padronizar o arquivo de Laudo</v>
      </c>
      <c r="I4" s="14">
        <v>0.41666666666666669</v>
      </c>
      <c r="J4" s="14">
        <f>D244</f>
        <v>2.7777777777777776E-2</v>
      </c>
      <c r="K4" s="14">
        <f>I4 - J4</f>
        <v>0.3888888888888889</v>
      </c>
    </row>
    <row r="5" spans="1:11" x14ac:dyDescent="0.2">
      <c r="B5" s="4"/>
      <c r="C5" s="5"/>
      <c r="D5" s="2">
        <f>IF(B5 = Fases!$A$2,Tabela2[[#This Row],[Tempo gasto]],0)</f>
        <v>0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Coleta de dados do DB-legal e estruturação de modelos</v>
      </c>
      <c r="I5" s="14">
        <v>2.0833333333333335</v>
      </c>
      <c r="J5" s="14">
        <f>E244</f>
        <v>0</v>
      </c>
      <c r="K5" s="14">
        <f t="shared" ref="K5:K6" si="0">I5 - J5</f>
        <v>2.0833333333333335</v>
      </c>
    </row>
    <row r="6" spans="1:11" x14ac:dyDescent="0.2">
      <c r="B6" s="4"/>
      <c r="C6" s="5"/>
      <c r="D6" s="2">
        <f>IF(B6 = Fases!$A$2,Tabela2[[#This Row],[Tempo gasto]],0)</f>
        <v>0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Entrega e adequação</v>
      </c>
      <c r="I6" s="14">
        <v>0.83333333333333337</v>
      </c>
      <c r="J6" s="14">
        <f t="shared" ref="J6" si="1">F244</f>
        <v>0</v>
      </c>
      <c r="K6" s="14">
        <f t="shared" si="0"/>
        <v>0.83333333333333337</v>
      </c>
    </row>
    <row r="7" spans="1:11" x14ac:dyDescent="0.2">
      <c r="B7" s="4"/>
      <c r="C7" s="5"/>
      <c r="D7" s="2">
        <f>IF(B7 = Fases!$A$2,Tabela2[[#This Row],[Tempo gasto]],0)</f>
        <v>0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</row>
    <row r="8" spans="1:11" x14ac:dyDescent="0.2">
      <c r="B8" s="4"/>
      <c r="C8" s="5"/>
      <c r="D8" s="2">
        <f>IF(B8 = Fases!$A$2,Tabela2[[#This Row],[Tempo gasto]],0)</f>
        <v>0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1" x14ac:dyDescent="0.2">
      <c r="B9" s="4"/>
      <c r="C9" s="5"/>
      <c r="D9" s="2">
        <f>IF(B9 = Fases!$A$2,Tabela2[[#This Row],[Tempo gasto]],0)</f>
        <v>0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1" x14ac:dyDescent="0.2">
      <c r="B10" s="4"/>
      <c r="C10" s="5"/>
      <c r="D10" s="2">
        <f>IF(B10 = Fases!$A$2,Tabela2[[#This Row],[Tempo gasto]],0)</f>
        <v>0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1" x14ac:dyDescent="0.2">
      <c r="B11" s="4"/>
      <c r="C11" s="5"/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1" x14ac:dyDescent="0.2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1" x14ac:dyDescent="0.2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1" x14ac:dyDescent="0.2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1" x14ac:dyDescent="0.2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1" x14ac:dyDescent="0.2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2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2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2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2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fase 1])</f>
        <v>2.7777777777777776E-2</v>
      </c>
      <c r="E244" s="12">
        <f>SUBTOTAL(109,Tabela2[Consolidado fase 2])</f>
        <v>0</v>
      </c>
      <c r="F244" s="12">
        <f>SUBTOTAL(109,Tabela2[Consolidado fase 3])</f>
        <v>0</v>
      </c>
    </row>
  </sheetData>
  <phoneticPr fontId="3" type="noConversion"/>
  <conditionalFormatting sqref="K4">
    <cfRule type="expression" dxfId="0" priority="1">
      <formula>$K$4&lt;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8" sqref="A8"/>
    </sheetView>
  </sheetViews>
  <sheetFormatPr baseColWidth="10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4</v>
      </c>
      <c r="B2" t="s">
        <v>1</v>
      </c>
    </row>
    <row r="3" spans="1:2" x14ac:dyDescent="0.2">
      <c r="A3" t="s">
        <v>5</v>
      </c>
      <c r="B3" t="s">
        <v>2</v>
      </c>
    </row>
    <row r="4" spans="1:2" x14ac:dyDescent="0.2">
      <c r="A4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2022-01-13T15:36:19Z</dcterms:modified>
  <cp:category/>
</cp:coreProperties>
</file>