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24" documentId="13_ncr:1_{7E0CCA20-FC82-3041-95E6-3A2DA04C491C}" xr6:coauthVersionLast="47" xr6:coauthVersionMax="47" xr10:uidLastSave="{91BCC9C3-F8C5-4A62-9217-F23AC5754FDF}"/>
  <bookViews>
    <workbookView xWindow="-110" yWindow="-110" windowWidth="19420" windowHeight="1042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<sst xmlns="http://schemas.openxmlformats.org/spreadsheetml/2006/main" count="52" uniqueCount="19">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</sst>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1" totalsRowDxfId="5"/>
    <tableColumn id="2" xr3:uid="{140503C1-53D7-754C-910B-051B5F7728CE}" name="Fase" dataDxfId="10" totalsRowDxfId="4"/>
    <tableColumn id="3" xr3:uid="{12237082-083D-2D40-845A-FD498B357711}" name="Tempo gasto" dataDxfId="9" totalsRowDxfId="3"/>
    <tableColumn id="5" xr3:uid="{4D300DB9-09E4-314B-8B74-CF1F01E29B63}" name="Consolidado Semana 1" totalsRowFunction="sum" dataDxfId="8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7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6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8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7">
      <calculatedColumnFormula>F242</calculatedColumnFormula>
    </tableColumn>
    <tableColumn id="7" xr3:uid="{D5755058-9ADB-FC4E-A2A1-840F8A68033E}" name="Estimado2" dataDxfId="16">
      <calculatedColumnFormula>Tabela3[[#This Row],[Total Estimado]]/2</calculatedColumnFormula>
    </tableColumn>
    <tableColumn id="8" xr3:uid="{69C7213D-B1FC-4147-AB24-B6A5182959DB}" name="Gasto" dataDxfId="15">
      <calculatedColumnFormula>SUMIFS($C$2:$C$200,$B$2:$B$200,"Fase 1")</calculatedColumnFormula>
    </tableColumn>
    <tableColumn id="6" xr3:uid="{9EE9F271-6EA9-974A-B071-1EA2E0A604E5}" name="Estimado22" dataDxfId="14">
      <calculatedColumnFormula>Tabela3[[#This Row],[Total Estimado]]/2</calculatedColumnFormula>
    </tableColumn>
    <tableColumn id="5" xr3:uid="{9890D8DA-7135-924B-8BB6-5C94EBAC1F51}" name="Gasto2" dataDxfId="13"/>
    <tableColumn id="4" xr3:uid="{50AF89FB-B074-2F40-A3B0-F87632DD2FF3}" name="Total" dataDxfId="12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A9" sqref="A9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35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35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0.16666666666666666</v>
      </c>
      <c r="K5" s="14">
        <f>Tabela3[[#This Row],[Total Estimado]]/2</f>
        <v>0.41666666666666669</v>
      </c>
      <c r="L5" s="14">
        <f>SUMIFS($C$2:$C$200,$B$2:$B$200,"Semana 2",$A$2:$A$200,"Cesar")</f>
        <v>8.3333333333333329E-2</v>
      </c>
      <c r="M5" s="14">
        <f>Tabela3[[#This Row],[Total Estimado]]/2</f>
        <v>0.41666666666666669</v>
      </c>
      <c r="N5" s="14">
        <f>SUMIFS($C$2:$C$200,$B$2:$B$200,"Semana 2",$A$2:$A$200,"Leonardo")</f>
        <v>8.3333333333333329E-2</v>
      </c>
      <c r="O5" s="14">
        <f t="shared" ref="O5:O6" si="0">I5 - J5</f>
        <v>0.66666666666666674</v>
      </c>
    </row>
    <row r="6" spans="1:15" x14ac:dyDescent="0.35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35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35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35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0.16666666666666666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15</v>
      </c>
      <c r="B2" t="s">
        <v>1</v>
      </c>
    </row>
    <row r="3" spans="1:2" x14ac:dyDescent="0.35">
      <c r="A3" t="s">
        <v>17</v>
      </c>
      <c r="B3" t="s">
        <v>2</v>
      </c>
    </row>
    <row r="4" spans="1:2" x14ac:dyDescent="0.35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2022-02-08T03:04:54Z</dcterms:modified>
  <cp:category/>
</cp:coreProperties>
</file>