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ocuments\scuola\2° superiore\matematica\"/>
    </mc:Choice>
  </mc:AlternateContent>
  <bookViews>
    <workbookView xWindow="0" yWindow="0" windowWidth="20490" windowHeight="7530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E35" i="1" l="1"/>
  <c r="F35" i="1"/>
  <c r="G35" i="1"/>
  <c r="H35" i="1"/>
  <c r="I35" i="1"/>
  <c r="J35" i="1"/>
  <c r="D35" i="1"/>
  <c r="D34" i="1"/>
  <c r="D62" i="1"/>
  <c r="E62" i="1"/>
  <c r="C62" i="1"/>
  <c r="I33" i="1"/>
  <c r="H33" i="1"/>
  <c r="G33" i="1"/>
  <c r="F33" i="1"/>
  <c r="E33" i="1"/>
  <c r="D33" i="1"/>
  <c r="J32" i="1" l="1"/>
  <c r="J34" i="1" s="1"/>
  <c r="E32" i="1"/>
  <c r="E34" i="1" s="1"/>
  <c r="F32" i="1"/>
  <c r="F34" i="1" s="1"/>
  <c r="G32" i="1"/>
  <c r="G34" i="1" s="1"/>
  <c r="H32" i="1"/>
  <c r="H34" i="1" s="1"/>
  <c r="I32" i="1"/>
  <c r="I34" i="1" s="1"/>
  <c r="D32" i="1"/>
</calcChain>
</file>

<file path=xl/sharedStrings.xml><?xml version="1.0" encoding="utf-8"?>
<sst xmlns="http://schemas.openxmlformats.org/spreadsheetml/2006/main" count="34" uniqueCount="31">
  <si>
    <t>Nord</t>
  </si>
  <si>
    <t>Centro</t>
  </si>
  <si>
    <t>Sud</t>
  </si>
  <si>
    <t>Percentuale dei rifiuti differenziati negli anni</t>
  </si>
  <si>
    <t xml:space="preserve">Anno </t>
  </si>
  <si>
    <t xml:space="preserve">Incremeto degli anni </t>
  </si>
  <si>
    <t>Incremento della percentuale effettiva</t>
  </si>
  <si>
    <t>PERCENTUALE DEI RIFIUTI DIFFERENZIATI NELL'AREA NORD</t>
  </si>
  <si>
    <t>b) 1. Considera solo l'area del nord. Sapendo che, in questo caso, l'incremento della percentuale dei rifiuti differenziati raccolti ogni anno, rispetto alla percentuale differenziata nel 2007, è esprimibile mediante la funzione y=2,2x, fai una previsione sulla percentuale dei rifiuti differenziati che saranno raccolti nel 2013. 2. Rappresenta tramite grafico cartesiano tale funzione per i primi 6 anni.</t>
  </si>
  <si>
    <t>Questa è la previsine della  percentuale dei rifiuti differenziati che saranno raccolti nel 2013.</t>
  </si>
  <si>
    <t>Ho trovato questo risultato seguendo questi passaggi:</t>
  </si>
  <si>
    <t>Percentuale relativa alla funzione data</t>
  </si>
  <si>
    <t>Funzione data: y=2,2x</t>
  </si>
  <si>
    <r>
      <t xml:space="preserve">1) Ho creato una tabella "PERCENTUALE DEI RIFIUTI DIFFERENZIATI NELL'AREA NORD" dove ho inserito: </t>
    </r>
    <r>
      <rPr>
        <b/>
        <sz val="11"/>
        <color theme="1"/>
        <rFont val="Liberation Sans"/>
        <family val="2"/>
      </rPr>
      <t>gli anni in cui sono stati registrati dei dati</t>
    </r>
    <r>
      <rPr>
        <sz val="11"/>
        <color theme="1"/>
        <rFont val="Liberation Sans"/>
        <family val="2"/>
      </rPr>
      <t>,</t>
    </r>
    <r>
      <rPr>
        <b/>
        <sz val="11"/>
        <color theme="1"/>
        <rFont val="Liberation Sans"/>
        <family val="2"/>
      </rPr>
      <t xml:space="preserve"> la percentuale dei rifiuti differenziati</t>
    </r>
    <r>
      <rPr>
        <sz val="11"/>
        <color theme="1"/>
        <rFont val="Liberation Sans"/>
        <family val="2"/>
      </rPr>
      <t xml:space="preserve"> e </t>
    </r>
    <r>
      <rPr>
        <b/>
        <sz val="11"/>
        <color theme="1"/>
        <rFont val="Liberation Sans"/>
        <family val="2"/>
      </rPr>
      <t>l'incremeto degli anni rispetto al 2007.</t>
    </r>
  </si>
  <si>
    <r>
      <t>2) Ho inserito</t>
    </r>
    <r>
      <rPr>
        <b/>
        <sz val="11"/>
        <color theme="1"/>
        <rFont val="Liberation Sans"/>
        <family val="2"/>
      </rPr>
      <t xml:space="preserve"> l'incremento della percentuale effettiva</t>
    </r>
    <r>
      <rPr>
        <sz val="11"/>
        <color theme="1"/>
        <rFont val="Liberation Sans"/>
        <family val="2"/>
      </rPr>
      <t xml:space="preserve"> sottraendo la percentuale di ogni anno a quella del 2007</t>
    </r>
  </si>
  <si>
    <t xml:space="preserve">Osservando il grafico a dispersione ho notato che l'andamento della percentuale aumenta con l'andare avanti degli anni, quasi con un andamento regolare soprattutto nel caso della zona centrale. </t>
  </si>
  <si>
    <t>Dati relativi ai rifiuti differenziati nel 2012</t>
  </si>
  <si>
    <t>Popolazione</t>
  </si>
  <si>
    <t>rifiuti prodotti (t)</t>
  </si>
  <si>
    <t>Per trovare i rifiuti pro-capite in ogni regione ho seguito questi passaggi:</t>
  </si>
  <si>
    <t>Rifiuti pro-capite (t)</t>
  </si>
  <si>
    <r>
      <t xml:space="preserve">1) Ho creato la tabella "Dati relativi ai rifiuti differenziati nel 2012" dove ho inserito  i dati relativi alla </t>
    </r>
    <r>
      <rPr>
        <b/>
        <sz val="11"/>
        <color theme="1"/>
        <rFont val="Liberation Sans"/>
        <family val="2"/>
      </rPr>
      <t>popolazione</t>
    </r>
    <r>
      <rPr>
        <sz val="11"/>
        <color theme="1"/>
        <rFont val="Liberation Sans"/>
        <family val="2"/>
      </rPr>
      <t xml:space="preserve"> e hai </t>
    </r>
    <r>
      <rPr>
        <b/>
        <sz val="11"/>
        <color theme="1"/>
        <rFont val="Liberation Sans"/>
        <family val="2"/>
      </rPr>
      <t>rifiuti prodotti</t>
    </r>
    <r>
      <rPr>
        <sz val="11"/>
        <color theme="1"/>
        <rFont val="Liberation Sans"/>
        <family val="2"/>
      </rPr>
      <t xml:space="preserve"> espressi in tonnellate.</t>
    </r>
  </si>
  <si>
    <r>
      <t xml:space="preserve">2) Ho inserito i dati dei </t>
    </r>
    <r>
      <rPr>
        <b/>
        <sz val="11"/>
        <color theme="1"/>
        <rFont val="Liberation Sans"/>
        <family val="2"/>
      </rPr>
      <t>rifiuti pro-capite</t>
    </r>
    <r>
      <rPr>
        <sz val="11"/>
        <color theme="1"/>
        <rFont val="Liberation Sans"/>
        <family val="2"/>
      </rPr>
      <t xml:space="preserve"> espressi in tonnellate dividendo i dati della</t>
    </r>
    <r>
      <rPr>
        <b/>
        <sz val="11"/>
        <color theme="1"/>
        <rFont val="Liberation Sans"/>
        <family val="2"/>
      </rPr>
      <t xml:space="preserve"> popolazion</t>
    </r>
    <r>
      <rPr>
        <sz val="11"/>
        <color theme="1"/>
        <rFont val="Liberation Sans"/>
        <family val="2"/>
      </rPr>
      <t xml:space="preserve">e con quelli dei </t>
    </r>
    <r>
      <rPr>
        <b/>
        <sz val="11"/>
        <color theme="1"/>
        <rFont val="Liberation Sans"/>
        <family val="2"/>
      </rPr>
      <t>rifiuti prodotti</t>
    </r>
  </si>
  <si>
    <t>4) Ho creato la tabella utilizzando i valori inseriti nella tabella.</t>
  </si>
  <si>
    <t>a) Utilizzando un foglio di calcolo, mostra attraverso un grafico a dispersione, come varia negli anni la percentuale dei rifiui differenziati nelle tre aree geografiche e commenta il grafico ottenuto</t>
  </si>
  <si>
    <r>
      <t>3) Ho inserito la</t>
    </r>
    <r>
      <rPr>
        <b/>
        <sz val="11"/>
        <color theme="1"/>
        <rFont val="Liberation Sans"/>
        <family val="2"/>
      </rPr>
      <t xml:space="preserve"> percentuale relativa alla funzione data</t>
    </r>
    <r>
      <rPr>
        <sz val="11"/>
        <color theme="1"/>
        <rFont val="Liberation Sans"/>
        <family val="2"/>
      </rPr>
      <t xml:space="preserve"> moltiplicando 2,2 per </t>
    </r>
    <r>
      <rPr>
        <sz val="11"/>
        <color rgb="FFFF0000"/>
        <rFont val="Liberation Sans"/>
        <family val="2"/>
      </rPr>
      <t>l'incremento degli anni.</t>
    </r>
  </si>
  <si>
    <t>c) Mostra in un grafico a barre la produzione pro-capite dei rifiuti nel 2012 nelle 3 aree geografiche e la raccolta differenziata (In valori assoluti non percentuali) relativa a tale anno (dati popolazione al 2012: Nord = 27194765, Centro = 11591705, Sud = 20607737).</t>
  </si>
  <si>
    <t>Percentuale dei rifiuti differenziati relativa alla funzione data</t>
  </si>
  <si>
    <r>
      <t xml:space="preserve">4) ho inserito </t>
    </r>
    <r>
      <rPr>
        <b/>
        <sz val="11"/>
        <color theme="1"/>
        <rFont val="Liberation Sans"/>
        <family val="2"/>
      </rPr>
      <t xml:space="preserve">la percentuale dei rifiuti differenziati relativa alla funzione data </t>
    </r>
    <r>
      <rPr>
        <sz val="11"/>
        <color theme="1"/>
        <rFont val="Liberation Sans"/>
        <family val="2"/>
      </rPr>
      <t>sommando la percentuale dei rifiuti differenziati del 2017 con la</t>
    </r>
    <r>
      <rPr>
        <b/>
        <sz val="11"/>
        <color theme="1"/>
        <rFont val="Liberation Sans"/>
        <family val="2"/>
      </rPr>
      <t xml:space="preserve"> percentuale relativa alla funzione data.</t>
    </r>
  </si>
  <si>
    <t>5)  Inserendo quindi l'anno del 2013 nella tabella ho trovato i valori previsti per quell'anno.</t>
  </si>
  <si>
    <t>6) Ho inserito un grafico relativo hai volari della tabella.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</si>
</sst>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410]&quot; &quot;#,##0.00;[Red]&quot;-&quot;[$€-410]&quot; &quot;#,##0.00"/>
  </numFmts>
  <fonts count="6" x14ac:knownFonts="1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b/>
      <sz val="11"/>
      <color theme="1"/>
      <name val="Liberation Sans"/>
      <family val="2"/>
    </font>
    <font>
      <sz val="11"/>
      <color rgb="FFFF0000"/>
      <name val="Liberation Sans"/>
      <family val="2"/>
    </font>
    <font>
      <b/>
      <sz val="14"/>
      <color theme="1"/>
      <name val="Liberatio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9933"/>
        <bgColor rgb="FF00993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2">
    <xf numFmtId="0" fontId="0" fillId="0" borderId="0" xfId="0"/>
    <xf numFmtId="10" fontId="0" fillId="0" borderId="0" xfId="0" applyNumberFormat="1"/>
    <xf numFmtId="2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0" fillId="8" borderId="5" xfId="0" applyFill="1" applyBorder="1" applyAlignment="1">
      <alignment horizontal="center" vertical="center"/>
    </xf>
    <xf numFmtId="10" fontId="0" fillId="8" borderId="5" xfId="0" applyNumberForma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10" fontId="4" fillId="8" borderId="5" xfId="0" applyNumberFormat="1" applyFon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7" borderId="5" xfId="0" applyFill="1" applyBorder="1"/>
    <xf numFmtId="0" fontId="0" fillId="5" borderId="5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2" fontId="0" fillId="9" borderId="5" xfId="0" applyNumberFormat="1" applyFill="1" applyBorder="1" applyAlignment="1">
      <alignment horizontal="center" vertical="center" wrapText="1"/>
    </xf>
    <xf numFmtId="10" fontId="4" fillId="8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5" xfId="0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740393496815772E-2"/>
          <c:y val="6.3524033534590268E-2"/>
          <c:w val="0.72460344743768712"/>
          <c:h val="0.85735915101677962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Nord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</c:marker>
          <c:xVal>
            <c:numRef>
              <c:f>Foglio1!$C$3:$H$3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xVal>
          <c:yVal>
            <c:numRef>
              <c:f>Foglio1!$C$4:$H$4</c:f>
              <c:numCache>
                <c:formatCode>0.00%</c:formatCode>
                <c:ptCount val="6"/>
                <c:pt idx="0">
                  <c:v>0.42399999999999999</c:v>
                </c:pt>
                <c:pt idx="1">
                  <c:v>0.45500000000000002</c:v>
                </c:pt>
                <c:pt idx="2">
                  <c:v>0.48</c:v>
                </c:pt>
                <c:pt idx="3">
                  <c:v>0.49099999999999999</c:v>
                </c:pt>
                <c:pt idx="4">
                  <c:v>0.51100000000000001</c:v>
                </c:pt>
                <c:pt idx="5">
                  <c:v>0.52600000000000002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0-40A7-8722-0A4CDC5EA6EC}"/>
            </c:ext>
          </c:extLst>
        </c:ser>
        <c:ser>
          <c:idx val="1"/>
          <c:order val="1"/>
          <c:tx>
            <c:strRef>
              <c:f>Foglio1!$B$5</c:f>
              <c:strCache>
                <c:ptCount val="1"/>
                <c:pt idx="0">
                  <c:v>Centro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</c:marker>
          <c:xVal>
            <c:numRef>
              <c:f>Foglio1!$C$3:$H$3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xVal>
          <c:yVal>
            <c:numRef>
              <c:f>Foglio1!$C$5:$H$5</c:f>
              <c:numCache>
                <c:formatCode>0.00%</c:formatCode>
                <c:ptCount val="6"/>
                <c:pt idx="0">
                  <c:v>0.20799999999999999</c:v>
                </c:pt>
                <c:pt idx="1">
                  <c:v>0.22900000000000001</c:v>
                </c:pt>
                <c:pt idx="2">
                  <c:v>0.249</c:v>
                </c:pt>
                <c:pt idx="3">
                  <c:v>0.27100000000000002</c:v>
                </c:pt>
                <c:pt idx="4">
                  <c:v>0.30199999999999999</c:v>
                </c:pt>
                <c:pt idx="5">
                  <c:v>0.32900000000000001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0-40A7-8722-0A4CDC5EA6EC}"/>
            </c:ext>
          </c:extLst>
        </c:ser>
        <c:ser>
          <c:idx val="2"/>
          <c:order val="2"/>
          <c:tx>
            <c:strRef>
              <c:f>Foglio1!$B$6</c:f>
              <c:strCache>
                <c:ptCount val="1"/>
                <c:pt idx="0">
                  <c:v>Sud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</c:marker>
          <c:xVal>
            <c:numRef>
              <c:f>Foglio1!$C$3:$H$3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xVal>
          <c:yVal>
            <c:numRef>
              <c:f>Foglio1!$C$6:$H$6</c:f>
              <c:numCache>
                <c:formatCode>0.00%</c:formatCode>
                <c:ptCount val="6"/>
                <c:pt idx="0">
                  <c:v>0.11600000000000001</c:v>
                </c:pt>
                <c:pt idx="1">
                  <c:v>0.14699999999999999</c:v>
                </c:pt>
                <c:pt idx="2">
                  <c:v>0.191</c:v>
                </c:pt>
                <c:pt idx="3">
                  <c:v>0.21199999999999999</c:v>
                </c:pt>
                <c:pt idx="4">
                  <c:v>0.23899999999999999</c:v>
                </c:pt>
                <c:pt idx="5">
                  <c:v>0.26700000000000002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0-40A7-8722-0A4CDC5E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35912"/>
        <c:axId val="389461088"/>
      </c:scatterChart>
      <c:valAx>
        <c:axId val="389461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90035912"/>
        <c:crossesAt val="0"/>
        <c:crossBetween val="midCat"/>
      </c:valAx>
      <c:valAx>
        <c:axId val="39003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894610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19109067704819E-2"/>
          <c:y val="0.18658422067665931"/>
          <c:w val="0.75404931828526356"/>
          <c:h val="0.75045902044832469"/>
        </c:manualLayout>
      </c:layout>
      <c:scatterChart>
        <c:scatterStyle val="lineMarker"/>
        <c:varyColors val="0"/>
        <c:ser>
          <c:idx val="0"/>
          <c:order val="0"/>
          <c:tx>
            <c:v>Valori effettivi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Foglio1!$D$32:$I$32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Foglio1!$D$33:$I$33</c:f>
              <c:numCache>
                <c:formatCode>0.00%</c:formatCode>
                <c:ptCount val="6"/>
                <c:pt idx="0">
                  <c:v>0</c:v>
                </c:pt>
                <c:pt idx="1">
                  <c:v>3.1000000000000028E-2</c:v>
                </c:pt>
                <c:pt idx="2">
                  <c:v>5.5999999999999994E-2</c:v>
                </c:pt>
                <c:pt idx="3">
                  <c:v>6.7000000000000004E-2</c:v>
                </c:pt>
                <c:pt idx="4">
                  <c:v>8.7000000000000022E-2</c:v>
                </c:pt>
                <c:pt idx="5">
                  <c:v>0.10200000000000004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5-4B3A-B57B-38C158E4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8208"/>
        <c:axId val="557449192"/>
      </c:scatterChart>
      <c:scatterChart>
        <c:scatterStyle val="smoothMarker"/>
        <c:varyColors val="0"/>
        <c:ser>
          <c:idx val="1"/>
          <c:order val="1"/>
          <c:tx>
            <c:v>y=2,2x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Foglio1!$D$32:$J$32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Foglio1!$D$34:$J$34</c:f>
              <c:numCache>
                <c:formatCode>0.00%</c:formatCode>
                <c:ptCount val="7"/>
                <c:pt idx="0">
                  <c:v>0</c:v>
                </c:pt>
                <c:pt idx="1">
                  <c:v>2.2000000000000002E-2</c:v>
                </c:pt>
                <c:pt idx="2">
                  <c:v>4.4000000000000004E-2</c:v>
                </c:pt>
                <c:pt idx="3">
                  <c:v>6.6000000000000003E-2</c:v>
                </c:pt>
                <c:pt idx="4">
                  <c:v>8.8000000000000009E-2</c:v>
                </c:pt>
                <c:pt idx="5">
                  <c:v>0.11</c:v>
                </c:pt>
                <c:pt idx="6">
                  <c:v>0.13200000000000001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65-4B3A-B57B-38C158E4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8208"/>
        <c:axId val="557449192"/>
      </c:scatterChart>
      <c:valAx>
        <c:axId val="5574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ur-Latn-001"/>
                  <a:t>Incremento degli anni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449192"/>
        <c:crosses val="autoZero"/>
        <c:crossBetween val="midCat"/>
      </c:valAx>
      <c:valAx>
        <c:axId val="55744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ur-Latn-001"/>
                  <a:t>Percentuale</a:t>
                </a:r>
                <a:r>
                  <a:rPr lang="fur-Latn-001" baseline="0"/>
                  <a:t> relativa alla funzione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44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ur-Latn-001"/>
              <a:t>Rifiuti</a:t>
            </a:r>
            <a:r>
              <a:rPr lang="fur-Latn-001" baseline="0"/>
              <a:t> pro-capite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"/>
          <c:y val="0.17171296296296296"/>
          <c:w val="0.86944444444444446"/>
          <c:h val="0.69402777777777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Foglio1!$B$62</c:f>
              <c:strCache>
                <c:ptCount val="1"/>
                <c:pt idx="0">
                  <c:v>Rifiuti pro-capite (t)</c:v>
                </c:pt>
              </c:strCache>
            </c:strRef>
          </c:cat>
          <c:val>
            <c:numRef>
              <c:f>Foglio1!$C$62</c:f>
              <c:numCache>
                <c:formatCode>0.00</c:formatCode>
                <c:ptCount val="1"/>
                <c:pt idx="0">
                  <c:v>1.9878172320939027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7-46AB-B9DD-A61DEB69F25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Foglio1!$B$62</c:f>
              <c:strCache>
                <c:ptCount val="1"/>
                <c:pt idx="0">
                  <c:v>Rifiuti pro-capite (t)</c:v>
                </c:pt>
              </c:strCache>
            </c:strRef>
          </c:cat>
          <c:val>
            <c:numRef>
              <c:f>Foglio1!$D$62</c:f>
              <c:numCache>
                <c:formatCode>0.00</c:formatCode>
                <c:ptCount val="1"/>
                <c:pt idx="0">
                  <c:v>1.7189364981234614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7-46AB-B9DD-A61DEB69F25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Foglio1!$B$62</c:f>
              <c:strCache>
                <c:ptCount val="1"/>
                <c:pt idx="0">
                  <c:v>Rifiuti pro-capite (t)</c:v>
                </c:pt>
              </c:strCache>
            </c:strRef>
          </c:cat>
          <c:val>
            <c:numRef>
              <c:f>Foglio1!$E$62</c:f>
              <c:numCache>
                <c:formatCode>0.00</c:formatCode>
                <c:ptCount val="1"/>
                <c:pt idx="0">
                  <c:v>2.160627760122384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7-46AB-B9DD-A61DEB69F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73824"/>
        <c:axId val="254074480"/>
      </c:barChart>
      <c:catAx>
        <c:axId val="254073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4074480"/>
        <c:crosses val="autoZero"/>
        <c:auto val="1"/>
        <c:lblAlgn val="ctr"/>
        <c:lblOffset val="100"/>
        <c:noMultiLvlLbl val="0"/>
      </c:catAx>
      <c:valAx>
        <c:axId val="254074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540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20640" y="1345410"/>
    <xdr:ext cx="5759640" cy="323964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1E78CE-8282-4965-B8FC-4D5F07CAB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719136</xdr:colOff>
      <xdr:row>38</xdr:row>
      <xdr:rowOff>123825</xdr:rowOff>
    </xdr:from>
    <xdr:to>
      <xdr:col>8</xdr:col>
      <xdr:colOff>523875</xdr:colOff>
      <xdr:row>55</xdr:row>
      <xdr:rowOff>38100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5FCA2B-A8CB-43CD-ADDC-5658C45D2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34</xdr:row>
      <xdr:rowOff>266700</xdr:rowOff>
    </xdr:from>
    <xdr:to>
      <xdr:col>11</xdr:col>
      <xdr:colOff>74544</xdr:colOff>
      <xdr:row>35</xdr:row>
      <xdr:rowOff>173935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179BE619-E433-440C-9198-A817AD0C89E6}"/>
            </a:ext>
          </a:extLst>
        </xdr:cNvPr>
        <xdr:cNvCxnSpPr/>
      </xdr:nvCxnSpPr>
      <xdr:spPr>
        <a:xfrm>
          <a:off x="7868478" y="7050157"/>
          <a:ext cx="1043609" cy="4041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709612</xdr:colOff>
      <xdr:row>63</xdr:row>
      <xdr:rowOff>109537</xdr:rowOff>
    </xdr:from>
    <xdr:to>
      <xdr:col>6</xdr:col>
      <xdr:colOff>423862</xdr:colOff>
      <xdr:row>78</xdr:row>
      <xdr:rowOff>138112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E1D87E5-F58F-4FEF-A3BC-34BFF3291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371476</xdr:colOff>
      <xdr:row>77</xdr:row>
      <xdr:rowOff>0</xdr:rowOff>
    </xdr:from>
    <xdr:to>
      <xdr:col>3</xdr:col>
      <xdr:colOff>38101</xdr:colOff>
      <xdr:row>78</xdr:row>
      <xdr:rowOff>104775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7AA05DA2-0E17-4359-B3AB-B1C760F07366}"/>
            </a:ext>
          </a:extLst>
        </xdr:cNvPr>
        <xdr:cNvSpPr txBox="1"/>
      </xdr:nvSpPr>
      <xdr:spPr>
        <a:xfrm>
          <a:off x="1990726" y="15373350"/>
          <a:ext cx="4762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ur-Latn-001" sz="1100"/>
            <a:t>Nord</a:t>
          </a:r>
          <a:endParaRPr lang="it-IT" sz="1100"/>
        </a:p>
      </xdr:txBody>
    </xdr:sp>
    <xdr:clientData/>
  </xdr:twoCellAnchor>
  <xdr:twoCellAnchor>
    <xdr:from>
      <xdr:col>3</xdr:col>
      <xdr:colOff>428625</xdr:colOff>
      <xdr:row>77</xdr:row>
      <xdr:rowOff>19050</xdr:rowOff>
    </xdr:from>
    <xdr:to>
      <xdr:col>4</xdr:col>
      <xdr:colOff>190500</xdr:colOff>
      <xdr:row>78</xdr:row>
      <xdr:rowOff>123825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F202B9D-D9B2-4F05-B0AC-74C3F6E043F7}"/>
            </a:ext>
          </a:extLst>
        </xdr:cNvPr>
        <xdr:cNvSpPr txBox="1"/>
      </xdr:nvSpPr>
      <xdr:spPr>
        <a:xfrm>
          <a:off x="2857500" y="15392400"/>
          <a:ext cx="5715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ur-Latn-001" sz="1100"/>
            <a:t>Centro</a:t>
          </a:r>
          <a:endParaRPr lang="it-IT" sz="1100"/>
        </a:p>
      </xdr:txBody>
    </xdr:sp>
    <xdr:clientData/>
  </xdr:twoCellAnchor>
  <xdr:twoCellAnchor>
    <xdr:from>
      <xdr:col>4</xdr:col>
      <xdr:colOff>561975</xdr:colOff>
      <xdr:row>77</xdr:row>
      <xdr:rowOff>9525</xdr:rowOff>
    </xdr:from>
    <xdr:to>
      <xdr:col>5</xdr:col>
      <xdr:colOff>180975</xdr:colOff>
      <xdr:row>78</xdr:row>
      <xdr:rowOff>114300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F79C2442-511E-4BE5-8286-D2CCD25A8E85}"/>
            </a:ext>
          </a:extLst>
        </xdr:cNvPr>
        <xdr:cNvSpPr txBox="1"/>
      </xdr:nvSpPr>
      <xdr:spPr>
        <a:xfrm>
          <a:off x="3800475" y="15382875"/>
          <a:ext cx="4286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ur-Latn-001" sz="1100"/>
            <a:t>Sud</a:t>
          </a:r>
          <a:endParaRPr lang="it-IT" sz="1100"/>
        </a:p>
      </xdr:txBody>
    </xdr:sp>
    <xdr:clientData/>
  </xdr:twoCellAnchor>
  <xdr:twoCellAnchor>
    <xdr:from>
      <xdr:col>0</xdr:col>
      <xdr:colOff>723900</xdr:colOff>
      <xdr:row>65</xdr:row>
      <xdr:rowOff>85725</xdr:rowOff>
    </xdr:from>
    <xdr:to>
      <xdr:col>1</xdr:col>
      <xdr:colOff>276225</xdr:colOff>
      <xdr:row>67</xdr:row>
      <xdr:rowOff>9525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71D90DE3-1B74-4C85-849D-21358AD41D65}"/>
            </a:ext>
          </a:extLst>
        </xdr:cNvPr>
        <xdr:cNvSpPr txBox="1"/>
      </xdr:nvSpPr>
      <xdr:spPr>
        <a:xfrm>
          <a:off x="723900" y="13287375"/>
          <a:ext cx="3619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ur-Latn-001" sz="1100"/>
            <a:t>2,5</a:t>
          </a:r>
          <a:endParaRPr lang="it-IT" sz="1100"/>
        </a:p>
      </xdr:txBody>
    </xdr:sp>
    <xdr:clientData/>
  </xdr:twoCellAnchor>
  <xdr:twoCellAnchor>
    <xdr:from>
      <xdr:col>0</xdr:col>
      <xdr:colOff>790575</xdr:colOff>
      <xdr:row>67</xdr:row>
      <xdr:rowOff>85725</xdr:rowOff>
    </xdr:from>
    <xdr:to>
      <xdr:col>1</xdr:col>
      <xdr:colOff>238125</xdr:colOff>
      <xdr:row>69</xdr:row>
      <xdr:rowOff>9525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0BE5B2B1-F7C8-4407-9BFE-A1631BBB7FCB}"/>
            </a:ext>
          </a:extLst>
        </xdr:cNvPr>
        <xdr:cNvSpPr txBox="1"/>
      </xdr:nvSpPr>
      <xdr:spPr>
        <a:xfrm>
          <a:off x="790575" y="13649325"/>
          <a:ext cx="2571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ur-Latn-001" sz="1100"/>
            <a:t>2</a:t>
          </a:r>
          <a:endParaRPr lang="it-IT" sz="1100"/>
        </a:p>
      </xdr:txBody>
    </xdr:sp>
    <xdr:clientData/>
  </xdr:twoCellAnchor>
  <xdr:twoCellAnchor>
    <xdr:from>
      <xdr:col>0</xdr:col>
      <xdr:colOff>742950</xdr:colOff>
      <xdr:row>69</xdr:row>
      <xdr:rowOff>85725</xdr:rowOff>
    </xdr:from>
    <xdr:to>
      <xdr:col>1</xdr:col>
      <xdr:colOff>314325</xdr:colOff>
      <xdr:row>71</xdr:row>
      <xdr:rowOff>9525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E58D6913-7D5B-4CC1-8F8E-3BD1DE0FD7F5}"/>
            </a:ext>
          </a:extLst>
        </xdr:cNvPr>
        <xdr:cNvSpPr txBox="1"/>
      </xdr:nvSpPr>
      <xdr:spPr>
        <a:xfrm>
          <a:off x="742950" y="14011275"/>
          <a:ext cx="3810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ur-Latn-001" sz="1100"/>
            <a:t>1,5</a:t>
          </a:r>
          <a:endParaRPr lang="it-IT" sz="1100"/>
        </a:p>
      </xdr:txBody>
    </xdr:sp>
    <xdr:clientData/>
  </xdr:twoCellAnchor>
  <xdr:twoCellAnchor>
    <xdr:from>
      <xdr:col>0</xdr:col>
      <xdr:colOff>781050</xdr:colOff>
      <xdr:row>71</xdr:row>
      <xdr:rowOff>85725</xdr:rowOff>
    </xdr:from>
    <xdr:to>
      <xdr:col>1</xdr:col>
      <xdr:colOff>228600</xdr:colOff>
      <xdr:row>73</xdr:row>
      <xdr:rowOff>9525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4B7C02C2-338B-4168-8142-14E5ABB4109F}"/>
            </a:ext>
          </a:extLst>
        </xdr:cNvPr>
        <xdr:cNvSpPr txBox="1"/>
      </xdr:nvSpPr>
      <xdr:spPr>
        <a:xfrm>
          <a:off x="781050" y="14373225"/>
          <a:ext cx="2571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ur-Latn-001" sz="1100"/>
            <a:t>1</a:t>
          </a:r>
          <a:endParaRPr lang="it-IT" sz="1100"/>
        </a:p>
      </xdr:txBody>
    </xdr:sp>
    <xdr:clientData/>
  </xdr:twoCellAnchor>
  <xdr:twoCellAnchor>
    <xdr:from>
      <xdr:col>0</xdr:col>
      <xdr:colOff>723900</xdr:colOff>
      <xdr:row>73</xdr:row>
      <xdr:rowOff>133350</xdr:rowOff>
    </xdr:from>
    <xdr:to>
      <xdr:col>1</xdr:col>
      <xdr:colOff>295275</xdr:colOff>
      <xdr:row>75</xdr:row>
      <xdr:rowOff>57150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49E952DF-7311-4F5D-805D-FB95B6239212}"/>
            </a:ext>
          </a:extLst>
        </xdr:cNvPr>
        <xdr:cNvSpPr txBox="1"/>
      </xdr:nvSpPr>
      <xdr:spPr>
        <a:xfrm>
          <a:off x="723900" y="14782800"/>
          <a:ext cx="3810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ur-Latn-001" sz="1100"/>
            <a:t>0,5</a:t>
          </a:r>
          <a:endParaRPr lang="it-IT" sz="1100"/>
        </a:p>
      </xdr:txBody>
    </xdr:sp>
    <xdr:clientData/>
  </xdr:twoCellAnchor>
  <xdr:twoCellAnchor>
    <xdr:from>
      <xdr:col>0</xdr:col>
      <xdr:colOff>809624</xdr:colOff>
      <xdr:row>75</xdr:row>
      <xdr:rowOff>152400</xdr:rowOff>
    </xdr:from>
    <xdr:to>
      <xdr:col>1</xdr:col>
      <xdr:colOff>238124</xdr:colOff>
      <xdr:row>77</xdr:row>
      <xdr:rowOff>76200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8AD43130-1564-43EB-8499-D5DAE44522E6}"/>
            </a:ext>
          </a:extLst>
        </xdr:cNvPr>
        <xdr:cNvSpPr txBox="1"/>
      </xdr:nvSpPr>
      <xdr:spPr>
        <a:xfrm>
          <a:off x="809624" y="15163800"/>
          <a:ext cx="2381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ur-Latn-001" sz="1100"/>
            <a:t>0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5"/>
  <sheetViews>
    <sheetView tabSelected="1" topLeftCell="A41" zoomScaleNormal="100" workbookViewId="0">
      <selection activeCell="J48" sqref="J48"/>
    </sheetView>
  </sheetViews>
  <sheetFormatPr defaultRowHeight="14.25" x14ac:dyDescent="0.2"/>
  <cols>
    <col min="1" max="8" width="10.625" customWidth="1"/>
    <col min="11" max="11" width="12.75" customWidth="1"/>
  </cols>
  <sheetData>
    <row r="2" spans="2:16" x14ac:dyDescent="0.2">
      <c r="B2" s="3"/>
      <c r="C2" s="26" t="s">
        <v>3</v>
      </c>
      <c r="D2" s="27"/>
      <c r="E2" s="27"/>
      <c r="F2" s="27"/>
      <c r="G2" s="27"/>
      <c r="H2" s="28"/>
      <c r="J2" s="20" t="s">
        <v>24</v>
      </c>
      <c r="K2" s="20"/>
      <c r="L2" s="20"/>
      <c r="M2" s="20"/>
      <c r="N2" s="20"/>
      <c r="O2" s="20"/>
      <c r="P2" s="20"/>
    </row>
    <row r="3" spans="2:16" x14ac:dyDescent="0.2">
      <c r="B3" s="4"/>
      <c r="C3" s="5">
        <v>2007</v>
      </c>
      <c r="D3" s="5">
        <v>2008</v>
      </c>
      <c r="E3" s="5">
        <v>2009</v>
      </c>
      <c r="F3" s="5">
        <v>2010</v>
      </c>
      <c r="G3" s="5">
        <v>2011</v>
      </c>
      <c r="H3" s="5">
        <v>2012</v>
      </c>
      <c r="J3" s="20"/>
      <c r="K3" s="20"/>
      <c r="L3" s="20"/>
      <c r="M3" s="20"/>
      <c r="N3" s="20"/>
      <c r="O3" s="20"/>
      <c r="P3" s="20"/>
    </row>
    <row r="4" spans="2:16" x14ac:dyDescent="0.2">
      <c r="B4" s="6" t="s">
        <v>0</v>
      </c>
      <c r="C4" s="7">
        <v>0.42399999999999999</v>
      </c>
      <c r="D4" s="7">
        <v>0.45500000000000002</v>
      </c>
      <c r="E4" s="7">
        <v>0.48</v>
      </c>
      <c r="F4" s="7">
        <v>0.49099999999999999</v>
      </c>
      <c r="G4" s="7">
        <v>0.51100000000000001</v>
      </c>
      <c r="H4" s="7">
        <v>0.52600000000000002</v>
      </c>
      <c r="J4" s="20"/>
      <c r="K4" s="20"/>
      <c r="L4" s="20"/>
      <c r="M4" s="20"/>
      <c r="N4" s="20"/>
      <c r="O4" s="20"/>
      <c r="P4" s="20"/>
    </row>
    <row r="5" spans="2:16" x14ac:dyDescent="0.2">
      <c r="B5" s="6" t="s">
        <v>1</v>
      </c>
      <c r="C5" s="7">
        <v>0.20799999999999999</v>
      </c>
      <c r="D5" s="7">
        <v>0.22900000000000001</v>
      </c>
      <c r="E5" s="7">
        <v>0.249</v>
      </c>
      <c r="F5" s="7">
        <v>0.27100000000000002</v>
      </c>
      <c r="G5" s="7">
        <v>0.30199999999999999</v>
      </c>
      <c r="H5" s="7">
        <v>0.32900000000000001</v>
      </c>
    </row>
    <row r="6" spans="2:16" x14ac:dyDescent="0.2">
      <c r="B6" s="6" t="s">
        <v>2</v>
      </c>
      <c r="C6" s="7">
        <v>0.11600000000000001</v>
      </c>
      <c r="D6" s="7">
        <v>0.14699999999999999</v>
      </c>
      <c r="E6" s="7">
        <v>0.191</v>
      </c>
      <c r="F6" s="7">
        <v>0.21199999999999999</v>
      </c>
      <c r="G6" s="7">
        <v>0.23899999999999999</v>
      </c>
      <c r="H6" s="7">
        <v>0.26700000000000002</v>
      </c>
    </row>
    <row r="9" spans="2:16" ht="14.25" customHeight="1" x14ac:dyDescent="0.2">
      <c r="J9" s="20" t="s">
        <v>15</v>
      </c>
      <c r="K9" s="20"/>
      <c r="L9" s="20"/>
      <c r="M9" s="20"/>
      <c r="N9" s="20"/>
      <c r="O9" s="20"/>
    </row>
    <row r="10" spans="2:16" x14ac:dyDescent="0.2">
      <c r="J10" s="20"/>
      <c r="K10" s="20"/>
      <c r="L10" s="20"/>
      <c r="M10" s="20"/>
      <c r="N10" s="20"/>
      <c r="O10" s="20"/>
    </row>
    <row r="11" spans="2:16" x14ac:dyDescent="0.2">
      <c r="J11" s="20"/>
      <c r="K11" s="20"/>
      <c r="L11" s="20"/>
      <c r="M11" s="20"/>
      <c r="N11" s="20"/>
      <c r="O11" s="20"/>
    </row>
    <row r="28" spans="2:16" ht="0.75" customHeight="1" x14ac:dyDescent="0.2"/>
    <row r="29" spans="2:16" ht="0.75" hidden="1" customHeight="1" x14ac:dyDescent="0.2"/>
    <row r="30" spans="2:16" ht="31.5" customHeight="1" x14ac:dyDescent="0.2">
      <c r="B30" s="30" t="s">
        <v>7</v>
      </c>
      <c r="C30" s="31"/>
      <c r="D30" s="31"/>
      <c r="E30" s="31"/>
      <c r="F30" s="31"/>
      <c r="G30" s="31"/>
      <c r="H30" s="31"/>
      <c r="I30" s="31"/>
      <c r="J30" s="31"/>
      <c r="L30" s="20" t="s">
        <v>8</v>
      </c>
      <c r="M30" s="20"/>
      <c r="N30" s="20"/>
      <c r="O30" s="20"/>
      <c r="P30" s="20"/>
    </row>
    <row r="31" spans="2:16" ht="28.5" customHeight="1" x14ac:dyDescent="0.2">
      <c r="B31" s="29" t="s">
        <v>4</v>
      </c>
      <c r="C31" s="29"/>
      <c r="D31" s="8">
        <v>2007</v>
      </c>
      <c r="E31" s="8">
        <v>2008</v>
      </c>
      <c r="F31" s="8">
        <v>2009</v>
      </c>
      <c r="G31" s="8">
        <v>2010</v>
      </c>
      <c r="H31" s="8">
        <v>2011</v>
      </c>
      <c r="I31" s="8">
        <v>2012</v>
      </c>
      <c r="J31" s="10">
        <v>2013</v>
      </c>
      <c r="L31" s="20"/>
      <c r="M31" s="20"/>
      <c r="N31" s="20"/>
      <c r="O31" s="20"/>
      <c r="P31" s="20"/>
    </row>
    <row r="32" spans="2:16" ht="28.5" customHeight="1" x14ac:dyDescent="0.2">
      <c r="B32" s="29" t="s">
        <v>5</v>
      </c>
      <c r="C32" s="29"/>
      <c r="D32" s="8">
        <f t="shared" ref="D32:J32" si="0">D31-$D$31</f>
        <v>0</v>
      </c>
      <c r="E32" s="8">
        <f t="shared" si="0"/>
        <v>1</v>
      </c>
      <c r="F32" s="8">
        <f t="shared" si="0"/>
        <v>2</v>
      </c>
      <c r="G32" s="8">
        <f t="shared" si="0"/>
        <v>3</v>
      </c>
      <c r="H32" s="8">
        <f t="shared" si="0"/>
        <v>4</v>
      </c>
      <c r="I32" s="8">
        <f t="shared" si="0"/>
        <v>5</v>
      </c>
      <c r="J32" s="10">
        <f t="shared" si="0"/>
        <v>6</v>
      </c>
      <c r="L32" s="20"/>
      <c r="M32" s="20"/>
      <c r="N32" s="20"/>
      <c r="O32" s="20"/>
      <c r="P32" s="20"/>
    </row>
    <row r="33" spans="1:16" ht="28.5" customHeight="1" x14ac:dyDescent="0.2">
      <c r="A33" s="2"/>
      <c r="B33" s="23" t="s">
        <v>6</v>
      </c>
      <c r="C33" s="24"/>
      <c r="D33" s="9">
        <f t="shared" ref="D33:I33" si="1">(C4-$C$4)</f>
        <v>0</v>
      </c>
      <c r="E33" s="9">
        <f t="shared" si="1"/>
        <v>3.1000000000000028E-2</v>
      </c>
      <c r="F33" s="9">
        <f t="shared" si="1"/>
        <v>5.5999999999999994E-2</v>
      </c>
      <c r="G33" s="9">
        <f t="shared" si="1"/>
        <v>6.7000000000000004E-2</v>
      </c>
      <c r="H33" s="9">
        <f t="shared" si="1"/>
        <v>8.7000000000000022E-2</v>
      </c>
      <c r="I33" s="9">
        <f t="shared" si="1"/>
        <v>0.10200000000000004</v>
      </c>
      <c r="J33" s="11"/>
      <c r="K33" s="1"/>
      <c r="L33" s="20"/>
      <c r="M33" s="20"/>
      <c r="N33" s="20"/>
      <c r="O33" s="20"/>
      <c r="P33" s="20"/>
    </row>
    <row r="34" spans="1:16" ht="28.5" customHeight="1" x14ac:dyDescent="0.2">
      <c r="B34" s="23" t="s">
        <v>11</v>
      </c>
      <c r="C34" s="24"/>
      <c r="D34" s="9">
        <f>(D32*2.2)/100</f>
        <v>0</v>
      </c>
      <c r="E34" s="9">
        <f t="shared" ref="E34:J34" si="2">(E32*2.2)/100</f>
        <v>2.2000000000000002E-2</v>
      </c>
      <c r="F34" s="9">
        <f t="shared" si="2"/>
        <v>4.4000000000000004E-2</v>
      </c>
      <c r="G34" s="9">
        <f t="shared" si="2"/>
        <v>6.6000000000000003E-2</v>
      </c>
      <c r="H34" s="9">
        <f t="shared" si="2"/>
        <v>8.8000000000000009E-2</v>
      </c>
      <c r="I34" s="9">
        <f t="shared" si="2"/>
        <v>0.11</v>
      </c>
      <c r="J34" s="11">
        <f t="shared" si="2"/>
        <v>0.13200000000000001</v>
      </c>
      <c r="K34" s="13" t="s">
        <v>12</v>
      </c>
      <c r="L34" s="20"/>
      <c r="M34" s="20"/>
      <c r="N34" s="20"/>
      <c r="O34" s="20"/>
      <c r="P34" s="20"/>
    </row>
    <row r="35" spans="1:16" ht="39" customHeight="1" x14ac:dyDescent="0.2">
      <c r="B35" s="25" t="s">
        <v>27</v>
      </c>
      <c r="C35" s="25"/>
      <c r="D35" s="12">
        <f>$C$4+D34</f>
        <v>0.42399999999999999</v>
      </c>
      <c r="E35" s="12">
        <f t="shared" ref="E35:J35" si="3">$C$4+E34</f>
        <v>0.44600000000000001</v>
      </c>
      <c r="F35" s="12">
        <f t="shared" si="3"/>
        <v>0.46799999999999997</v>
      </c>
      <c r="G35" s="12">
        <f t="shared" si="3"/>
        <v>0.49</v>
      </c>
      <c r="H35" s="12">
        <f t="shared" si="3"/>
        <v>0.51200000000000001</v>
      </c>
      <c r="I35" s="12">
        <f t="shared" si="3"/>
        <v>0.53400000000000003</v>
      </c>
      <c r="J35" s="19">
        <f t="shared" si="3"/>
        <v>0.55600000000000005</v>
      </c>
      <c r="L35" s="14"/>
      <c r="M35" s="14"/>
      <c r="N35" s="14"/>
      <c r="O35" s="14"/>
      <c r="P35" s="14"/>
    </row>
    <row r="36" spans="1:16" x14ac:dyDescent="0.2">
      <c r="L36" s="20" t="s">
        <v>9</v>
      </c>
      <c r="M36" s="20"/>
      <c r="N36" s="20"/>
      <c r="O36" s="20"/>
      <c r="P36" s="20"/>
    </row>
    <row r="37" spans="1:16" x14ac:dyDescent="0.2">
      <c r="L37" s="20"/>
      <c r="M37" s="20"/>
      <c r="N37" s="20"/>
      <c r="O37" s="20"/>
      <c r="P37" s="20"/>
    </row>
    <row r="38" spans="1:16" x14ac:dyDescent="0.2">
      <c r="L38" s="21" t="s">
        <v>10</v>
      </c>
      <c r="M38" s="21"/>
      <c r="N38" s="21"/>
      <c r="O38" s="21"/>
      <c r="P38" s="21"/>
    </row>
    <row r="39" spans="1:16" x14ac:dyDescent="0.2">
      <c r="L39" s="20" t="s">
        <v>13</v>
      </c>
      <c r="M39" s="20"/>
      <c r="N39" s="20"/>
      <c r="O39" s="20"/>
      <c r="P39" s="20"/>
    </row>
    <row r="40" spans="1:16" x14ac:dyDescent="0.2">
      <c r="L40" s="20"/>
      <c r="M40" s="20"/>
      <c r="N40" s="20"/>
      <c r="O40" s="20"/>
      <c r="P40" s="20"/>
    </row>
    <row r="41" spans="1:16" x14ac:dyDescent="0.2">
      <c r="L41" s="20"/>
      <c r="M41" s="20"/>
      <c r="N41" s="20"/>
      <c r="O41" s="20"/>
      <c r="P41" s="20"/>
    </row>
    <row r="42" spans="1:16" x14ac:dyDescent="0.2">
      <c r="L42" s="20"/>
      <c r="M42" s="20"/>
      <c r="N42" s="20"/>
      <c r="O42" s="20"/>
      <c r="P42" s="20"/>
    </row>
    <row r="43" spans="1:16" x14ac:dyDescent="0.2">
      <c r="L43" s="20"/>
      <c r="M43" s="20"/>
      <c r="N43" s="20"/>
      <c r="O43" s="20"/>
      <c r="P43" s="20"/>
    </row>
    <row r="44" spans="1:16" ht="14.25" customHeight="1" x14ac:dyDescent="0.2">
      <c r="L44" s="20" t="s">
        <v>14</v>
      </c>
      <c r="M44" s="20"/>
      <c r="N44" s="20"/>
      <c r="O44" s="20"/>
      <c r="P44" s="20"/>
    </row>
    <row r="45" spans="1:16" x14ac:dyDescent="0.2">
      <c r="L45" s="20"/>
      <c r="M45" s="20"/>
      <c r="N45" s="20"/>
      <c r="O45" s="20"/>
      <c r="P45" s="20"/>
    </row>
    <row r="46" spans="1:16" x14ac:dyDescent="0.2">
      <c r="L46" s="20"/>
      <c r="M46" s="20"/>
      <c r="N46" s="20"/>
      <c r="O46" s="20"/>
      <c r="P46" s="20"/>
    </row>
    <row r="47" spans="1:16" x14ac:dyDescent="0.2">
      <c r="L47" s="20" t="s">
        <v>25</v>
      </c>
      <c r="M47" s="20"/>
      <c r="N47" s="20"/>
      <c r="O47" s="20"/>
      <c r="P47" s="20"/>
    </row>
    <row r="48" spans="1:16" x14ac:dyDescent="0.2">
      <c r="L48" s="20"/>
      <c r="M48" s="20"/>
      <c r="N48" s="20"/>
      <c r="O48" s="20"/>
      <c r="P48" s="20"/>
    </row>
    <row r="49" spans="2:16" x14ac:dyDescent="0.2">
      <c r="L49" s="20"/>
      <c r="M49" s="20"/>
      <c r="N49" s="20"/>
      <c r="O49" s="20"/>
      <c r="P49" s="20"/>
    </row>
    <row r="50" spans="2:16" ht="14.25" customHeight="1" x14ac:dyDescent="0.2">
      <c r="L50" s="20" t="s">
        <v>28</v>
      </c>
      <c r="M50" s="20"/>
      <c r="N50" s="20"/>
      <c r="O50" s="20"/>
      <c r="P50" s="20"/>
    </row>
    <row r="51" spans="2:16" x14ac:dyDescent="0.2">
      <c r="L51" s="20"/>
      <c r="M51" s="20"/>
      <c r="N51" s="20"/>
      <c r="O51" s="20"/>
      <c r="P51" s="20"/>
    </row>
    <row r="52" spans="2:16" x14ac:dyDescent="0.2">
      <c r="L52" s="20"/>
      <c r="M52" s="20"/>
      <c r="N52" s="20"/>
      <c r="O52" s="20"/>
      <c r="P52" s="20"/>
    </row>
    <row r="53" spans="2:16" x14ac:dyDescent="0.2">
      <c r="L53" s="20"/>
      <c r="M53" s="20"/>
      <c r="N53" s="20"/>
      <c r="O53" s="20"/>
      <c r="P53" s="20"/>
    </row>
    <row r="54" spans="2:16" x14ac:dyDescent="0.2">
      <c r="L54" s="20" t="s">
        <v>29</v>
      </c>
      <c r="M54" s="20"/>
      <c r="N54" s="20"/>
      <c r="O54" s="20"/>
      <c r="P54" s="20"/>
    </row>
    <row r="55" spans="2:16" x14ac:dyDescent="0.2">
      <c r="L55" s="20"/>
      <c r="M55" s="20"/>
      <c r="N55" s="20"/>
      <c r="O55" s="20"/>
      <c r="P55" s="20"/>
    </row>
    <row r="56" spans="2:16" x14ac:dyDescent="0.2">
      <c r="L56" s="21" t="s">
        <v>30</v>
      </c>
      <c r="M56" s="21"/>
      <c r="N56" s="21"/>
      <c r="O56" s="21"/>
      <c r="P56" s="21"/>
    </row>
    <row r="58" spans="2:16" ht="27" customHeight="1" x14ac:dyDescent="0.2">
      <c r="B58" s="22" t="s">
        <v>16</v>
      </c>
      <c r="C58" s="22"/>
      <c r="D58" s="22"/>
      <c r="E58" s="22"/>
      <c r="G58" s="20" t="s">
        <v>26</v>
      </c>
      <c r="H58" s="20"/>
      <c r="I58" s="20"/>
      <c r="J58" s="20"/>
      <c r="K58" s="20"/>
    </row>
    <row r="59" spans="2:16" x14ac:dyDescent="0.2">
      <c r="B59" s="15"/>
      <c r="C59" s="15" t="s">
        <v>0</v>
      </c>
      <c r="D59" s="15" t="s">
        <v>1</v>
      </c>
      <c r="E59" s="15" t="s">
        <v>2</v>
      </c>
      <c r="G59" s="20"/>
      <c r="H59" s="20"/>
      <c r="I59" s="20"/>
      <c r="J59" s="20"/>
      <c r="K59" s="20"/>
    </row>
    <row r="60" spans="2:16" ht="27.75" customHeight="1" x14ac:dyDescent="0.2">
      <c r="B60" s="16" t="s">
        <v>17</v>
      </c>
      <c r="C60" s="17">
        <v>27194765</v>
      </c>
      <c r="D60" s="17">
        <v>11591705</v>
      </c>
      <c r="E60" s="17">
        <v>20607737</v>
      </c>
      <c r="G60" s="20"/>
      <c r="H60" s="20"/>
      <c r="I60" s="20"/>
      <c r="J60" s="20"/>
      <c r="K60" s="20"/>
    </row>
    <row r="61" spans="2:16" ht="27.75" customHeight="1" x14ac:dyDescent="0.2">
      <c r="B61" s="16" t="s">
        <v>18</v>
      </c>
      <c r="C61" s="17">
        <v>13680717</v>
      </c>
      <c r="D61" s="17">
        <v>6743533</v>
      </c>
      <c r="E61" s="17">
        <v>9537847</v>
      </c>
    </row>
    <row r="62" spans="2:16" ht="27.75" customHeight="1" x14ac:dyDescent="0.2">
      <c r="B62" s="16" t="s">
        <v>20</v>
      </c>
      <c r="C62" s="18">
        <f>C60/C61</f>
        <v>1.9878172320939027</v>
      </c>
      <c r="D62" s="18">
        <f t="shared" ref="D62:E62" si="4">D60/D61</f>
        <v>1.7189364981234614</v>
      </c>
      <c r="E62" s="18">
        <f t="shared" si="4"/>
        <v>2.160627760122384</v>
      </c>
      <c r="H62" s="20" t="s">
        <v>19</v>
      </c>
      <c r="I62" s="20"/>
      <c r="J62" s="20"/>
      <c r="K62" s="20"/>
    </row>
    <row r="64" spans="2:16" ht="14.25" customHeight="1" x14ac:dyDescent="0.2">
      <c r="H64" s="20" t="s">
        <v>21</v>
      </c>
      <c r="I64" s="20"/>
      <c r="J64" s="20"/>
      <c r="K64" s="20"/>
    </row>
    <row r="65" spans="8:11" x14ac:dyDescent="0.2">
      <c r="H65" s="20"/>
      <c r="I65" s="20"/>
      <c r="J65" s="20"/>
      <c r="K65" s="20"/>
    </row>
    <row r="66" spans="8:11" x14ac:dyDescent="0.2">
      <c r="H66" s="20"/>
      <c r="I66" s="20"/>
      <c r="J66" s="20"/>
      <c r="K66" s="20"/>
    </row>
    <row r="67" spans="8:11" x14ac:dyDescent="0.2">
      <c r="H67" s="20"/>
      <c r="I67" s="20"/>
      <c r="J67" s="20"/>
      <c r="K67" s="20"/>
    </row>
    <row r="69" spans="8:11" x14ac:dyDescent="0.2">
      <c r="H69" s="20" t="s">
        <v>22</v>
      </c>
      <c r="I69" s="20"/>
      <c r="J69" s="20"/>
      <c r="K69" s="20"/>
    </row>
    <row r="70" spans="8:11" x14ac:dyDescent="0.2">
      <c r="H70" s="20"/>
      <c r="I70" s="20"/>
      <c r="J70" s="20"/>
      <c r="K70" s="20"/>
    </row>
    <row r="71" spans="8:11" x14ac:dyDescent="0.2">
      <c r="H71" s="20"/>
      <c r="I71" s="20"/>
      <c r="J71" s="20"/>
      <c r="K71" s="20"/>
    </row>
    <row r="73" spans="8:11" x14ac:dyDescent="0.2">
      <c r="H73" s="20" t="s">
        <v>23</v>
      </c>
      <c r="I73" s="20"/>
      <c r="J73" s="20"/>
      <c r="K73" s="20"/>
    </row>
    <row r="74" spans="8:11" x14ac:dyDescent="0.2">
      <c r="H74" s="20"/>
      <c r="I74" s="20"/>
      <c r="J74" s="20"/>
      <c r="K74" s="20"/>
    </row>
    <row r="75" spans="8:11" x14ac:dyDescent="0.2">
      <c r="H75" s="20"/>
      <c r="I75" s="20"/>
      <c r="J75" s="20"/>
      <c r="K75" s="20"/>
    </row>
  </sheetData>
  <mergeCells count="24">
    <mergeCell ref="J2:P4"/>
    <mergeCell ref="L30:P34"/>
    <mergeCell ref="C2:H2"/>
    <mergeCell ref="B31:C31"/>
    <mergeCell ref="B32:C32"/>
    <mergeCell ref="B30:J30"/>
    <mergeCell ref="B58:E58"/>
    <mergeCell ref="G58:K60"/>
    <mergeCell ref="H62:K62"/>
    <mergeCell ref="L47:P49"/>
    <mergeCell ref="J9:O11"/>
    <mergeCell ref="L36:P37"/>
    <mergeCell ref="L38:P38"/>
    <mergeCell ref="L39:P43"/>
    <mergeCell ref="L44:P46"/>
    <mergeCell ref="B34:C34"/>
    <mergeCell ref="B35:C35"/>
    <mergeCell ref="B33:C33"/>
    <mergeCell ref="H64:K67"/>
    <mergeCell ref="H69:K71"/>
    <mergeCell ref="H73:K75"/>
    <mergeCell ref="L50:P53"/>
    <mergeCell ref="L54:P55"/>
    <mergeCell ref="L56:P56"/>
  </mergeCells>
  <pageMargins left="0" right="0" top="0.39370078740157477" bottom="0.39370078740157477" header="0" footer="0"/>
  <pageSetup paperSize="9" scale="60" orientation="portrait" r:id="rId1"/>
  <headerFooter>
    <oddHeader>&amp;C&amp;A</oddHeader>
    <oddFooter>&amp;CPagina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Danelutti</dc:creator>
  <cp:lastModifiedBy>Leonardo Danelutti</cp:lastModifiedBy>
  <cp:revision>1</cp:revision>
  <cp:lastPrinted>2017-12-03T17:52:42Z</cp:lastPrinted>
  <dcterms:created xsi:type="dcterms:W3CDTF">2017-11-23T10:21:50Z</dcterms:created>
  <dcterms:modified xsi:type="dcterms:W3CDTF">2017-12-03T17:53:35Z</dcterms:modified>
</cp:coreProperties>
</file>