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isrct\Documents\"/>
    </mc:Choice>
  </mc:AlternateContent>
  <bookViews>
    <workbookView xWindow="0" yWindow="0" windowWidth="20400" windowHeight="7155" activeTab="1"/>
  </bookViews>
  <sheets>
    <sheet name="Tropical Frutas" sheetId="1" r:id="rId1"/>
    <sheet name="Academia" sheetId="2" r:id="rId2"/>
  </sheets>
  <calcPr calcId="162913"/>
</workbook>
</file>

<file path=xl/calcChain.xml><?xml version="1.0" encoding="utf-8"?>
<calcChain xmlns="http://schemas.openxmlformats.org/spreadsheetml/2006/main">
  <c r="K7" i="2" l="1"/>
  <c r="L8" i="2"/>
  <c r="L9" i="2"/>
  <c r="L10" i="2"/>
  <c r="L11" i="2"/>
  <c r="L12" i="2"/>
  <c r="L7" i="2"/>
  <c r="K8" i="2"/>
  <c r="K9" i="2"/>
  <c r="K10" i="2"/>
  <c r="K11" i="2"/>
  <c r="K12" i="2"/>
  <c r="H8" i="2"/>
  <c r="H9" i="2"/>
  <c r="H10" i="2"/>
  <c r="H11" i="2"/>
  <c r="H12" i="2"/>
  <c r="H7" i="2"/>
  <c r="G11" i="2"/>
  <c r="G10" i="2"/>
  <c r="G9" i="2"/>
  <c r="G8" i="2"/>
  <c r="G12" i="2"/>
  <c r="G7" i="2"/>
  <c r="F7" i="1"/>
  <c r="H8" i="1"/>
  <c r="H9" i="1"/>
  <c r="H10" i="1"/>
  <c r="H11" i="1"/>
  <c r="H12" i="1"/>
  <c r="H13" i="1"/>
  <c r="H14" i="1"/>
  <c r="H15" i="1"/>
  <c r="H16" i="1"/>
  <c r="H7" i="1"/>
  <c r="G8" i="1"/>
  <c r="G9" i="1"/>
  <c r="G10" i="1"/>
  <c r="G11" i="1"/>
  <c r="G12" i="1"/>
  <c r="G13" i="1"/>
  <c r="G14" i="1"/>
  <c r="G15" i="1"/>
  <c r="G16" i="1"/>
  <c r="G7" i="1"/>
  <c r="F8" i="1"/>
  <c r="F9" i="1"/>
  <c r="F10" i="1"/>
  <c r="F11" i="1"/>
  <c r="F12" i="1"/>
  <c r="F13" i="1"/>
  <c r="F14" i="1"/>
  <c r="F15" i="1"/>
  <c r="F16" i="1"/>
  <c r="E8" i="1"/>
  <c r="E9" i="1"/>
  <c r="E10" i="1"/>
  <c r="E11" i="1"/>
  <c r="E12" i="1"/>
  <c r="E13" i="1"/>
  <c r="E14" i="1"/>
  <c r="E15" i="1"/>
  <c r="E16" i="1"/>
  <c r="E7" i="1"/>
</calcChain>
</file>

<file path=xl/sharedStrings.xml><?xml version="1.0" encoding="utf-8"?>
<sst xmlns="http://schemas.openxmlformats.org/spreadsheetml/2006/main" count="81" uniqueCount="66">
  <si>
    <t>Tropical Frutas</t>
  </si>
  <si>
    <t>Especializada</t>
  </si>
  <si>
    <t>na exportação</t>
  </si>
  <si>
    <t>de produtos perecíveis</t>
  </si>
  <si>
    <t>Data:</t>
  </si>
  <si>
    <t>Dólar:</t>
  </si>
  <si>
    <t>Frete:</t>
  </si>
  <si>
    <t>Fruta</t>
  </si>
  <si>
    <t>Destino</t>
  </si>
  <si>
    <t>Peso</t>
  </si>
  <si>
    <t>Preço por quilo</t>
  </si>
  <si>
    <t>Preço do produto</t>
  </si>
  <si>
    <t>Custo do frete</t>
  </si>
  <si>
    <t>Preço total</t>
  </si>
  <si>
    <t>Preço em dólar</t>
  </si>
  <si>
    <t>Abacaxi</t>
  </si>
  <si>
    <t>Banana</t>
  </si>
  <si>
    <t>Melão</t>
  </si>
  <si>
    <t>Uva</t>
  </si>
  <si>
    <t>Amora</t>
  </si>
  <si>
    <t>Morango</t>
  </si>
  <si>
    <t>Laranja</t>
  </si>
  <si>
    <t>Mexerica</t>
  </si>
  <si>
    <t>Goiaba</t>
  </si>
  <si>
    <t>Abacate</t>
  </si>
  <si>
    <t>Canadá</t>
  </si>
  <si>
    <t>Japão</t>
  </si>
  <si>
    <t>França</t>
  </si>
  <si>
    <t>Polônia</t>
  </si>
  <si>
    <t>Inglaterra</t>
  </si>
  <si>
    <t>Portugal</t>
  </si>
  <si>
    <t>Estados Unidos</t>
  </si>
  <si>
    <t>Itália</t>
  </si>
  <si>
    <t>Quilos</t>
  </si>
  <si>
    <t>R$</t>
  </si>
  <si>
    <t>US$</t>
  </si>
  <si>
    <t>Academia</t>
  </si>
  <si>
    <t>Estimativa de Gastos / Lucros - 1º semestre 2007</t>
  </si>
  <si>
    <t>Mês</t>
  </si>
  <si>
    <t>Número de alunos</t>
  </si>
  <si>
    <t>Mensalidades</t>
  </si>
  <si>
    <t>Salários</t>
  </si>
  <si>
    <t>Água</t>
  </si>
  <si>
    <t>Luz</t>
  </si>
  <si>
    <t>Materiais e Equipamentos</t>
  </si>
  <si>
    <t>Manutenção</t>
  </si>
  <si>
    <t>Total de gastos</t>
  </si>
  <si>
    <t>Lucro</t>
  </si>
  <si>
    <t>Jan</t>
  </si>
  <si>
    <t>Fev</t>
  </si>
  <si>
    <t>Mar</t>
  </si>
  <si>
    <t>Abr</t>
  </si>
  <si>
    <t>Mai</t>
  </si>
  <si>
    <t>Jun</t>
  </si>
  <si>
    <t>1. Na planilha "Tropical Frutas", calcule a coluna "Preço do produto" multiplicando o preço por quilo pelo peso em quilos;</t>
  </si>
  <si>
    <t>2. Calcule o custo do frete aplicando sobre este 15% do preço do produto;</t>
  </si>
  <si>
    <t>3. Calcule o preço total acrescentando ao preço do produto o custo do frete;</t>
  </si>
  <si>
    <t>4. Na coluna "Preço Total", converta reais em dólares de acordo com a última variação do dólar;</t>
  </si>
  <si>
    <t>5. Totalize os preços em reais e em dólares;</t>
  </si>
  <si>
    <t>6. Salve a pasta.</t>
  </si>
  <si>
    <t xml:space="preserve">Despesas com água </t>
  </si>
  <si>
    <t>Despesas com luz</t>
  </si>
  <si>
    <t>1. Agora na planilha "Academia", siga os passos a seguir;</t>
  </si>
  <si>
    <t>2. cada aluno consome, em média, R$ 5,20 em água e R$ 3,80 em luz; calcule as colunas de despesas com água e luz, multiplicando o número de alunos previstos pelo consumo médio;</t>
  </si>
  <si>
    <t>3. calcule o total de gastos somando as despesas com salários, água, luz, materiais e manutenção;</t>
  </si>
  <si>
    <t>4. calcule o lucro multiplicando o número de alunos pelo valor das mensalidades, menos o total de gastos para aquele mês.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</si>
</sst>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  <numFmt numFmtId="166" formatCode="_-[$R$-416]\ * #,##0.00_-;\-[$R$-416]\ * #,##0.00_-;_-[$R$-416]\ 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22"/>
      <color theme="0"/>
      <name val="Calibri"/>
      <family val="2"/>
      <scheme val="minor"/>
    </font>
    <font>
      <sz val="24"/>
      <color theme="1"/>
      <name val="Calibri"/>
      <family val="2"/>
      <scheme val="minor"/>
    </font>
    <font>
      <sz val="10"/>
      <color rgb="FF00000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9" xfId="0" applyBorder="1"/>
    <xf numFmtId="0" fontId="3" fillId="0" borderId="9" xfId="0" applyFont="1" applyBorder="1" applyAlignment="1">
      <alignment horizontal="center"/>
    </xf>
    <xf numFmtId="0" fontId="2" fillId="2" borderId="9" xfId="0" applyFont="1" applyFill="1" applyBorder="1" applyAlignment="1">
      <alignment horizontal="center" vertical="center" wrapText="1"/>
    </xf>
    <xf numFmtId="0" fontId="0" fillId="0" borderId="10" xfId="0" applyBorder="1"/>
    <xf numFmtId="0" fontId="0" fillId="0" borderId="11" xfId="0" applyBorder="1"/>
    <xf numFmtId="2" fontId="0" fillId="0" borderId="9" xfId="0" applyNumberFormat="1" applyBorder="1"/>
    <xf numFmtId="165" fontId="1" fillId="0" borderId="9" xfId="1" applyNumberFormat="1" applyFont="1" applyBorder="1"/>
    <xf numFmtId="0" fontId="4" fillId="0" borderId="9" xfId="0" applyFont="1" applyBorder="1"/>
    <xf numFmtId="0" fontId="0" fillId="0" borderId="9" xfId="0" applyBorder="1" applyAlignment="1">
      <alignment horizontal="center"/>
    </xf>
    <xf numFmtId="164" fontId="1" fillId="0" borderId="9" xfId="1" applyFont="1" applyBorder="1"/>
    <xf numFmtId="164" fontId="1" fillId="0" borderId="9" xfId="1" applyFont="1" applyBorder="1"/>
    <xf numFmtId="43" fontId="0" fillId="0" borderId="9" xfId="0" applyNumberFormat="1" applyBorder="1"/>
    <xf numFmtId="9" fontId="0" fillId="0" borderId="8" xfId="0" applyNumberFormat="1" applyBorder="1"/>
    <xf numFmtId="0" fontId="7" fillId="0" borderId="0" xfId="0" applyFont="1" applyAlignment="1">
      <alignment horizontal="left" vertical="center" indent="1"/>
    </xf>
    <xf numFmtId="0" fontId="2" fillId="2" borderId="12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2" fillId="4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166" fontId="0" fillId="0" borderId="9" xfId="0" applyNumberFormat="1" applyBorder="1"/>
    <xf numFmtId="165" fontId="0" fillId="0" borderId="9" xfId="1" applyNumberFormat="1" applyFont="1" applyBorder="1"/>
    <xf numFmtId="43" fontId="0" fillId="0" borderId="9" xfId="1" applyNumberFormat="1" applyFont="1" applyBorder="1"/>
    <xf numFmtId="166" fontId="0" fillId="0" borderId="9" xfId="2" applyNumberFormat="1" applyFont="1" applyBorder="1"/>
  </cellXfs>
  <cellStyles count="3">
    <cellStyle name="Normal" xfId="0" builtinId="0"/>
    <cellStyle name="Porcentagem" xfId="2" builtinId="5"/>
    <cellStyle name="Vírgula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I17"/>
  <sheetViews>
    <sheetView workbookViewId="0">
      <selection activeCell="K14" sqref="K14"/>
    </sheetView>
  </sheetViews>
  <sheetFormatPr defaultRowHeight="15" x14ac:dyDescent="0.25"/>
  <cols>
    <col min="2" max="2" width="14" customWidth="1"/>
    <col min="3" max="3" width="10.5703125" bestFit="1" customWidth="1"/>
    <col min="4" max="4" width="10.140625" customWidth="1"/>
    <col min="5" max="5" width="13.42578125" customWidth="1"/>
    <col min="6" max="6" width="12" customWidth="1"/>
    <col min="7" max="7" width="13.28515625" customWidth="1"/>
    <col min="8" max="8" width="14.140625" customWidth="1"/>
  </cols>
  <sheetData>
    <row r="1" spans="1:9" x14ac:dyDescent="0.25">
      <c r="A1" s="29" t="s">
        <v>0</v>
      </c>
      <c r="B1" s="29"/>
      <c r="C1" s="30"/>
      <c r="D1" s="1" t="s">
        <v>1</v>
      </c>
      <c r="E1" s="2"/>
      <c r="F1" s="3"/>
      <c r="G1" s="10" t="s">
        <v>4</v>
      </c>
      <c r="H1" s="16"/>
    </row>
    <row r="2" spans="1:9" x14ac:dyDescent="0.25">
      <c r="A2" s="29"/>
      <c r="B2" s="29"/>
      <c r="C2" s="30"/>
      <c r="D2" s="4" t="s">
        <v>2</v>
      </c>
      <c r="E2" s="5"/>
      <c r="F2" s="6"/>
      <c r="G2" s="11" t="s">
        <v>5</v>
      </c>
      <c r="H2" s="17">
        <v>3.44</v>
      </c>
    </row>
    <row r="3" spans="1:9" ht="15.75" thickBot="1" x14ac:dyDescent="0.3">
      <c r="A3" s="29"/>
      <c r="B3" s="29"/>
      <c r="C3" s="30"/>
      <c r="D3" s="7" t="s">
        <v>3</v>
      </c>
      <c r="E3" s="8"/>
      <c r="F3" s="9"/>
      <c r="G3" s="12" t="s">
        <v>6</v>
      </c>
      <c r="H3" s="25">
        <v>0.15</v>
      </c>
    </row>
    <row r="5" spans="1:9" ht="34.5" customHeight="1" x14ac:dyDescent="0.25">
      <c r="A5" s="27" t="s">
        <v>7</v>
      </c>
      <c r="B5" s="27" t="s">
        <v>8</v>
      </c>
      <c r="C5" s="15" t="s">
        <v>9</v>
      </c>
      <c r="D5" s="15" t="s">
        <v>10</v>
      </c>
      <c r="E5" s="15" t="s">
        <v>11</v>
      </c>
      <c r="F5" s="15" t="s">
        <v>12</v>
      </c>
      <c r="G5" s="15" t="s">
        <v>13</v>
      </c>
      <c r="H5" s="15" t="s">
        <v>14</v>
      </c>
      <c r="I5" s="26" t="s">
        <v>54</v>
      </c>
    </row>
    <row r="6" spans="1:9" x14ac:dyDescent="0.25">
      <c r="A6" s="28"/>
      <c r="B6" s="28"/>
      <c r="C6" s="14" t="s">
        <v>33</v>
      </c>
      <c r="D6" s="14" t="s">
        <v>34</v>
      </c>
      <c r="E6" s="14" t="s">
        <v>34</v>
      </c>
      <c r="F6" s="14" t="s">
        <v>34</v>
      </c>
      <c r="G6" s="14" t="s">
        <v>34</v>
      </c>
      <c r="H6" s="14" t="s">
        <v>35</v>
      </c>
      <c r="I6" s="26" t="s">
        <v>55</v>
      </c>
    </row>
    <row r="7" spans="1:9" x14ac:dyDescent="0.25">
      <c r="A7" s="20" t="s">
        <v>15</v>
      </c>
      <c r="B7" s="13" t="s">
        <v>25</v>
      </c>
      <c r="C7" s="34">
        <v>2000</v>
      </c>
      <c r="D7" s="18">
        <v>1</v>
      </c>
      <c r="E7" s="35">
        <f>C7*D7</f>
        <v>2000</v>
      </c>
      <c r="F7" s="24">
        <f>E7*15%</f>
        <v>300</v>
      </c>
      <c r="G7" s="36">
        <f t="shared" ref="G7:H16" si="0">E7+F7</f>
        <v>2300</v>
      </c>
      <c r="H7" s="36">
        <f>G7*$H$2</f>
        <v>7912</v>
      </c>
      <c r="I7" s="26" t="s">
        <v>56</v>
      </c>
    </row>
    <row r="8" spans="1:9" x14ac:dyDescent="0.25">
      <c r="A8" s="20" t="s">
        <v>16</v>
      </c>
      <c r="B8" s="13" t="s">
        <v>26</v>
      </c>
      <c r="C8" s="19">
        <v>3000</v>
      </c>
      <c r="D8" s="18">
        <v>1.5</v>
      </c>
      <c r="E8" s="35">
        <f t="shared" ref="E8:E16" si="1">C8*D8</f>
        <v>4500</v>
      </c>
      <c r="F8" s="24">
        <f t="shared" ref="F8:F16" si="2">E8*15%</f>
        <v>675</v>
      </c>
      <c r="G8" s="36">
        <f t="shared" si="0"/>
        <v>5175</v>
      </c>
      <c r="H8" s="36">
        <f t="shared" ref="H8:H16" si="3">G8*$H$2</f>
        <v>17802</v>
      </c>
      <c r="I8" s="26" t="s">
        <v>57</v>
      </c>
    </row>
    <row r="9" spans="1:9" x14ac:dyDescent="0.25">
      <c r="A9" s="20" t="s">
        <v>17</v>
      </c>
      <c r="B9" s="13" t="s">
        <v>27</v>
      </c>
      <c r="C9" s="19">
        <v>3500</v>
      </c>
      <c r="D9" s="18">
        <v>1.25</v>
      </c>
      <c r="E9" s="35">
        <f t="shared" si="1"/>
        <v>4375</v>
      </c>
      <c r="F9" s="24">
        <f t="shared" si="2"/>
        <v>656.25</v>
      </c>
      <c r="G9" s="36">
        <f t="shared" si="0"/>
        <v>5031.25</v>
      </c>
      <c r="H9" s="36">
        <f t="shared" si="3"/>
        <v>17307.5</v>
      </c>
      <c r="I9" s="26" t="s">
        <v>58</v>
      </c>
    </row>
    <row r="10" spans="1:9" x14ac:dyDescent="0.25">
      <c r="A10" s="20" t="s">
        <v>18</v>
      </c>
      <c r="B10" s="13" t="s">
        <v>28</v>
      </c>
      <c r="C10" s="19">
        <v>1000</v>
      </c>
      <c r="D10" s="18">
        <v>2</v>
      </c>
      <c r="E10" s="35">
        <f t="shared" si="1"/>
        <v>2000</v>
      </c>
      <c r="F10" s="24">
        <f t="shared" si="2"/>
        <v>300</v>
      </c>
      <c r="G10" s="36">
        <f t="shared" si="0"/>
        <v>2300</v>
      </c>
      <c r="H10" s="36">
        <f t="shared" si="3"/>
        <v>7912</v>
      </c>
      <c r="I10" s="26" t="s">
        <v>59</v>
      </c>
    </row>
    <row r="11" spans="1:9" x14ac:dyDescent="0.25">
      <c r="A11" s="20" t="s">
        <v>19</v>
      </c>
      <c r="B11" s="13" t="s">
        <v>29</v>
      </c>
      <c r="C11" s="19">
        <v>300</v>
      </c>
      <c r="D11" s="18">
        <v>3</v>
      </c>
      <c r="E11" s="35">
        <f t="shared" si="1"/>
        <v>900</v>
      </c>
      <c r="F11" s="24">
        <f t="shared" si="2"/>
        <v>135</v>
      </c>
      <c r="G11" s="36">
        <f t="shared" si="0"/>
        <v>1035</v>
      </c>
      <c r="H11" s="36">
        <f t="shared" si="3"/>
        <v>3560.4</v>
      </c>
    </row>
    <row r="12" spans="1:9" x14ac:dyDescent="0.25">
      <c r="A12" s="20" t="s">
        <v>20</v>
      </c>
      <c r="B12" s="13" t="s">
        <v>30</v>
      </c>
      <c r="C12" s="19">
        <v>400</v>
      </c>
      <c r="D12" s="18">
        <v>0.5</v>
      </c>
      <c r="E12" s="35">
        <f t="shared" si="1"/>
        <v>200</v>
      </c>
      <c r="F12" s="24">
        <f t="shared" si="2"/>
        <v>30</v>
      </c>
      <c r="G12" s="36">
        <f t="shared" si="0"/>
        <v>230</v>
      </c>
      <c r="H12" s="36">
        <f t="shared" si="3"/>
        <v>791.19999999999993</v>
      </c>
    </row>
    <row r="13" spans="1:9" x14ac:dyDescent="0.25">
      <c r="A13" s="20" t="s">
        <v>21</v>
      </c>
      <c r="B13" s="13" t="s">
        <v>31</v>
      </c>
      <c r="C13" s="19">
        <v>15000</v>
      </c>
      <c r="D13" s="18">
        <v>1.6</v>
      </c>
      <c r="E13" s="35">
        <f t="shared" si="1"/>
        <v>24000</v>
      </c>
      <c r="F13" s="24">
        <f t="shared" si="2"/>
        <v>3600</v>
      </c>
      <c r="G13" s="36">
        <f t="shared" si="0"/>
        <v>27600</v>
      </c>
      <c r="H13" s="36">
        <f t="shared" si="3"/>
        <v>94944</v>
      </c>
    </row>
    <row r="14" spans="1:9" x14ac:dyDescent="0.25">
      <c r="A14" s="20" t="s">
        <v>22</v>
      </c>
      <c r="B14" s="13" t="s">
        <v>25</v>
      </c>
      <c r="C14" s="19">
        <v>12000</v>
      </c>
      <c r="D14" s="18">
        <v>1.3</v>
      </c>
      <c r="E14" s="35">
        <f t="shared" si="1"/>
        <v>15600</v>
      </c>
      <c r="F14" s="24">
        <f t="shared" si="2"/>
        <v>2340</v>
      </c>
      <c r="G14" s="36">
        <f t="shared" si="0"/>
        <v>17940</v>
      </c>
      <c r="H14" s="36">
        <f t="shared" si="3"/>
        <v>61713.599999999999</v>
      </c>
    </row>
    <row r="15" spans="1:9" x14ac:dyDescent="0.25">
      <c r="A15" s="20" t="s">
        <v>23</v>
      </c>
      <c r="B15" s="13" t="s">
        <v>31</v>
      </c>
      <c r="C15" s="19">
        <v>4500</v>
      </c>
      <c r="D15" s="18">
        <v>2.5</v>
      </c>
      <c r="E15" s="35">
        <f t="shared" si="1"/>
        <v>11250</v>
      </c>
      <c r="F15" s="24">
        <f t="shared" si="2"/>
        <v>1687.5</v>
      </c>
      <c r="G15" s="36">
        <f t="shared" si="0"/>
        <v>12937.5</v>
      </c>
      <c r="H15" s="36">
        <f t="shared" si="3"/>
        <v>44505</v>
      </c>
    </row>
    <row r="16" spans="1:9" x14ac:dyDescent="0.25">
      <c r="A16" s="20" t="s">
        <v>24</v>
      </c>
      <c r="B16" s="13" t="s">
        <v>32</v>
      </c>
      <c r="C16" s="19">
        <v>2800</v>
      </c>
      <c r="D16" s="18">
        <v>2.1</v>
      </c>
      <c r="E16" s="35">
        <f t="shared" si="1"/>
        <v>5880</v>
      </c>
      <c r="F16" s="24">
        <f t="shared" si="2"/>
        <v>882</v>
      </c>
      <c r="G16" s="36">
        <f t="shared" si="0"/>
        <v>6762</v>
      </c>
      <c r="H16" s="36">
        <f t="shared" si="3"/>
        <v>23261.279999999999</v>
      </c>
    </row>
    <row r="17" spans="1:8" x14ac:dyDescent="0.25">
      <c r="A17" s="5"/>
      <c r="B17" s="5"/>
      <c r="C17" s="5"/>
      <c r="D17" s="5"/>
      <c r="E17" s="24"/>
      <c r="F17" s="24"/>
      <c r="G17" s="24"/>
      <c r="H17" s="24"/>
    </row>
  </sheetData>
  <mergeCells count="3">
    <mergeCell ref="A5:A6"/>
    <mergeCell ref="B5:B6"/>
    <mergeCell ref="A1:C3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L17"/>
  <sheetViews>
    <sheetView tabSelected="1" workbookViewId="0">
      <selection activeCell="K8" sqref="K8"/>
    </sheetView>
  </sheetViews>
  <sheetFormatPr defaultRowHeight="15" x14ac:dyDescent="0.25"/>
  <cols>
    <col min="1" max="1" width="5.42578125" customWidth="1"/>
    <col min="2" max="2" width="11.140625" customWidth="1"/>
    <col min="3" max="3" width="13.140625" customWidth="1"/>
    <col min="4" max="4" width="9.5703125" bestFit="1" customWidth="1"/>
    <col min="5" max="6" width="12.140625" bestFit="1" customWidth="1"/>
    <col min="7" max="7" width="13.5703125" bestFit="1" customWidth="1"/>
    <col min="8" max="8" width="13" customWidth="1"/>
    <col min="9" max="9" width="14.140625" customWidth="1"/>
    <col min="10" max="10" width="13.85546875" customWidth="1"/>
    <col min="11" max="11" width="10.5703125" customWidth="1"/>
    <col min="12" max="12" width="9.5703125" bestFit="1" customWidth="1"/>
  </cols>
  <sheetData>
    <row r="1" spans="1:12" ht="31.5" x14ac:dyDescent="0.5">
      <c r="A1" s="32" t="s">
        <v>36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</row>
    <row r="3" spans="1:12" x14ac:dyDescent="0.25">
      <c r="A3" s="31" t="s">
        <v>37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</row>
    <row r="5" spans="1:12" ht="36.75" customHeight="1" x14ac:dyDescent="0.25">
      <c r="A5" s="15" t="s">
        <v>38</v>
      </c>
      <c r="B5" s="15" t="s">
        <v>39</v>
      </c>
      <c r="C5" s="15" t="s">
        <v>40</v>
      </c>
      <c r="D5" s="15" t="s">
        <v>41</v>
      </c>
      <c r="E5" s="15" t="s">
        <v>42</v>
      </c>
      <c r="F5" s="15" t="s">
        <v>43</v>
      </c>
      <c r="G5" s="15" t="s">
        <v>60</v>
      </c>
      <c r="H5" s="15" t="s">
        <v>61</v>
      </c>
      <c r="I5" s="15" t="s">
        <v>44</v>
      </c>
      <c r="J5" s="15" t="s">
        <v>45</v>
      </c>
      <c r="K5" s="15" t="s">
        <v>46</v>
      </c>
      <c r="L5" s="15" t="s">
        <v>47</v>
      </c>
    </row>
    <row r="6" spans="1:12" x14ac:dyDescent="0.25">
      <c r="A6" s="13"/>
      <c r="B6" s="13"/>
      <c r="C6" s="21" t="s">
        <v>34</v>
      </c>
      <c r="D6" s="21" t="s">
        <v>34</v>
      </c>
      <c r="E6" s="21" t="s">
        <v>34</v>
      </c>
      <c r="F6" s="21" t="s">
        <v>34</v>
      </c>
      <c r="G6" s="21" t="s">
        <v>34</v>
      </c>
      <c r="H6" s="21" t="s">
        <v>34</v>
      </c>
      <c r="I6" s="21" t="s">
        <v>34</v>
      </c>
      <c r="J6" s="21" t="s">
        <v>34</v>
      </c>
      <c r="K6" s="21" t="s">
        <v>34</v>
      </c>
      <c r="L6" s="21" t="s">
        <v>34</v>
      </c>
    </row>
    <row r="7" spans="1:12" x14ac:dyDescent="0.25">
      <c r="A7" s="13" t="s">
        <v>48</v>
      </c>
      <c r="B7" s="13">
        <v>275</v>
      </c>
      <c r="C7" s="22">
        <v>50</v>
      </c>
      <c r="D7" s="23">
        <v>3500</v>
      </c>
      <c r="E7" s="36">
        <v>5.2</v>
      </c>
      <c r="F7" s="33">
        <v>3.8</v>
      </c>
      <c r="G7" s="36">
        <f>B7*E7</f>
        <v>1430</v>
      </c>
      <c r="H7" s="33">
        <f>B7*F7</f>
        <v>1045</v>
      </c>
      <c r="I7" s="22">
        <v>1500</v>
      </c>
      <c r="J7" s="22">
        <v>1000</v>
      </c>
      <c r="K7" s="24">
        <f>D7+G7+H7+I7+J7</f>
        <v>8475</v>
      </c>
      <c r="L7" s="24">
        <f>B7*C7-K7</f>
        <v>5275</v>
      </c>
    </row>
    <row r="8" spans="1:12" x14ac:dyDescent="0.25">
      <c r="A8" s="13" t="s">
        <v>49</v>
      </c>
      <c r="B8" s="13">
        <v>250</v>
      </c>
      <c r="C8" s="22">
        <v>60</v>
      </c>
      <c r="D8" s="23">
        <v>3500</v>
      </c>
      <c r="E8" s="36">
        <v>5.2</v>
      </c>
      <c r="F8" s="33">
        <v>3.8</v>
      </c>
      <c r="G8" s="36">
        <f>B8*E8</f>
        <v>1300</v>
      </c>
      <c r="H8" s="33">
        <f t="shared" ref="H8:H12" si="0">B8*F8</f>
        <v>950</v>
      </c>
      <c r="I8" s="22">
        <v>1500</v>
      </c>
      <c r="J8" s="22">
        <v>1100</v>
      </c>
      <c r="K8" s="24">
        <f t="shared" ref="K8:K12" si="1">D8+G8+H8+I8+J8</f>
        <v>8350</v>
      </c>
      <c r="L8" s="24">
        <f t="shared" ref="L8:L12" si="2">B8*C8-K8</f>
        <v>6650</v>
      </c>
    </row>
    <row r="9" spans="1:12" x14ac:dyDescent="0.25">
      <c r="A9" s="13" t="s">
        <v>50</v>
      </c>
      <c r="B9" s="13">
        <v>260</v>
      </c>
      <c r="C9" s="22">
        <v>60</v>
      </c>
      <c r="D9" s="23">
        <v>3500</v>
      </c>
      <c r="E9" s="36">
        <v>5.2</v>
      </c>
      <c r="F9" s="33">
        <v>3.8</v>
      </c>
      <c r="G9" s="36">
        <f>B9*E9</f>
        <v>1352</v>
      </c>
      <c r="H9" s="33">
        <f t="shared" si="0"/>
        <v>988</v>
      </c>
      <c r="I9" s="22">
        <v>1500</v>
      </c>
      <c r="J9" s="22">
        <v>1250</v>
      </c>
      <c r="K9" s="24">
        <f t="shared" si="1"/>
        <v>8590</v>
      </c>
      <c r="L9" s="24">
        <f t="shared" si="2"/>
        <v>7010</v>
      </c>
    </row>
    <row r="10" spans="1:12" x14ac:dyDescent="0.25">
      <c r="A10" s="13" t="s">
        <v>51</v>
      </c>
      <c r="B10" s="13">
        <v>280</v>
      </c>
      <c r="C10" s="22">
        <v>60</v>
      </c>
      <c r="D10" s="23">
        <v>3500</v>
      </c>
      <c r="E10" s="36">
        <v>5.2</v>
      </c>
      <c r="F10" s="33">
        <v>3.8</v>
      </c>
      <c r="G10" s="36">
        <f>B10*E10</f>
        <v>1456</v>
      </c>
      <c r="H10" s="33">
        <f t="shared" si="0"/>
        <v>1064</v>
      </c>
      <c r="I10" s="22">
        <v>2000</v>
      </c>
      <c r="J10" s="22">
        <v>1300</v>
      </c>
      <c r="K10" s="24">
        <f t="shared" si="1"/>
        <v>9320</v>
      </c>
      <c r="L10" s="24">
        <f t="shared" si="2"/>
        <v>7480</v>
      </c>
    </row>
    <row r="11" spans="1:12" x14ac:dyDescent="0.25">
      <c r="A11" s="13" t="s">
        <v>52</v>
      </c>
      <c r="B11" s="13">
        <v>310</v>
      </c>
      <c r="C11" s="22">
        <v>60</v>
      </c>
      <c r="D11" s="23">
        <v>3500</v>
      </c>
      <c r="E11" s="36">
        <v>5.2</v>
      </c>
      <c r="F11" s="33">
        <v>3.8</v>
      </c>
      <c r="G11" s="36">
        <f>B11*E11</f>
        <v>1612</v>
      </c>
      <c r="H11" s="33">
        <f t="shared" si="0"/>
        <v>1178</v>
      </c>
      <c r="I11" s="22">
        <v>2000</v>
      </c>
      <c r="J11" s="22">
        <v>1500</v>
      </c>
      <c r="K11" s="24">
        <f t="shared" si="1"/>
        <v>9790</v>
      </c>
      <c r="L11" s="24">
        <f t="shared" si="2"/>
        <v>8810</v>
      </c>
    </row>
    <row r="12" spans="1:12" x14ac:dyDescent="0.25">
      <c r="A12" s="13" t="s">
        <v>53</v>
      </c>
      <c r="B12" s="13">
        <v>330</v>
      </c>
      <c r="C12" s="22">
        <v>60</v>
      </c>
      <c r="D12" s="23">
        <v>4000</v>
      </c>
      <c r="E12" s="36">
        <v>5.2</v>
      </c>
      <c r="F12" s="33">
        <v>3.8</v>
      </c>
      <c r="G12" s="36">
        <f t="shared" ref="G8:G12" si="3">B12*E12</f>
        <v>1716</v>
      </c>
      <c r="H12" s="33">
        <f t="shared" si="0"/>
        <v>1254</v>
      </c>
      <c r="I12" s="22">
        <v>2000</v>
      </c>
      <c r="J12" s="22">
        <v>1500</v>
      </c>
      <c r="K12" s="24">
        <f t="shared" si="1"/>
        <v>10470</v>
      </c>
      <c r="L12" s="24">
        <f t="shared" si="2"/>
        <v>9330</v>
      </c>
    </row>
    <row r="14" spans="1:12" x14ac:dyDescent="0.25">
      <c r="A14" s="26" t="s">
        <v>62</v>
      </c>
    </row>
    <row r="15" spans="1:12" x14ac:dyDescent="0.25">
      <c r="A15" s="26" t="s">
        <v>63</v>
      </c>
    </row>
    <row r="16" spans="1:12" x14ac:dyDescent="0.25">
      <c r="A16" s="26" t="s">
        <v>64</v>
      </c>
    </row>
    <row r="17" spans="1:1" x14ac:dyDescent="0.25">
      <c r="A17" s="26" t="s">
        <v>65</v>
      </c>
    </row>
  </sheetData>
  <mergeCells count="2">
    <mergeCell ref="A3:L3"/>
    <mergeCell ref="A1:L1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Tropical Frutas</vt:lpstr>
      <vt:lpstr>Academia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Cliente</dc:creator>
  <cp:lastModifiedBy>Sala Digital (CtP/ETS)</cp:lastModifiedBy>
  <dcterms:created xsi:type="dcterms:W3CDTF">2008-09-29T12:32:59Z</dcterms:created>
  <dcterms:modified xsi:type="dcterms:W3CDTF">2020-07-22T19:30:00Z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be0fd78b-6df3-444f-827b-78722b9f9290</vt:lpwstr>
  </property>
</Properties>
</file>