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gameparkinson\gqm\"/>
    </mc:Choice>
  </mc:AlternateContent>
  <bookViews>
    <workbookView xWindow="0" yWindow="0" windowWidth="16380" windowHeight="8190" activeTab="3"/>
  </bookViews>
  <sheets>
    <sheet name="Plan1" sheetId="1" r:id="rId1"/>
    <sheet name="Grau de Diversão" sheetId="2" r:id="rId2"/>
    <sheet name="Frequencia" sheetId="3" r:id="rId3"/>
    <sheet name="Faixa Etaria" sheetId="4" r:id="rId4"/>
  </sheets>
  <calcPr calcId="171027" iterateDelta="1E-4"/>
</workbook>
</file>

<file path=xl/calcChain.xml><?xml version="1.0" encoding="utf-8"?>
<calcChain xmlns="http://schemas.openxmlformats.org/spreadsheetml/2006/main">
  <c r="H2" i="4" l="1"/>
  <c r="G2" i="4" s="1"/>
  <c r="H3" i="4"/>
  <c r="G3" i="4" s="1"/>
  <c r="H1" i="4"/>
  <c r="G1" i="4" s="1"/>
  <c r="G3" i="3"/>
  <c r="G2" i="3"/>
  <c r="G1" i="3"/>
  <c r="H1" i="3"/>
  <c r="H3" i="3"/>
  <c r="H2" i="3"/>
  <c r="K33" i="1"/>
  <c r="H33" i="1"/>
  <c r="F33" i="1"/>
  <c r="K6" i="2"/>
  <c r="K5" i="2"/>
  <c r="K4" i="2"/>
  <c r="K3" i="2"/>
  <c r="K2" i="2"/>
  <c r="M2" i="2"/>
  <c r="M6" i="2"/>
  <c r="M5" i="2"/>
  <c r="M4" i="2"/>
  <c r="M3" i="2"/>
  <c r="K32" i="1"/>
  <c r="J32" i="1"/>
  <c r="I32" i="1"/>
  <c r="H32" i="1"/>
  <c r="G32" i="1"/>
  <c r="F32" i="1"/>
  <c r="D32" i="1"/>
</calcChain>
</file>

<file path=xl/sharedStrings.xml><?xml version="1.0" encoding="utf-8"?>
<sst xmlns="http://schemas.openxmlformats.org/spreadsheetml/2006/main" count="400" uniqueCount="72">
  <si>
    <t>Indicação de data e hora</t>
  </si>
  <si>
    <t>Qual seu nome e idade? (Separados por vírgula)</t>
  </si>
  <si>
    <t>Numa escala de 1 a 5 qual o grau de diversão do jogo?</t>
  </si>
  <si>
    <t>Você agregaria um jogo desse estilo em sua rotina diária?</t>
  </si>
  <si>
    <t>Se você tivesse adquirido esse jogo, com que frequencia você o utilizaria durante a semana?</t>
  </si>
  <si>
    <t>Você considera o jogo simples, sem muitas regras, de fácil entedimento e para diferentes idade?</t>
  </si>
  <si>
    <t>Você sentiria motivado a jogar esse jogo?</t>
  </si>
  <si>
    <t>Você tem o costume de jogar esses jogos casuais?</t>
  </si>
  <si>
    <t>Uma criança estaria segura jogando esse jogo, ao efetuar os movimentos dos braços e das pernas?</t>
  </si>
  <si>
    <t>Um adulto estaria seguro ao jogar esse jogo, ao efetuar os movimentos dos braços e das pernas?</t>
  </si>
  <si>
    <t>Um idoso estaria seguro ao jogar esse jogo, ao efetuar os movimentos dos braços e das pernas?</t>
  </si>
  <si>
    <t>Qual a sua opinião sobre a faixa etária do jogo:</t>
  </si>
  <si>
    <t>31/01/2013 10:48:21</t>
  </si>
  <si>
    <t>Wallison, 20 kinect</t>
  </si>
  <si>
    <t>Não</t>
  </si>
  <si>
    <t>1 vez</t>
  </si>
  <si>
    <t>Sim</t>
  </si>
  <si>
    <t>Livre</t>
  </si>
  <si>
    <t>31/01/2013 10:49:31</t>
  </si>
  <si>
    <t>Wallison, 20 acelerometro</t>
  </si>
  <si>
    <t>3 vezes</t>
  </si>
  <si>
    <t>31/01/2013 10:57:50</t>
  </si>
  <si>
    <t>Yuri 22</t>
  </si>
  <si>
    <t>31/01/2013 11:10:25</t>
  </si>
  <si>
    <t>Pedro 26</t>
  </si>
  <si>
    <t>31/01/2013 11:17:40</t>
  </si>
  <si>
    <t>igleson freire de figueredo, 19</t>
  </si>
  <si>
    <t>31/01/2013 16:34:17</t>
  </si>
  <si>
    <t>Yuri Farias 21</t>
  </si>
  <si>
    <t>31/01/2013 16:36:11</t>
  </si>
  <si>
    <t>Bruno Paiva 21</t>
  </si>
  <si>
    <t>31/01/2013 16:53:26</t>
  </si>
  <si>
    <t>Leonardo, 25</t>
  </si>
  <si>
    <t>31/01/2013 20:44:57</t>
  </si>
  <si>
    <t>Mayelli, 26</t>
  </si>
  <si>
    <t>Todos os dias</t>
  </si>
  <si>
    <t>31/01/2013 20:48:08</t>
  </si>
  <si>
    <t>Davi, 16</t>
  </si>
  <si>
    <t>31/01/2013 20:51:07</t>
  </si>
  <si>
    <t>Mendelssohn, 19</t>
  </si>
  <si>
    <t>31/01/2013 20:53:51</t>
  </si>
  <si>
    <t>Irani, 60</t>
  </si>
  <si>
    <t>31/01/2013 20:56:35</t>
  </si>
  <si>
    <t>Marcelio, 24</t>
  </si>
  <si>
    <t>Romeryto, 27</t>
  </si>
  <si>
    <t>Francisco Dalton Barbosa Dias, 22</t>
  </si>
  <si>
    <t>Anderson José Silva de Oliveira, 21</t>
  </si>
  <si>
    <t>Anderson Santos da Silva 22</t>
  </si>
  <si>
    <t>Manoel Barbosa de Oliveira, 63</t>
  </si>
  <si>
    <t>Maria Ismênia, 73</t>
  </si>
  <si>
    <t>Crianças</t>
  </si>
  <si>
    <t>Dionízio Ferreira, 57</t>
  </si>
  <si>
    <t>Maria Cavalieri, 52</t>
  </si>
  <si>
    <t>Cícero Gaudino, 57</t>
  </si>
  <si>
    <t>18/8/2013</t>
  </si>
  <si>
    <t>Maria Madalena, 74</t>
  </si>
  <si>
    <t>Leony Araújo, 72</t>
  </si>
  <si>
    <t>Liliane Peritori, 64</t>
  </si>
  <si>
    <t>Rosease Dantas, 63</t>
  </si>
  <si>
    <t>Alba Regina, 58</t>
  </si>
  <si>
    <t>Danubio Jordao, 50</t>
  </si>
  <si>
    <t>Maura Cristina, 52</t>
  </si>
  <si>
    <t>Ana Paula,51</t>
  </si>
  <si>
    <t>Escala 1</t>
  </si>
  <si>
    <t>Escala 2</t>
  </si>
  <si>
    <t>Escala 3</t>
  </si>
  <si>
    <t>Escala 5</t>
  </si>
  <si>
    <t>Escala 4</t>
  </si>
  <si>
    <t>1 Vez</t>
  </si>
  <si>
    <t>3 Vezes</t>
  </si>
  <si>
    <t>Todos os Dias</t>
  </si>
  <si>
    <t>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</si>
</sst>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\ hh:mm"/>
    <numFmt numFmtId="165" formatCode="d/m/yyyy"/>
  </numFmts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EEEEEE"/>
        <bgColor rgb="FFFFFFFF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164" fontId="2" fillId="3" borderId="3" xfId="0" applyNumberFormat="1" applyFont="1" applyFill="1" applyBorder="1" applyAlignment="1">
      <alignment horizontal="right" wrapText="1"/>
    </xf>
    <xf numFmtId="165" fontId="0" fillId="0" borderId="0" xfId="0" applyNumberFormat="1"/>
    <xf numFmtId="0" fontId="2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0" fontId="0" fillId="0" borderId="0" xfId="0" applyFon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Numa escala</a:t>
            </a:r>
            <a:r>
              <a:rPr lang="pt-BR" baseline="0"/>
              <a:t> de 1 a 5 qual o grau </a:t>
            </a:r>
          </a:p>
          <a:p>
            <a:pPr>
              <a:defRPr/>
            </a:pPr>
            <a:r>
              <a:rPr lang="pt-BR" baseline="0"/>
              <a:t>de diversão do jogo?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5B-405C-A134-25A00F3FF4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5B-405C-A134-25A00F3FF4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5B-405C-A134-25A00F3FF47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5B-405C-A134-25A00F3FF4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5B-405C-A134-25A00F3FF4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'Grau de Diversão'!$J$2:$J$6</c:f>
              <c:strCache>
                <c:ptCount val="5"/>
                <c:pt idx="0">
                  <c:v>Escala 1</c:v>
                </c:pt>
                <c:pt idx="1">
                  <c:v>Escala 2</c:v>
                </c:pt>
                <c:pt idx="2">
                  <c:v>Escala 3</c:v>
                </c:pt>
                <c:pt idx="3">
                  <c:v>Escala 4</c:v>
                </c:pt>
                <c:pt idx="4">
                  <c:v>Escala 5</c:v>
                </c:pt>
              </c:strCache>
            </c:strRef>
          </c:cat>
          <c:val>
            <c:numRef>
              <c:f>'Grau de Diversão'!$K$2:$K$6</c:f>
              <c:numCache>
                <c:formatCode>0.00%</c:formatCode>
                <c:ptCount val="5"/>
                <c:pt idx="0">
                  <c:v>0</c:v>
                </c:pt>
                <c:pt idx="1">
                  <c:v>3.3333333333333333E-2</c:v>
                </c:pt>
                <c:pt idx="2">
                  <c:v>0.23333333333333334</c:v>
                </c:pt>
                <c:pt idx="3">
                  <c:v>0.53333333333333333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5B-405C-A134-25A00F3F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 você</a:t>
            </a:r>
            <a:r>
              <a:rPr lang="pt-BR" baseline="0"/>
              <a:t> tivesse adquirido esse jogo, com que frequencia você o utilizaria durante a semana?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4-4C8A-8159-30094EF3B2C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4-4C8A-8159-30094EF3B2CD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4-4C8A-8159-30094EF3B2C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4-4C8A-8159-30094EF3B2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Frequencia!$F$1:$F$3</c:f>
              <c:strCache>
                <c:ptCount val="3"/>
                <c:pt idx="0">
                  <c:v>1 Vez</c:v>
                </c:pt>
                <c:pt idx="1">
                  <c:v>3 Vezes</c:v>
                </c:pt>
                <c:pt idx="2">
                  <c:v>Todos os Dias</c:v>
                </c:pt>
              </c:strCache>
            </c:strRef>
          </c:cat>
          <c:val>
            <c:numRef>
              <c:f>Frequencia!$G$1:$G$3</c:f>
              <c:numCache>
                <c:formatCode>0.00%</c:formatCode>
                <c:ptCount val="3"/>
                <c:pt idx="0">
                  <c:v>0.2</c:v>
                </c:pt>
                <c:pt idx="1">
                  <c:v>0.53333333333333333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4-4C8A-8159-30094EF3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 a sua</a:t>
            </a:r>
            <a:r>
              <a:rPr lang="pt-BR" baseline="0"/>
              <a:t> opinião sobre a faixa etária do jogo?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29-41D5-902E-5368087B89E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9-41D5-902E-5368087B89E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29-41D5-902E-5368087B89E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29-41D5-902E-5368087B89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29-41D5-902E-5368087B89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'Faixa Etaria'!$F$1:$F$3</c:f>
              <c:strCache>
                <c:ptCount val="3"/>
                <c:pt idx="0">
                  <c:v>Livre</c:v>
                </c:pt>
                <c:pt idx="1">
                  <c:v>Adultos</c:v>
                </c:pt>
                <c:pt idx="2">
                  <c:v>Crianças</c:v>
                </c:pt>
              </c:strCache>
            </c:strRef>
          </c:cat>
          <c:val>
            <c:numRef>
              <c:f>'Faixa Etaria'!$G$1:$G$3</c:f>
              <c:numCache>
                <c:formatCode>0.00%</c:formatCode>
                <c:ptCount val="3"/>
                <c:pt idx="0">
                  <c:v>0.9</c:v>
                </c:pt>
                <c:pt idx="1">
                  <c:v>3.3333333333333333E-2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29-41D5-902E-5368087B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43</xdr:row>
      <xdr:rowOff>0</xdr:rowOff>
    </xdr:from>
    <xdr:to>
      <xdr:col>15</xdr:col>
      <xdr:colOff>290514</xdr:colOff>
      <xdr:row>66</xdr:row>
      <xdr:rowOff>171451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290514</xdr:colOff>
      <xdr:row>23</xdr:row>
      <xdr:rowOff>28576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200024</xdr:rowOff>
    </xdr:from>
    <xdr:to>
      <xdr:col>17</xdr:col>
      <xdr:colOff>508875</xdr:colOff>
      <xdr:row>29</xdr:row>
      <xdr:rowOff>58199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33"/>
  <sheetViews>
    <sheetView topLeftCell="J1" zoomScaleNormal="100" workbookViewId="0">
      <pane ySplit="1" topLeftCell="A29" activePane="bottomLeft" state="frozen"/>
      <selection pane="bottomLeft" activeCell="L2" sqref="L2:L31"/>
    </sheetView>
  </sheetViews>
  <sheetFormatPr defaultRowHeight="15" x14ac:dyDescent="0.25"/>
  <cols>
    <col min="1" max="1" width="18"/>
    <col min="2" max="2" width="27.5703125"/>
    <col min="3" max="3" width="21.28515625"/>
    <col min="4" max="4" width="27.42578125"/>
    <col min="5" max="5" width="29.85546875"/>
    <col min="6" max="6" width="37.28515625"/>
    <col min="7" max="7" width="26.42578125"/>
    <col min="8" max="8" width="29.42578125"/>
    <col min="9" max="9" width="37.42578125"/>
    <col min="10" max="10" width="37.5703125"/>
    <col min="11" max="11" width="35.85546875"/>
    <col min="12" max="12" width="48.85546875"/>
    <col min="13" max="1025" width="8.5703125"/>
  </cols>
  <sheetData>
    <row r="1" spans="1:12" ht="10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6.25" x14ac:dyDescent="0.25">
      <c r="A2" s="3" t="s">
        <v>12</v>
      </c>
      <c r="B2" s="4" t="s">
        <v>13</v>
      </c>
      <c r="C2" s="5">
        <v>2</v>
      </c>
      <c r="D2" s="4" t="s">
        <v>14</v>
      </c>
      <c r="E2" s="4" t="s">
        <v>15</v>
      </c>
      <c r="F2" s="4" t="s">
        <v>16</v>
      </c>
      <c r="G2" s="4" t="s">
        <v>14</v>
      </c>
      <c r="H2" s="4" t="s">
        <v>16</v>
      </c>
      <c r="I2" s="4" t="s">
        <v>16</v>
      </c>
      <c r="J2" s="4" t="s">
        <v>16</v>
      </c>
      <c r="K2" s="4" t="s">
        <v>14</v>
      </c>
      <c r="L2" s="4" t="s">
        <v>17</v>
      </c>
    </row>
    <row r="3" spans="1:12" ht="26.25" x14ac:dyDescent="0.25">
      <c r="A3" s="3" t="s">
        <v>18</v>
      </c>
      <c r="B3" s="4" t="s">
        <v>19</v>
      </c>
      <c r="C3" s="5">
        <v>3</v>
      </c>
      <c r="D3" s="4" t="s">
        <v>16</v>
      </c>
      <c r="E3" s="4" t="s">
        <v>20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17</v>
      </c>
    </row>
    <row r="4" spans="1:12" ht="26.25" x14ac:dyDescent="0.25">
      <c r="A4" s="3" t="s">
        <v>21</v>
      </c>
      <c r="B4" s="4" t="s">
        <v>22</v>
      </c>
      <c r="C4" s="5">
        <v>4</v>
      </c>
      <c r="D4" s="4" t="s">
        <v>16</v>
      </c>
      <c r="E4" s="4" t="s">
        <v>20</v>
      </c>
      <c r="F4" s="4" t="s">
        <v>16</v>
      </c>
      <c r="G4" s="4" t="s">
        <v>16</v>
      </c>
      <c r="H4" s="4" t="s">
        <v>14</v>
      </c>
      <c r="I4" s="6"/>
      <c r="J4" s="4" t="s">
        <v>16</v>
      </c>
      <c r="K4" s="4" t="s">
        <v>16</v>
      </c>
      <c r="L4" s="4" t="s">
        <v>17</v>
      </c>
    </row>
    <row r="5" spans="1:12" ht="26.25" x14ac:dyDescent="0.25">
      <c r="A5" s="3" t="s">
        <v>23</v>
      </c>
      <c r="B5" s="4" t="s">
        <v>24</v>
      </c>
      <c r="C5" s="5">
        <v>3</v>
      </c>
      <c r="D5" s="4" t="s">
        <v>16</v>
      </c>
      <c r="E5" s="4" t="s">
        <v>20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17</v>
      </c>
    </row>
    <row r="6" spans="1:12" ht="26.25" x14ac:dyDescent="0.25">
      <c r="A6" s="3" t="s">
        <v>25</v>
      </c>
      <c r="B6" s="4" t="s">
        <v>26</v>
      </c>
      <c r="C6" s="5">
        <v>4</v>
      </c>
      <c r="D6" s="4" t="s">
        <v>14</v>
      </c>
      <c r="E6" s="4" t="s">
        <v>20</v>
      </c>
      <c r="F6" s="4" t="s">
        <v>16</v>
      </c>
      <c r="G6" s="4" t="s">
        <v>16</v>
      </c>
      <c r="H6" s="4" t="s">
        <v>14</v>
      </c>
      <c r="I6" s="4" t="s">
        <v>16</v>
      </c>
      <c r="J6" s="4" t="s">
        <v>16</v>
      </c>
      <c r="K6" s="4" t="s">
        <v>14</v>
      </c>
      <c r="L6" s="4" t="s">
        <v>17</v>
      </c>
    </row>
    <row r="7" spans="1:12" ht="26.25" x14ac:dyDescent="0.25">
      <c r="A7" s="3" t="s">
        <v>27</v>
      </c>
      <c r="B7" s="4" t="s">
        <v>28</v>
      </c>
      <c r="C7" s="5">
        <v>3</v>
      </c>
      <c r="D7" s="4" t="s">
        <v>14</v>
      </c>
      <c r="E7" s="4" t="s">
        <v>20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14</v>
      </c>
      <c r="L7" s="4" t="s">
        <v>17</v>
      </c>
    </row>
    <row r="8" spans="1:12" ht="26.25" x14ac:dyDescent="0.25">
      <c r="A8" s="3" t="s">
        <v>29</v>
      </c>
      <c r="B8" s="4" t="s">
        <v>30</v>
      </c>
      <c r="C8" s="5">
        <v>3</v>
      </c>
      <c r="D8" s="4" t="s">
        <v>16</v>
      </c>
      <c r="E8" s="4" t="s">
        <v>15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14</v>
      </c>
      <c r="L8" s="4" t="s">
        <v>71</v>
      </c>
    </row>
    <row r="9" spans="1:12" ht="26.25" x14ac:dyDescent="0.25">
      <c r="A9" s="3" t="s">
        <v>31</v>
      </c>
      <c r="B9" s="4" t="s">
        <v>32</v>
      </c>
      <c r="C9" s="5">
        <v>4</v>
      </c>
      <c r="D9" s="4" t="s">
        <v>14</v>
      </c>
      <c r="E9" s="4" t="s">
        <v>20</v>
      </c>
      <c r="F9" s="4" t="s">
        <v>16</v>
      </c>
      <c r="G9" s="4" t="s">
        <v>16</v>
      </c>
      <c r="H9" s="4" t="s">
        <v>14</v>
      </c>
      <c r="I9" s="4" t="s">
        <v>16</v>
      </c>
      <c r="J9" s="4" t="s">
        <v>16</v>
      </c>
      <c r="K9" s="4" t="s">
        <v>16</v>
      </c>
      <c r="L9" s="4" t="s">
        <v>50</v>
      </c>
    </row>
    <row r="10" spans="1:12" ht="26.25" x14ac:dyDescent="0.25">
      <c r="A10" s="3" t="s">
        <v>33</v>
      </c>
      <c r="B10" s="4" t="s">
        <v>34</v>
      </c>
      <c r="C10" s="5">
        <v>4</v>
      </c>
      <c r="D10" s="4" t="s">
        <v>16</v>
      </c>
      <c r="E10" s="4" t="s">
        <v>35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K10" s="4" t="s">
        <v>16</v>
      </c>
      <c r="L10" s="4" t="s">
        <v>17</v>
      </c>
    </row>
    <row r="11" spans="1:12" ht="26.25" x14ac:dyDescent="0.25">
      <c r="A11" s="3" t="s">
        <v>36</v>
      </c>
      <c r="B11" s="4" t="s">
        <v>37</v>
      </c>
      <c r="C11" s="5">
        <v>4</v>
      </c>
      <c r="D11" s="4" t="s">
        <v>16</v>
      </c>
      <c r="E11" s="4" t="s">
        <v>35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 s="4" t="s">
        <v>17</v>
      </c>
    </row>
    <row r="12" spans="1:12" ht="26.25" x14ac:dyDescent="0.25">
      <c r="A12" s="3" t="s">
        <v>38</v>
      </c>
      <c r="B12" s="4" t="s">
        <v>39</v>
      </c>
      <c r="C12" s="5">
        <v>4</v>
      </c>
      <c r="D12" s="4" t="s">
        <v>14</v>
      </c>
      <c r="E12" s="4" t="s">
        <v>20</v>
      </c>
      <c r="F12" s="4" t="s">
        <v>16</v>
      </c>
      <c r="G12" s="4" t="s">
        <v>16</v>
      </c>
      <c r="H12" s="4" t="s">
        <v>14</v>
      </c>
      <c r="I12" s="4" t="s">
        <v>16</v>
      </c>
      <c r="J12" s="4" t="s">
        <v>16</v>
      </c>
      <c r="K12" s="4" t="s">
        <v>16</v>
      </c>
      <c r="L12" s="4" t="s">
        <v>17</v>
      </c>
    </row>
    <row r="13" spans="1:12" ht="26.25" x14ac:dyDescent="0.25">
      <c r="A13" s="3" t="s">
        <v>40</v>
      </c>
      <c r="B13" s="4" t="s">
        <v>41</v>
      </c>
      <c r="C13" s="5">
        <v>5</v>
      </c>
      <c r="D13" s="4" t="s">
        <v>14</v>
      </c>
      <c r="E13" s="4" t="s">
        <v>20</v>
      </c>
      <c r="F13" s="4" t="s">
        <v>16</v>
      </c>
      <c r="G13" s="4" t="s">
        <v>16</v>
      </c>
      <c r="H13" s="4" t="s">
        <v>14</v>
      </c>
      <c r="I13" s="4" t="s">
        <v>16</v>
      </c>
      <c r="J13" s="4" t="s">
        <v>16</v>
      </c>
      <c r="K13" s="4" t="s">
        <v>16</v>
      </c>
      <c r="L13" s="4" t="s">
        <v>17</v>
      </c>
    </row>
    <row r="14" spans="1:12" ht="26.25" x14ac:dyDescent="0.25">
      <c r="A14" s="3" t="s">
        <v>42</v>
      </c>
      <c r="B14" s="4" t="s">
        <v>43</v>
      </c>
      <c r="C14" s="5">
        <v>4</v>
      </c>
      <c r="D14" s="4" t="s">
        <v>16</v>
      </c>
      <c r="E14" s="4" t="s">
        <v>20</v>
      </c>
      <c r="F14" s="4" t="s">
        <v>16</v>
      </c>
      <c r="G14" s="4" t="s">
        <v>16</v>
      </c>
      <c r="H14" s="4" t="s">
        <v>14</v>
      </c>
      <c r="I14" s="4" t="s">
        <v>16</v>
      </c>
      <c r="J14" s="4" t="s">
        <v>16</v>
      </c>
      <c r="K14" s="4" t="s">
        <v>16</v>
      </c>
      <c r="L14" s="4" t="s">
        <v>17</v>
      </c>
    </row>
    <row r="15" spans="1:12" x14ac:dyDescent="0.25">
      <c r="A15" s="7">
        <v>41396.067812499998</v>
      </c>
      <c r="B15" s="4" t="s">
        <v>44</v>
      </c>
      <c r="C15" s="5">
        <v>3</v>
      </c>
      <c r="D15" s="4" t="s">
        <v>16</v>
      </c>
      <c r="E15" s="4" t="s">
        <v>20</v>
      </c>
      <c r="F15" s="4" t="s">
        <v>16</v>
      </c>
      <c r="G15" s="4" t="s">
        <v>16</v>
      </c>
      <c r="H15" s="4" t="s">
        <v>14</v>
      </c>
      <c r="I15" s="4" t="s">
        <v>16</v>
      </c>
      <c r="J15" s="4" t="s">
        <v>16</v>
      </c>
      <c r="K15" s="4" t="s">
        <v>14</v>
      </c>
      <c r="L15" s="4" t="s">
        <v>17</v>
      </c>
    </row>
    <row r="16" spans="1:12" ht="26.25" x14ac:dyDescent="0.25">
      <c r="A16" s="7">
        <v>41396.462835648199</v>
      </c>
      <c r="B16" s="4" t="s">
        <v>45</v>
      </c>
      <c r="C16" s="5">
        <v>4</v>
      </c>
      <c r="D16" s="4" t="s">
        <v>16</v>
      </c>
      <c r="E16" s="4" t="s">
        <v>20</v>
      </c>
      <c r="F16" s="4" t="s">
        <v>16</v>
      </c>
      <c r="G16" s="4" t="s">
        <v>16</v>
      </c>
      <c r="H16" s="4" t="s">
        <v>14</v>
      </c>
      <c r="I16" s="4" t="s">
        <v>16</v>
      </c>
      <c r="J16" s="4" t="s">
        <v>16</v>
      </c>
      <c r="K16" s="4" t="s">
        <v>16</v>
      </c>
      <c r="L16" s="4" t="s">
        <v>17</v>
      </c>
    </row>
    <row r="17" spans="1:12" ht="26.25" x14ac:dyDescent="0.25">
      <c r="A17" s="7">
        <v>41396.464583333298</v>
      </c>
      <c r="B17" s="4" t="s">
        <v>46</v>
      </c>
      <c r="C17" s="5">
        <v>4</v>
      </c>
      <c r="D17" s="4" t="s">
        <v>16</v>
      </c>
      <c r="E17" s="4" t="s">
        <v>15</v>
      </c>
      <c r="F17" s="4" t="s">
        <v>16</v>
      </c>
      <c r="G17" s="4" t="s">
        <v>16</v>
      </c>
      <c r="H17" s="4" t="s">
        <v>14</v>
      </c>
      <c r="I17" s="4" t="s">
        <v>16</v>
      </c>
      <c r="J17" s="4" t="s">
        <v>16</v>
      </c>
      <c r="K17" s="4" t="s">
        <v>16</v>
      </c>
      <c r="L17" s="4" t="s">
        <v>17</v>
      </c>
    </row>
    <row r="18" spans="1:12" x14ac:dyDescent="0.25">
      <c r="A18" s="7">
        <v>41396.466018518498</v>
      </c>
      <c r="B18" s="4" t="s">
        <v>47</v>
      </c>
      <c r="C18" s="5">
        <v>4</v>
      </c>
      <c r="D18" s="4" t="s">
        <v>16</v>
      </c>
      <c r="E18" s="4" t="s">
        <v>15</v>
      </c>
      <c r="F18" s="4" t="s">
        <v>16</v>
      </c>
      <c r="G18" s="4" t="s">
        <v>16</v>
      </c>
      <c r="H18" s="4" t="s">
        <v>14</v>
      </c>
      <c r="I18" s="4" t="s">
        <v>16</v>
      </c>
      <c r="J18" s="4" t="s">
        <v>16</v>
      </c>
      <c r="K18" s="4" t="s">
        <v>16</v>
      </c>
      <c r="L18" s="4" t="s">
        <v>17</v>
      </c>
    </row>
    <row r="19" spans="1:12" x14ac:dyDescent="0.25">
      <c r="A19" s="8">
        <v>41494</v>
      </c>
      <c r="B19" s="9" t="s">
        <v>48</v>
      </c>
      <c r="C19" s="10">
        <v>5</v>
      </c>
      <c r="D19" s="9" t="s">
        <v>16</v>
      </c>
      <c r="E19" s="9" t="s">
        <v>35</v>
      </c>
      <c r="F19" s="9" t="s">
        <v>14</v>
      </c>
      <c r="G19" s="9" t="s">
        <v>16</v>
      </c>
      <c r="H19" s="9" t="s">
        <v>14</v>
      </c>
      <c r="I19" s="9" t="s">
        <v>16</v>
      </c>
      <c r="J19" s="9" t="s">
        <v>16</v>
      </c>
      <c r="K19" s="9" t="s">
        <v>16</v>
      </c>
      <c r="L19" s="9" t="s">
        <v>17</v>
      </c>
    </row>
    <row r="20" spans="1:12" x14ac:dyDescent="0.25">
      <c r="A20" s="8">
        <v>41494</v>
      </c>
      <c r="B20" s="9" t="s">
        <v>49</v>
      </c>
      <c r="C20" s="10">
        <v>5</v>
      </c>
      <c r="D20" s="9" t="s">
        <v>16</v>
      </c>
      <c r="E20" s="9" t="s">
        <v>20</v>
      </c>
      <c r="F20" s="9" t="s">
        <v>14</v>
      </c>
      <c r="G20" s="9" t="s">
        <v>14</v>
      </c>
      <c r="H20" s="9" t="s">
        <v>14</v>
      </c>
      <c r="I20" s="9" t="s">
        <v>16</v>
      </c>
      <c r="J20" s="9" t="s">
        <v>16</v>
      </c>
      <c r="K20" s="9" t="s">
        <v>14</v>
      </c>
      <c r="L20" s="9" t="s">
        <v>50</v>
      </c>
    </row>
    <row r="21" spans="1:12" x14ac:dyDescent="0.25">
      <c r="A21" s="8">
        <v>41494</v>
      </c>
      <c r="B21" s="9" t="s">
        <v>51</v>
      </c>
      <c r="C21" s="10">
        <v>5</v>
      </c>
      <c r="D21" s="9" t="s">
        <v>16</v>
      </c>
      <c r="E21" s="9" t="s">
        <v>20</v>
      </c>
      <c r="F21" s="9" t="s">
        <v>16</v>
      </c>
      <c r="G21" s="9" t="s">
        <v>16</v>
      </c>
      <c r="H21" s="9" t="s">
        <v>16</v>
      </c>
      <c r="I21" s="9" t="s">
        <v>16</v>
      </c>
      <c r="J21" s="9" t="s">
        <v>16</v>
      </c>
      <c r="K21" s="9" t="s">
        <v>16</v>
      </c>
      <c r="L21" s="9" t="s">
        <v>17</v>
      </c>
    </row>
    <row r="22" spans="1:12" x14ac:dyDescent="0.25">
      <c r="A22" s="8">
        <v>41494</v>
      </c>
      <c r="B22" s="9" t="s">
        <v>52</v>
      </c>
      <c r="C22" s="10">
        <v>4</v>
      </c>
      <c r="D22" s="9" t="s">
        <v>16</v>
      </c>
      <c r="E22" s="9" t="s">
        <v>20</v>
      </c>
      <c r="F22" s="9" t="s">
        <v>16</v>
      </c>
      <c r="G22" s="9" t="s">
        <v>16</v>
      </c>
      <c r="H22" s="9" t="s">
        <v>16</v>
      </c>
      <c r="I22" s="9" t="s">
        <v>16</v>
      </c>
      <c r="J22" s="9" t="s">
        <v>16</v>
      </c>
      <c r="K22" s="9" t="s">
        <v>16</v>
      </c>
      <c r="L22" s="9" t="s">
        <v>17</v>
      </c>
    </row>
    <row r="23" spans="1:12" x14ac:dyDescent="0.25">
      <c r="A23" s="8">
        <v>41494</v>
      </c>
      <c r="B23" s="9" t="s">
        <v>53</v>
      </c>
      <c r="C23" s="10">
        <v>4</v>
      </c>
      <c r="D23" s="9" t="s">
        <v>16</v>
      </c>
      <c r="E23" s="9" t="s">
        <v>35</v>
      </c>
      <c r="F23" s="9" t="s">
        <v>16</v>
      </c>
      <c r="G23" s="9" t="s">
        <v>16</v>
      </c>
      <c r="H23" s="9" t="s">
        <v>14</v>
      </c>
      <c r="I23" s="9" t="s">
        <v>16</v>
      </c>
      <c r="J23" s="9" t="s">
        <v>16</v>
      </c>
      <c r="K23" s="9" t="s">
        <v>16</v>
      </c>
      <c r="L23" s="9" t="s">
        <v>17</v>
      </c>
    </row>
    <row r="24" spans="1:12" x14ac:dyDescent="0.25">
      <c r="A24" t="s">
        <v>54</v>
      </c>
      <c r="B24" s="9" t="s">
        <v>55</v>
      </c>
      <c r="C24" s="10">
        <v>5</v>
      </c>
      <c r="D24" s="9" t="s">
        <v>16</v>
      </c>
      <c r="E24" s="9" t="s">
        <v>35</v>
      </c>
      <c r="F24" s="9" t="s">
        <v>16</v>
      </c>
      <c r="G24" s="9" t="s">
        <v>16</v>
      </c>
      <c r="H24" s="9" t="s">
        <v>14</v>
      </c>
      <c r="I24" s="9" t="s">
        <v>16</v>
      </c>
      <c r="J24" s="9" t="s">
        <v>16</v>
      </c>
      <c r="K24" s="9" t="s">
        <v>16</v>
      </c>
      <c r="L24" s="9" t="s">
        <v>17</v>
      </c>
    </row>
    <row r="25" spans="1:12" x14ac:dyDescent="0.25">
      <c r="A25" t="s">
        <v>54</v>
      </c>
      <c r="B25" s="9" t="s">
        <v>56</v>
      </c>
      <c r="C25" s="10">
        <v>5</v>
      </c>
      <c r="D25" s="9" t="s">
        <v>16</v>
      </c>
      <c r="E25" s="9" t="s">
        <v>35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  <c r="K25" s="9" t="s">
        <v>16</v>
      </c>
      <c r="L25" s="9" t="s">
        <v>17</v>
      </c>
    </row>
    <row r="26" spans="1:12" x14ac:dyDescent="0.25">
      <c r="B26" t="s">
        <v>57</v>
      </c>
      <c r="C26">
        <v>4</v>
      </c>
      <c r="D26" t="s">
        <v>16</v>
      </c>
      <c r="E26" t="s">
        <v>20</v>
      </c>
      <c r="F26" t="s">
        <v>16</v>
      </c>
      <c r="G26" t="s">
        <v>16</v>
      </c>
      <c r="H26" t="s">
        <v>16</v>
      </c>
      <c r="I26" s="9" t="s">
        <v>16</v>
      </c>
      <c r="J26" s="9" t="s">
        <v>16</v>
      </c>
      <c r="K26" s="9" t="s">
        <v>16</v>
      </c>
      <c r="L26" s="9" t="s">
        <v>17</v>
      </c>
    </row>
    <row r="27" spans="1:12" x14ac:dyDescent="0.25">
      <c r="B27" t="s">
        <v>58</v>
      </c>
      <c r="C27">
        <v>3</v>
      </c>
      <c r="D27" t="s">
        <v>16</v>
      </c>
      <c r="E27" t="s">
        <v>20</v>
      </c>
      <c r="F27" t="s">
        <v>16</v>
      </c>
      <c r="G27" t="s">
        <v>16</v>
      </c>
      <c r="H27" t="s">
        <v>16</v>
      </c>
      <c r="I27" s="9" t="s">
        <v>16</v>
      </c>
      <c r="J27" s="9" t="s">
        <v>16</v>
      </c>
      <c r="K27" s="9" t="s">
        <v>16</v>
      </c>
      <c r="L27" s="9" t="s">
        <v>17</v>
      </c>
    </row>
    <row r="28" spans="1:12" x14ac:dyDescent="0.25">
      <c r="B28" t="s">
        <v>59</v>
      </c>
      <c r="C28">
        <v>4</v>
      </c>
      <c r="D28" t="s">
        <v>16</v>
      </c>
      <c r="E28" t="s">
        <v>35</v>
      </c>
      <c r="F28" t="s">
        <v>16</v>
      </c>
      <c r="G28" t="s">
        <v>16</v>
      </c>
      <c r="H28" t="s">
        <v>16</v>
      </c>
      <c r="I28" s="9" t="s">
        <v>16</v>
      </c>
      <c r="J28" s="9" t="s">
        <v>16</v>
      </c>
      <c r="K28" s="9" t="s">
        <v>16</v>
      </c>
      <c r="L28" s="9" t="s">
        <v>17</v>
      </c>
    </row>
    <row r="29" spans="1:12" x14ac:dyDescent="0.25">
      <c r="B29" t="s">
        <v>60</v>
      </c>
      <c r="C29">
        <v>4</v>
      </c>
      <c r="D29" t="s">
        <v>16</v>
      </c>
      <c r="E29" t="s">
        <v>35</v>
      </c>
      <c r="F29" t="s">
        <v>16</v>
      </c>
      <c r="G29" t="s">
        <v>16</v>
      </c>
      <c r="H29" t="s">
        <v>16</v>
      </c>
      <c r="I29" t="s">
        <v>16</v>
      </c>
      <c r="J29" t="s">
        <v>16</v>
      </c>
      <c r="K29" t="s">
        <v>14</v>
      </c>
      <c r="L29" s="9" t="s">
        <v>17</v>
      </c>
    </row>
    <row r="30" spans="1:12" x14ac:dyDescent="0.25">
      <c r="B30" t="s">
        <v>61</v>
      </c>
      <c r="C30">
        <v>3</v>
      </c>
      <c r="D30" t="s">
        <v>16</v>
      </c>
      <c r="E30" t="s">
        <v>15</v>
      </c>
      <c r="F30" t="s">
        <v>16</v>
      </c>
      <c r="G30" t="s">
        <v>14</v>
      </c>
      <c r="H30" t="s">
        <v>16</v>
      </c>
      <c r="I30" t="s">
        <v>16</v>
      </c>
      <c r="J30" t="s">
        <v>16</v>
      </c>
      <c r="K30" t="s">
        <v>16</v>
      </c>
      <c r="L30" s="9" t="s">
        <v>17</v>
      </c>
    </row>
    <row r="31" spans="1:12" x14ac:dyDescent="0.25">
      <c r="B31" t="s">
        <v>62</v>
      </c>
      <c r="C31">
        <v>4</v>
      </c>
      <c r="D31" t="s">
        <v>16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  <c r="L31" s="9" t="s">
        <v>17</v>
      </c>
    </row>
    <row r="32" spans="1:12" x14ac:dyDescent="0.25">
      <c r="D32" s="11">
        <f>COUNTIF(D2:D31,"Sim")/COUNTA(D2:D31)</f>
        <v>0.8</v>
      </c>
      <c r="F32" s="11">
        <f t="shared" ref="F32:K32" si="0">COUNTIF(F2:F31,"Sim")/COUNTA(F2:F31)</f>
        <v>0.93333333333333335</v>
      </c>
      <c r="G32" s="11">
        <f t="shared" si="0"/>
        <v>0.9</v>
      </c>
      <c r="H32" s="11">
        <f t="shared" si="0"/>
        <v>0.53333333333333333</v>
      </c>
      <c r="I32" s="11">
        <f t="shared" si="0"/>
        <v>1</v>
      </c>
      <c r="J32" s="11">
        <f t="shared" si="0"/>
        <v>1</v>
      </c>
      <c r="K32" s="11">
        <f t="shared" si="0"/>
        <v>0.76666666666666672</v>
      </c>
    </row>
    <row r="33" spans="6:11" x14ac:dyDescent="0.25">
      <c r="F33">
        <f>1-F32</f>
        <v>6.6666666666666652E-2</v>
      </c>
      <c r="H33">
        <f>1-H32</f>
        <v>0.46666666666666667</v>
      </c>
      <c r="K33">
        <f>1-K32</f>
        <v>0.23333333333333328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AC32"/>
  <sheetViews>
    <sheetView topLeftCell="A40" zoomScaleNormal="100" workbookViewId="0">
      <selection activeCell="F44" sqref="F44"/>
    </sheetView>
  </sheetViews>
  <sheetFormatPr defaultRowHeight="15" x14ac:dyDescent="0.25"/>
  <cols>
    <col min="1" max="1025" width="8.5703125"/>
  </cols>
  <sheetData>
    <row r="1" spans="2:13" ht="15.75" thickBot="1" x14ac:dyDescent="0.3"/>
    <row r="2" spans="2:13" ht="103.5" thickBot="1" x14ac:dyDescent="0.3">
      <c r="B2" s="2" t="s">
        <v>2</v>
      </c>
      <c r="J2" t="s">
        <v>63</v>
      </c>
      <c r="K2" s="12">
        <f>M2/30</f>
        <v>0</v>
      </c>
      <c r="M2">
        <f>COUNTIF(E3:E33,1)</f>
        <v>0</v>
      </c>
    </row>
    <row r="3" spans="2:13" ht="15.75" thickBot="1" x14ac:dyDescent="0.3">
      <c r="B3" s="5">
        <v>2</v>
      </c>
      <c r="E3">
        <v>2</v>
      </c>
      <c r="J3" t="s">
        <v>64</v>
      </c>
      <c r="K3" s="12">
        <f>M3/30</f>
        <v>3.3333333333333333E-2</v>
      </c>
      <c r="M3">
        <f>COUNTIF(E3:E32,2)</f>
        <v>1</v>
      </c>
    </row>
    <row r="4" spans="2:13" ht="15.75" thickBot="1" x14ac:dyDescent="0.3">
      <c r="B4" s="5">
        <v>3</v>
      </c>
      <c r="E4">
        <v>3</v>
      </c>
      <c r="J4" t="s">
        <v>65</v>
      </c>
      <c r="K4" s="12">
        <f>M4/30</f>
        <v>0.23333333333333334</v>
      </c>
      <c r="M4">
        <f>COUNTIF($E$3:$E$32,3)</f>
        <v>7</v>
      </c>
    </row>
    <row r="5" spans="2:13" ht="15.75" thickBot="1" x14ac:dyDescent="0.3">
      <c r="B5" s="5">
        <v>4</v>
      </c>
      <c r="E5">
        <v>4</v>
      </c>
      <c r="J5" t="s">
        <v>67</v>
      </c>
      <c r="K5" s="12">
        <f>M5/30</f>
        <v>0.53333333333333333</v>
      </c>
      <c r="M5">
        <f>COUNTIF(E5:E34,4)</f>
        <v>16</v>
      </c>
    </row>
    <row r="6" spans="2:13" ht="15.75" thickBot="1" x14ac:dyDescent="0.3">
      <c r="B6" s="5">
        <v>3</v>
      </c>
      <c r="E6">
        <v>3</v>
      </c>
      <c r="J6" t="s">
        <v>66</v>
      </c>
      <c r="K6" s="12">
        <f>M6/30</f>
        <v>0.2</v>
      </c>
      <c r="M6">
        <f>COUNTIF(E6:E35,5)</f>
        <v>6</v>
      </c>
    </row>
    <row r="7" spans="2:13" ht="15.75" thickBot="1" x14ac:dyDescent="0.3">
      <c r="B7" s="5">
        <v>4</v>
      </c>
      <c r="E7">
        <v>4</v>
      </c>
    </row>
    <row r="8" spans="2:13" ht="15.75" thickBot="1" x14ac:dyDescent="0.3">
      <c r="B8" s="5">
        <v>3</v>
      </c>
      <c r="E8">
        <v>3</v>
      </c>
    </row>
    <row r="9" spans="2:13" ht="15.75" thickBot="1" x14ac:dyDescent="0.3">
      <c r="B9" s="5">
        <v>3</v>
      </c>
      <c r="E9">
        <v>3</v>
      </c>
    </row>
    <row r="10" spans="2:13" ht="15.75" thickBot="1" x14ac:dyDescent="0.3">
      <c r="B10" s="5">
        <v>4</v>
      </c>
      <c r="E10">
        <v>4</v>
      </c>
    </row>
    <row r="11" spans="2:13" ht="15.75" thickBot="1" x14ac:dyDescent="0.3">
      <c r="B11" s="5">
        <v>4</v>
      </c>
      <c r="E11">
        <v>4</v>
      </c>
    </row>
    <row r="12" spans="2:13" ht="15.75" thickBot="1" x14ac:dyDescent="0.3">
      <c r="B12" s="5">
        <v>4</v>
      </c>
      <c r="E12">
        <v>4</v>
      </c>
    </row>
    <row r="13" spans="2:13" ht="15.75" thickBot="1" x14ac:dyDescent="0.3">
      <c r="B13" s="5">
        <v>4</v>
      </c>
      <c r="E13">
        <v>4</v>
      </c>
    </row>
    <row r="14" spans="2:13" ht="15.75" thickBot="1" x14ac:dyDescent="0.3">
      <c r="B14" s="5">
        <v>5</v>
      </c>
      <c r="E14">
        <v>5</v>
      </c>
    </row>
    <row r="15" spans="2:13" ht="15.75" thickBot="1" x14ac:dyDescent="0.3">
      <c r="B15" s="5">
        <v>4</v>
      </c>
      <c r="E15">
        <v>4</v>
      </c>
    </row>
    <row r="16" spans="2:13" ht="15.75" thickBot="1" x14ac:dyDescent="0.3">
      <c r="B16" s="5">
        <v>3</v>
      </c>
      <c r="E16">
        <v>3</v>
      </c>
    </row>
    <row r="17" spans="2:29" ht="15.75" thickBot="1" x14ac:dyDescent="0.3">
      <c r="B17" s="5">
        <v>4</v>
      </c>
      <c r="E17">
        <v>4</v>
      </c>
    </row>
    <row r="18" spans="2:29" ht="15.75" thickBot="1" x14ac:dyDescent="0.3">
      <c r="B18" s="5">
        <v>4</v>
      </c>
      <c r="E18">
        <v>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0"/>
      <c r="X18" s="10"/>
      <c r="Y18" s="10"/>
      <c r="Z18" s="10"/>
      <c r="AA18" s="10"/>
      <c r="AB18" s="10"/>
      <c r="AC18" s="10"/>
    </row>
    <row r="19" spans="2:29" ht="15.75" thickBot="1" x14ac:dyDescent="0.3">
      <c r="B19" s="5">
        <v>4</v>
      </c>
      <c r="E19">
        <v>4</v>
      </c>
    </row>
    <row r="20" spans="2:29" x14ac:dyDescent="0.25">
      <c r="B20" s="10">
        <v>5</v>
      </c>
      <c r="E20">
        <v>5</v>
      </c>
    </row>
    <row r="21" spans="2:29" x14ac:dyDescent="0.25">
      <c r="B21" s="10">
        <v>5</v>
      </c>
      <c r="E21">
        <v>5</v>
      </c>
    </row>
    <row r="22" spans="2:29" x14ac:dyDescent="0.25">
      <c r="B22" s="10">
        <v>5</v>
      </c>
      <c r="E22">
        <v>5</v>
      </c>
    </row>
    <row r="23" spans="2:29" x14ac:dyDescent="0.25">
      <c r="B23" s="10">
        <v>4</v>
      </c>
      <c r="E23">
        <v>4</v>
      </c>
    </row>
    <row r="24" spans="2:29" x14ac:dyDescent="0.25">
      <c r="B24" s="10">
        <v>4</v>
      </c>
      <c r="E24">
        <v>4</v>
      </c>
    </row>
    <row r="25" spans="2:29" x14ac:dyDescent="0.25">
      <c r="B25" s="10">
        <v>5</v>
      </c>
      <c r="E25">
        <v>5</v>
      </c>
    </row>
    <row r="26" spans="2:29" x14ac:dyDescent="0.25">
      <c r="B26" s="10">
        <v>5</v>
      </c>
      <c r="E26">
        <v>5</v>
      </c>
    </row>
    <row r="27" spans="2:29" x14ac:dyDescent="0.25">
      <c r="B27">
        <v>4</v>
      </c>
      <c r="E27">
        <v>4</v>
      </c>
    </row>
    <row r="28" spans="2:29" x14ac:dyDescent="0.25">
      <c r="B28">
        <v>3</v>
      </c>
      <c r="E28">
        <v>3</v>
      </c>
    </row>
    <row r="29" spans="2:29" x14ac:dyDescent="0.25">
      <c r="B29">
        <v>4</v>
      </c>
      <c r="E29">
        <v>4</v>
      </c>
    </row>
    <row r="30" spans="2:29" x14ac:dyDescent="0.25">
      <c r="B30">
        <v>4</v>
      </c>
      <c r="E30">
        <v>4</v>
      </c>
    </row>
    <row r="31" spans="2:29" x14ac:dyDescent="0.25">
      <c r="B31">
        <v>3</v>
      </c>
      <c r="E31">
        <v>3</v>
      </c>
    </row>
    <row r="32" spans="2:29" x14ac:dyDescent="0.25">
      <c r="B32">
        <v>4</v>
      </c>
      <c r="E32">
        <v>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31"/>
  <sheetViews>
    <sheetView topLeftCell="G4" zoomScaleNormal="100" workbookViewId="0">
      <selection activeCell="K4" sqref="K4"/>
    </sheetView>
  </sheetViews>
  <sheetFormatPr defaultRowHeight="15" x14ac:dyDescent="0.25"/>
  <cols>
    <col min="1" max="5" width="8.5703125"/>
    <col min="6" max="6" width="14.5703125" customWidth="1"/>
    <col min="8" max="1025" width="8.5703125"/>
  </cols>
  <sheetData>
    <row r="1" spans="1:8" ht="205.5" thickBot="1" x14ac:dyDescent="0.3">
      <c r="A1" s="2" t="s">
        <v>4</v>
      </c>
      <c r="F1" t="s">
        <v>68</v>
      </c>
      <c r="G1" s="12">
        <f>H1/30</f>
        <v>0.2</v>
      </c>
      <c r="H1" s="13">
        <f>COUNTIF($A$2:$A$31,"1 vez")</f>
        <v>6</v>
      </c>
    </row>
    <row r="2" spans="1:8" ht="15.75" thickBot="1" x14ac:dyDescent="0.3">
      <c r="A2" s="4" t="s">
        <v>15</v>
      </c>
      <c r="F2" t="s">
        <v>69</v>
      </c>
      <c r="G2" s="12">
        <f>H2/30</f>
        <v>0.53333333333333333</v>
      </c>
      <c r="H2" s="13">
        <f>COUNTIF($A$2:$A$31,"3 vezes")</f>
        <v>16</v>
      </c>
    </row>
    <row r="3" spans="1:8" ht="15.75" thickBot="1" x14ac:dyDescent="0.3">
      <c r="A3" s="4" t="s">
        <v>20</v>
      </c>
      <c r="F3" t="s">
        <v>70</v>
      </c>
      <c r="G3" s="12">
        <f>H3/30</f>
        <v>0.26666666666666666</v>
      </c>
      <c r="H3" s="13">
        <f>COUNTIF($A$2:$A$31,"Todos os dias")</f>
        <v>8</v>
      </c>
    </row>
    <row r="4" spans="1:8" ht="15.75" thickBot="1" x14ac:dyDescent="0.3">
      <c r="A4" s="4" t="s">
        <v>20</v>
      </c>
      <c r="G4" s="12"/>
    </row>
    <row r="5" spans="1:8" ht="15.75" thickBot="1" x14ac:dyDescent="0.3">
      <c r="A5" s="4" t="s">
        <v>20</v>
      </c>
      <c r="G5" s="12"/>
    </row>
    <row r="6" spans="1:8" ht="15.75" thickBot="1" x14ac:dyDescent="0.3">
      <c r="A6" s="4" t="s">
        <v>20</v>
      </c>
    </row>
    <row r="7" spans="1:8" ht="15.75" thickBot="1" x14ac:dyDescent="0.3">
      <c r="A7" s="4" t="s">
        <v>20</v>
      </c>
    </row>
    <row r="8" spans="1:8" ht="15.75" thickBot="1" x14ac:dyDescent="0.3">
      <c r="A8" s="4" t="s">
        <v>15</v>
      </c>
    </row>
    <row r="9" spans="1:8" ht="15.75" thickBot="1" x14ac:dyDescent="0.3">
      <c r="A9" s="4" t="s">
        <v>20</v>
      </c>
    </row>
    <row r="10" spans="1:8" ht="27" thickBot="1" x14ac:dyDescent="0.3">
      <c r="A10" s="4" t="s">
        <v>35</v>
      </c>
    </row>
    <row r="11" spans="1:8" ht="27" thickBot="1" x14ac:dyDescent="0.3">
      <c r="A11" s="4" t="s">
        <v>35</v>
      </c>
    </row>
    <row r="12" spans="1:8" ht="15.75" thickBot="1" x14ac:dyDescent="0.3">
      <c r="A12" s="4" t="s">
        <v>20</v>
      </c>
    </row>
    <row r="13" spans="1:8" ht="15.75" thickBot="1" x14ac:dyDescent="0.3">
      <c r="A13" s="4" t="s">
        <v>20</v>
      </c>
    </row>
    <row r="14" spans="1:8" ht="15.75" thickBot="1" x14ac:dyDescent="0.3">
      <c r="A14" s="4" t="s">
        <v>20</v>
      </c>
    </row>
    <row r="15" spans="1:8" ht="15.75" thickBot="1" x14ac:dyDescent="0.3">
      <c r="A15" s="4" t="s">
        <v>20</v>
      </c>
    </row>
    <row r="16" spans="1:8" ht="15.75" thickBot="1" x14ac:dyDescent="0.3">
      <c r="A16" s="4" t="s">
        <v>20</v>
      </c>
    </row>
    <row r="17" spans="1:1" ht="15.75" thickBot="1" x14ac:dyDescent="0.3">
      <c r="A17" s="4" t="s">
        <v>15</v>
      </c>
    </row>
    <row r="18" spans="1:1" ht="15.75" thickBot="1" x14ac:dyDescent="0.3">
      <c r="A18" s="4" t="s">
        <v>15</v>
      </c>
    </row>
    <row r="19" spans="1:1" ht="26.25" x14ac:dyDescent="0.25">
      <c r="A19" s="9" t="s">
        <v>35</v>
      </c>
    </row>
    <row r="20" spans="1:1" x14ac:dyDescent="0.25">
      <c r="A20" s="9" t="s">
        <v>20</v>
      </c>
    </row>
    <row r="21" spans="1:1" x14ac:dyDescent="0.25">
      <c r="A21" s="9" t="s">
        <v>20</v>
      </c>
    </row>
    <row r="22" spans="1:1" x14ac:dyDescent="0.25">
      <c r="A22" s="9" t="s">
        <v>20</v>
      </c>
    </row>
    <row r="23" spans="1:1" ht="26.25" x14ac:dyDescent="0.25">
      <c r="A23" s="9" t="s">
        <v>35</v>
      </c>
    </row>
    <row r="24" spans="1:1" ht="26.25" x14ac:dyDescent="0.25">
      <c r="A24" s="9" t="s">
        <v>35</v>
      </c>
    </row>
    <row r="25" spans="1:1" ht="26.25" x14ac:dyDescent="0.25">
      <c r="A25" s="9" t="s">
        <v>35</v>
      </c>
    </row>
    <row r="26" spans="1:1" x14ac:dyDescent="0.25">
      <c r="A26" t="s">
        <v>20</v>
      </c>
    </row>
    <row r="27" spans="1:1" x14ac:dyDescent="0.25">
      <c r="A27" t="s">
        <v>20</v>
      </c>
    </row>
    <row r="28" spans="1:1" x14ac:dyDescent="0.25">
      <c r="A28" t="s">
        <v>35</v>
      </c>
    </row>
    <row r="29" spans="1:1" x14ac:dyDescent="0.25">
      <c r="A29" t="s">
        <v>35</v>
      </c>
    </row>
    <row r="30" spans="1:1" x14ac:dyDescent="0.25">
      <c r="A30" t="s">
        <v>15</v>
      </c>
    </row>
    <row r="31" spans="1:1" x14ac:dyDescent="0.25">
      <c r="A31" t="s">
        <v>15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31"/>
  <sheetViews>
    <sheetView tabSelected="1" topLeftCell="C6" zoomScaleNormal="100" workbookViewId="0">
      <selection activeCell="E12" sqref="E12"/>
    </sheetView>
  </sheetViews>
  <sheetFormatPr defaultRowHeight="15" x14ac:dyDescent="0.25"/>
  <cols>
    <col min="6" max="6" width="14.5703125" customWidth="1"/>
  </cols>
  <sheetData>
    <row r="1" spans="1:8" ht="90.75" thickBot="1" x14ac:dyDescent="0.3">
      <c r="A1" s="2" t="s">
        <v>11</v>
      </c>
      <c r="F1" t="s">
        <v>17</v>
      </c>
      <c r="G1" s="12">
        <f>H1/30</f>
        <v>0.9</v>
      </c>
      <c r="H1" s="13">
        <f>COUNTIF($A$2:$A$31,F1)</f>
        <v>27</v>
      </c>
    </row>
    <row r="2" spans="1:8" ht="15.75" thickBot="1" x14ac:dyDescent="0.3">
      <c r="A2" s="4" t="s">
        <v>17</v>
      </c>
      <c r="F2" t="s">
        <v>71</v>
      </c>
      <c r="G2" s="12">
        <f>H2/30</f>
        <v>3.3333333333333333E-2</v>
      </c>
      <c r="H2" s="13">
        <f>COUNTIF($A$2:$A$31,F2)</f>
        <v>1</v>
      </c>
    </row>
    <row r="3" spans="1:8" ht="15.75" thickBot="1" x14ac:dyDescent="0.3">
      <c r="A3" s="4" t="s">
        <v>17</v>
      </c>
      <c r="F3" t="s">
        <v>50</v>
      </c>
      <c r="G3" s="12">
        <f>H3/30</f>
        <v>6.6666666666666666E-2</v>
      </c>
      <c r="H3" s="13">
        <f>COUNTIF($A$2:$A$31,F3)</f>
        <v>2</v>
      </c>
    </row>
    <row r="4" spans="1:8" ht="15.75" thickBot="1" x14ac:dyDescent="0.3">
      <c r="A4" s="4" t="s">
        <v>17</v>
      </c>
      <c r="G4" s="12"/>
    </row>
    <row r="5" spans="1:8" ht="15.75" thickBot="1" x14ac:dyDescent="0.3">
      <c r="A5" s="4" t="s">
        <v>17</v>
      </c>
      <c r="G5" s="12"/>
    </row>
    <row r="6" spans="1:8" ht="15.75" thickBot="1" x14ac:dyDescent="0.3">
      <c r="A6" s="4" t="s">
        <v>17</v>
      </c>
    </row>
    <row r="7" spans="1:8" ht="15.75" thickBot="1" x14ac:dyDescent="0.3">
      <c r="A7" s="4" t="s">
        <v>17</v>
      </c>
    </row>
    <row r="8" spans="1:8" ht="15.75" thickBot="1" x14ac:dyDescent="0.3">
      <c r="A8" s="4" t="s">
        <v>71</v>
      </c>
    </row>
    <row r="9" spans="1:8" ht="15.75" thickBot="1" x14ac:dyDescent="0.3">
      <c r="A9" s="4" t="s">
        <v>50</v>
      </c>
    </row>
    <row r="10" spans="1:8" ht="15.75" thickBot="1" x14ac:dyDescent="0.3">
      <c r="A10" s="4" t="s">
        <v>17</v>
      </c>
    </row>
    <row r="11" spans="1:8" ht="15.75" thickBot="1" x14ac:dyDescent="0.3">
      <c r="A11" s="4" t="s">
        <v>17</v>
      </c>
    </row>
    <row r="12" spans="1:8" ht="15.75" thickBot="1" x14ac:dyDescent="0.3">
      <c r="A12" s="4" t="s">
        <v>17</v>
      </c>
    </row>
    <row r="13" spans="1:8" ht="15.75" thickBot="1" x14ac:dyDescent="0.3">
      <c r="A13" s="4" t="s">
        <v>17</v>
      </c>
    </row>
    <row r="14" spans="1:8" ht="15.75" thickBot="1" x14ac:dyDescent="0.3">
      <c r="A14" s="4" t="s">
        <v>17</v>
      </c>
    </row>
    <row r="15" spans="1:8" ht="15.75" thickBot="1" x14ac:dyDescent="0.3">
      <c r="A15" s="4" t="s">
        <v>17</v>
      </c>
    </row>
    <row r="16" spans="1:8" ht="15.75" thickBot="1" x14ac:dyDescent="0.3">
      <c r="A16" s="4" t="s">
        <v>17</v>
      </c>
    </row>
    <row r="17" spans="1:1" ht="15.75" thickBot="1" x14ac:dyDescent="0.3">
      <c r="A17" s="4" t="s">
        <v>17</v>
      </c>
    </row>
    <row r="18" spans="1:1" ht="15.75" thickBot="1" x14ac:dyDescent="0.3">
      <c r="A18" s="4" t="s">
        <v>17</v>
      </c>
    </row>
    <row r="19" spans="1:1" x14ac:dyDescent="0.25">
      <c r="A19" s="9" t="s">
        <v>17</v>
      </c>
    </row>
    <row r="20" spans="1:1" x14ac:dyDescent="0.25">
      <c r="A20" s="9" t="s">
        <v>50</v>
      </c>
    </row>
    <row r="21" spans="1:1" x14ac:dyDescent="0.25">
      <c r="A21" s="9" t="s">
        <v>17</v>
      </c>
    </row>
    <row r="22" spans="1:1" x14ac:dyDescent="0.25">
      <c r="A22" s="9" t="s">
        <v>17</v>
      </c>
    </row>
    <row r="23" spans="1:1" x14ac:dyDescent="0.25">
      <c r="A23" s="9" t="s">
        <v>17</v>
      </c>
    </row>
    <row r="24" spans="1:1" x14ac:dyDescent="0.25">
      <c r="A24" s="9" t="s">
        <v>17</v>
      </c>
    </row>
    <row r="25" spans="1:1" x14ac:dyDescent="0.25">
      <c r="A25" s="9" t="s">
        <v>17</v>
      </c>
    </row>
    <row r="26" spans="1:1" x14ac:dyDescent="0.25">
      <c r="A26" s="9" t="s">
        <v>17</v>
      </c>
    </row>
    <row r="27" spans="1:1" x14ac:dyDescent="0.25">
      <c r="A27" s="9" t="s">
        <v>17</v>
      </c>
    </row>
    <row r="28" spans="1:1" x14ac:dyDescent="0.25">
      <c r="A28" s="9" t="s">
        <v>17</v>
      </c>
    </row>
    <row r="29" spans="1:1" x14ac:dyDescent="0.25">
      <c r="A29" s="9" t="s">
        <v>17</v>
      </c>
    </row>
    <row r="30" spans="1:1" x14ac:dyDescent="0.25">
      <c r="A30" s="9" t="s">
        <v>17</v>
      </c>
    </row>
    <row r="31" spans="1:1" x14ac:dyDescent="0.25">
      <c r="A31" s="9" t="s">
        <v>17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Grau de Diversão</vt:lpstr>
      <vt:lpstr>Frequencia</vt:lpstr>
      <vt:lpstr>Faixa Etaria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Medeiros</cp:lastModifiedBy>
  <cp:revision>0</cp:revision>
  <dcterms:created xsi:type="dcterms:W3CDTF">2014-01-14T15:08:01Z</dcterms:created>
  <dcterms:modified xsi:type="dcterms:W3CDTF">2016-07-10T13:27:26Z</dcterms:modified>
  <dc:language>pt-BR</dc:language>
</cp:coreProperties>
</file>