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Files\GDrive\Documents\MaIA\Courses\UdG\MISA\Project\code_misa_project\results\"/>
    </mc:Choice>
  </mc:AlternateContent>
  <xr:revisionPtr revIDLastSave="0" documentId="13_ncr:1_{1D729ED5-C2F0-4E08-AA82-4B3575066A4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Q7" i="1"/>
  <c r="P7" i="1"/>
  <c r="U7" i="1"/>
  <c r="U6" i="1"/>
  <c r="U5" i="1"/>
  <c r="U4" i="1"/>
  <c r="U3" i="1"/>
  <c r="U2" i="1"/>
  <c r="N7" i="1"/>
  <c r="N6" i="1"/>
  <c r="N5" i="1"/>
  <c r="N4" i="1"/>
  <c r="N3" i="1"/>
  <c r="N2" i="1"/>
  <c r="G7" i="1"/>
  <c r="G6" i="1"/>
  <c r="G5" i="1"/>
  <c r="G4" i="1"/>
  <c r="G3" i="1"/>
  <c r="G2" i="1"/>
  <c r="T7" i="1"/>
  <c r="S7" i="1"/>
  <c r="M7" i="1"/>
  <c r="L7" i="1"/>
  <c r="K7" i="1"/>
  <c r="J7" i="1"/>
  <c r="I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<sst xmlns="http://schemas.openxmlformats.org/spreadsheetml/2006/main" count="15" uniqueCount="15">
  <si>
    <t>dice_csf</t>
  </si>
  <si>
    <t>dice_gm</t>
  </si>
  <si>
    <t>dice_wm</t>
  </si>
  <si>
    <t>dice_average</t>
  </si>
  <si>
    <t>dice_std</t>
  </si>
  <si>
    <t>hd</t>
  </si>
  <si>
    <t>hd_gm</t>
  </si>
  <si>
    <t>hd_wm</t>
  </si>
  <si>
    <t>hd_average</t>
  </si>
  <si>
    <t>hd_std</t>
  </si>
  <si>
    <t>avd_csf</t>
  </si>
  <si>
    <t>avd_gm</t>
  </si>
  <si>
    <t>avd_wm</t>
  </si>
  <si>
    <t>avd_average</t>
  </si>
  <si>
    <t>avd_std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</si>
</sst>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5" fontId="2" fillId="0" borderId="0" xfId="0" applyNumberFormat="1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workbookViewId="0">
      <selection activeCell="O9" sqref="O9"/>
    </sheetView>
  </sheetViews>
  <sheetFormatPr defaultRowHeight="14.5" x14ac:dyDescent="0.35"/>
  <cols>
    <col min="2" max="4" width="11.81640625" bestFit="1" customWidth="1"/>
    <col min="5" max="5" width="11.7265625" bestFit="1" customWidth="1"/>
    <col min="6" max="6" width="7.81640625" bestFit="1" customWidth="1"/>
    <col min="7" max="7" width="11.81640625" bestFit="1" customWidth="1"/>
    <col min="8" max="8" width="7.81640625" customWidth="1"/>
    <col min="9" max="9" width="13.90625" bestFit="1" customWidth="1"/>
    <col min="10" max="11" width="11.81640625" bestFit="1" customWidth="1"/>
    <col min="12" max="12" width="10.54296875" bestFit="1" customWidth="1"/>
    <col min="13" max="13" width="7.36328125" bestFit="1" customWidth="1"/>
    <col min="14" max="14" width="13.90625" bestFit="1" customWidth="1"/>
    <col min="15" max="15" width="7.36328125" customWidth="1"/>
    <col min="16" max="16" width="7.08984375" bestFit="1" customWidth="1"/>
    <col min="17" max="17" width="7.36328125" bestFit="1" customWidth="1"/>
    <col min="18" max="18" width="7.90625" bestFit="1" customWidth="1"/>
    <col min="19" max="19" width="11.36328125" bestFit="1" customWidth="1"/>
    <col min="20" max="20" width="7.453125" bestFit="1" customWidth="1"/>
    <col min="21" max="21" width="11.81640625" bestFit="1" customWidth="1"/>
  </cols>
  <sheetData>
    <row r="1" spans="1:21" x14ac:dyDescent="0.35">
      <c r="B1" s="1" t="s">
        <v>0</v>
      </c>
      <c r="C1" s="1" t="s">
        <v>1</v>
      </c>
      <c r="D1" s="1" t="s">
        <v>2</v>
      </c>
      <c r="E1" s="4" t="s">
        <v>3</v>
      </c>
      <c r="F1" s="4" t="s">
        <v>4</v>
      </c>
      <c r="G1" s="4"/>
      <c r="H1" s="4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/>
      <c r="O1" s="1"/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</row>
    <row r="2" spans="1:21" x14ac:dyDescent="0.35">
      <c r="A2" s="1">
        <v>11</v>
      </c>
      <c r="B2" s="2">
        <v>0.87815265225003547</v>
      </c>
      <c r="C2" s="2">
        <v>0.93300796888702486</v>
      </c>
      <c r="D2" s="2">
        <v>0.94727726288006553</v>
      </c>
      <c r="E2" s="3">
        <v>0.91947929467237532</v>
      </c>
      <c r="F2" s="3">
        <v>3.6494132654344723E-2</v>
      </c>
      <c r="G2" s="3" t="str">
        <f>ROUND(AVERAGE(B2:D2), 4)&amp;" ± "&amp;ROUND(_xlfn.STDEV.S(B2:D2), 2)</f>
        <v>0.9195 ± 0.04</v>
      </c>
      <c r="H2" s="3"/>
      <c r="I2" s="2">
        <v>10.099504938362079</v>
      </c>
      <c r="J2" s="2">
        <v>7.1414284285428504</v>
      </c>
      <c r="K2" s="2">
        <v>7.5498344352707498</v>
      </c>
      <c r="L2" s="3">
        <v>8.2635892673918914</v>
      </c>
      <c r="M2" s="3">
        <v>1.6030092419472459</v>
      </c>
      <c r="N2" s="3" t="str">
        <f>ROUND(AVERAGE(I2:K2), 4)&amp;" ± "&amp;ROUND(_xlfn.STDEV.S(I2:K2), 2)</f>
        <v>8.2636 ± 1.6</v>
      </c>
      <c r="O2" s="3"/>
      <c r="P2" s="2">
        <v>3.2858605603648887E-2</v>
      </c>
      <c r="Q2" s="2">
        <v>1.215564561148804E-3</v>
      </c>
      <c r="R2" s="2">
        <v>4.6228209281195497E-2</v>
      </c>
      <c r="S2" s="3">
        <v>2.676745981533106E-2</v>
      </c>
      <c r="T2" s="3">
        <v>2.311625161946014E-2</v>
      </c>
      <c r="U2" s="3" t="str">
        <f>ROUND(AVERAGE(P2:R2), 4)&amp;" ± "&amp;ROUND(_xlfn.STDEV.S(P2:R2), 2)</f>
        <v>0.0268 ± 0.02</v>
      </c>
    </row>
    <row r="3" spans="1:21" x14ac:dyDescent="0.35">
      <c r="A3" s="1">
        <v>12</v>
      </c>
      <c r="B3" s="2">
        <v>0.90047526843865522</v>
      </c>
      <c r="C3" s="2">
        <v>0.91764350410466089</v>
      </c>
      <c r="D3" s="2">
        <v>0.92966841450453586</v>
      </c>
      <c r="E3" s="3">
        <v>0.91592906234928406</v>
      </c>
      <c r="F3" s="3">
        <v>1.467189242072731E-2</v>
      </c>
      <c r="G3" s="3" t="str">
        <f t="shared" ref="G3:G6" si="0">ROUND(AVERAGE(B3:D3), 4)&amp;" ± "&amp;ROUND(_xlfn.STDEV.S(B3:D3), 2)</f>
        <v>0.9159 ± 0.01</v>
      </c>
      <c r="H3" s="3"/>
      <c r="I3" s="2">
        <v>16.27882059609971</v>
      </c>
      <c r="J3" s="2">
        <v>9.2736184954957039</v>
      </c>
      <c r="K3" s="2">
        <v>8.0622577482985491</v>
      </c>
      <c r="L3" s="3">
        <v>11.204898946631319</v>
      </c>
      <c r="M3" s="3">
        <v>4.4356915349999833</v>
      </c>
      <c r="N3" s="3" t="str">
        <f t="shared" ref="N3:N6" si="1">ROUND(AVERAGE(I3:K3), 4)&amp;" ± "&amp;ROUND(_xlfn.STDEV.S(I3:K3), 2)</f>
        <v>11.2049 ± 4.44</v>
      </c>
      <c r="O3" s="3"/>
      <c r="P3" s="2">
        <v>0.12644284677791701</v>
      </c>
      <c r="Q3" s="2">
        <v>2.1784640006859049E-2</v>
      </c>
      <c r="R3" s="2">
        <v>8.0194610151021944E-2</v>
      </c>
      <c r="S3" s="3">
        <v>7.6140698978599347E-2</v>
      </c>
      <c r="T3" s="3">
        <v>5.24467416335734E-2</v>
      </c>
      <c r="U3" s="3" t="str">
        <f t="shared" ref="U3:U6" si="2">ROUND(AVERAGE(P3:R3), 4)&amp;" ± "&amp;ROUND(_xlfn.STDEV.S(P3:R3), 2)</f>
        <v>0.0761 ± 0.05</v>
      </c>
    </row>
    <row r="4" spans="1:21" x14ac:dyDescent="0.35">
      <c r="A4" s="1">
        <v>13</v>
      </c>
      <c r="B4" s="2">
        <v>0.87637595258255718</v>
      </c>
      <c r="C4" s="2">
        <v>0.93233932733815239</v>
      </c>
      <c r="D4" s="2">
        <v>0.90746083846318204</v>
      </c>
      <c r="E4" s="3">
        <v>0.9053920394612972</v>
      </c>
      <c r="F4" s="3">
        <v>2.8038986705860958E-2</v>
      </c>
      <c r="G4" s="3" t="str">
        <f t="shared" si="0"/>
        <v>0.9054 ± 0.03</v>
      </c>
      <c r="H4" s="3"/>
      <c r="I4" s="2">
        <v>14.89966442575134</v>
      </c>
      <c r="J4" s="2">
        <v>11</v>
      </c>
      <c r="K4" s="2">
        <v>8.2462112512353212</v>
      </c>
      <c r="L4" s="3">
        <v>11.381958558995549</v>
      </c>
      <c r="M4" s="3">
        <v>3.3431316219918399</v>
      </c>
      <c r="N4" s="3" t="str">
        <f t="shared" si="1"/>
        <v>11.382 ± 3.34</v>
      </c>
      <c r="O4" s="3"/>
      <c r="P4" s="2">
        <v>7.5676654295283793E-2</v>
      </c>
      <c r="Q4" s="2">
        <v>5.5398807187614071E-2</v>
      </c>
      <c r="R4" s="2">
        <v>0.1003724434267622</v>
      </c>
      <c r="S4" s="3">
        <v>7.7149301636553355E-2</v>
      </c>
      <c r="T4" s="3">
        <v>2.2522955107769849E-2</v>
      </c>
      <c r="U4" s="3" t="str">
        <f t="shared" si="2"/>
        <v>0.0771 ± 0.02</v>
      </c>
    </row>
    <row r="5" spans="1:21" x14ac:dyDescent="0.35">
      <c r="A5" s="1">
        <v>14</v>
      </c>
      <c r="B5" s="2">
        <v>0.91919663708547406</v>
      </c>
      <c r="C5" s="2">
        <v>0.9472152461535277</v>
      </c>
      <c r="D5" s="2">
        <v>0.94290795430049579</v>
      </c>
      <c r="E5" s="3">
        <v>0.93643994584649926</v>
      </c>
      <c r="F5" s="3">
        <v>1.508764274324631E-2</v>
      </c>
      <c r="G5" s="3" t="str">
        <f t="shared" si="0"/>
        <v>0.9364 ± 0.02</v>
      </c>
      <c r="H5" s="3"/>
      <c r="I5" s="2">
        <v>35.91656999213594</v>
      </c>
      <c r="J5" s="2">
        <v>8.6023252670426267</v>
      </c>
      <c r="K5" s="2">
        <v>6.5574385243020004</v>
      </c>
      <c r="L5" s="3">
        <v>17.025444594493521</v>
      </c>
      <c r="M5" s="3">
        <v>16.392112570982029</v>
      </c>
      <c r="N5" s="3" t="str">
        <f t="shared" si="1"/>
        <v>17.0254 ± 16.39</v>
      </c>
      <c r="O5" s="3"/>
      <c r="P5" s="2">
        <v>8.008080225091984E-3</v>
      </c>
      <c r="Q5" s="2">
        <v>1.69027748590116E-2</v>
      </c>
      <c r="R5" s="2">
        <v>3.9850748686491248E-3</v>
      </c>
      <c r="S5" s="3">
        <v>9.6319766509175703E-3</v>
      </c>
      <c r="T5" s="3">
        <v>6.6101832774598246E-3</v>
      </c>
      <c r="U5" s="3" t="str">
        <f t="shared" si="2"/>
        <v>0.0096 ± 0.01</v>
      </c>
    </row>
    <row r="6" spans="1:21" x14ac:dyDescent="0.35">
      <c r="A6" s="1">
        <v>17</v>
      </c>
      <c r="B6" s="2">
        <v>0.92807778849244615</v>
      </c>
      <c r="C6" s="2">
        <v>0.9402884233861013</v>
      </c>
      <c r="D6" s="2">
        <v>0.91850342208518709</v>
      </c>
      <c r="E6" s="3">
        <v>0.92895654465457822</v>
      </c>
      <c r="F6" s="3">
        <v>1.09190535173417E-2</v>
      </c>
      <c r="G6" s="3" t="str">
        <f t="shared" si="0"/>
        <v>0.929 ± 0.01</v>
      </c>
      <c r="H6" s="3"/>
      <c r="I6" s="2">
        <v>14.24780684877501</v>
      </c>
      <c r="J6" s="2">
        <v>8.6602540378443873</v>
      </c>
      <c r="K6" s="2">
        <v>9.4868329805051381</v>
      </c>
      <c r="L6" s="3">
        <v>10.798297955708181</v>
      </c>
      <c r="M6" s="3">
        <v>3.0158152943479308</v>
      </c>
      <c r="N6" s="3" t="str">
        <f t="shared" si="1"/>
        <v>10.7983 ± 3.02</v>
      </c>
      <c r="O6" s="3"/>
      <c r="P6" s="2">
        <v>3.2195750160978749E-3</v>
      </c>
      <c r="Q6" s="2">
        <v>2.3852975449823229E-2</v>
      </c>
      <c r="R6" s="2">
        <v>4.8050070354959062E-2</v>
      </c>
      <c r="S6" s="3">
        <v>2.504087360696005E-2</v>
      </c>
      <c r="T6" s="3">
        <v>2.2438842541577551E-2</v>
      </c>
      <c r="U6" s="3" t="str">
        <f t="shared" si="2"/>
        <v>0.025 ± 0.02</v>
      </c>
    </row>
    <row r="7" spans="1:21" x14ac:dyDescent="0.35">
      <c r="B7" s="3" t="str">
        <f>ROUND(AVERAGE(B2:B6), 4)&amp;" ± "&amp;ROUND(_xlfn.STDEV.S(B2:B6), 2)</f>
        <v>0.9005 ± 0.02</v>
      </c>
      <c r="C7" s="3" t="str">
        <f t="shared" ref="C7:D7" si="3">ROUND(AVERAGE(C2:C6), 4)&amp;" ± "&amp;ROUND(_xlfn.STDEV.S(C2:C6), 2)</f>
        <v>0.9341 ± 0.01</v>
      </c>
      <c r="D7" s="3" t="str">
        <f t="shared" si="3"/>
        <v>0.9292 ± 0.02</v>
      </c>
      <c r="E7" s="3">
        <f>AVERAGE(B2:D6)</f>
        <v>0.92123937739680695</v>
      </c>
      <c r="F7" s="3">
        <f>_xlfn.STDEV.S(B2:D6)</f>
        <v>2.2487154195813368E-2</v>
      </c>
      <c r="G7" s="3" t="str">
        <f>ROUND(AVERAGE(B2:D6), 4)&amp;" ± "&amp;ROUND(_xlfn.STDEV.S(B2:D6), 2)</f>
        <v>0.9212 ± 0.02</v>
      </c>
      <c r="H7" s="3"/>
      <c r="I7" s="3" t="str">
        <f>ROUND(AVERAGE(I2:I6), 4)&amp;" ± "&amp;ROUND(_xlfn.STDEV.S(I2:I6), 2)</f>
        <v>18.2885 ± 10.12</v>
      </c>
      <c r="J7" s="3" t="str">
        <f t="shared" ref="J7:K7" si="4">ROUND(AVERAGE(J2:J6), 4)&amp;" ± "&amp;ROUND(_xlfn.STDEV.S(J2:J6), 2)</f>
        <v>8.9355 ± 1.39</v>
      </c>
      <c r="K7" s="3" t="str">
        <f t="shared" si="4"/>
        <v>7.9805 ± 1.07</v>
      </c>
      <c r="L7" s="3">
        <f>AVERAGE(I2:K6)</f>
        <v>11.734837864644096</v>
      </c>
      <c r="M7" s="3">
        <f>_xlfn.STDEV.S(I2:K6)</f>
        <v>7.3016813345466058</v>
      </c>
      <c r="N7" s="3" t="str">
        <f>ROUND(AVERAGE(I2:K6), 4)&amp;" ± "&amp;ROUND(_xlfn.STDEV.S(I2:K6), 2)</f>
        <v>11.7348 ± 7.3</v>
      </c>
      <c r="O7" s="3"/>
      <c r="P7" s="3" t="str">
        <f>ROUND(AVERAGE(P2:P6), 4)&amp;" ± "&amp;ROUND(_xlfn.STDEV.S(P2:P6), 2)</f>
        <v>0.0492 ± 0.05</v>
      </c>
      <c r="Q7" s="3" t="str">
        <f t="shared" ref="Q7" si="5">ROUND(AVERAGE(Q2:Q6), 4)&amp;" ± "&amp;ROUND(_xlfn.STDEV.S(Q2:Q6), 2)</f>
        <v>0.0238 ± 0.02</v>
      </c>
      <c r="R7" s="3" t="str">
        <f t="shared" ref="R7" si="6">ROUND(AVERAGE(R2:R6), 4)&amp;" ± "&amp;ROUND(_xlfn.STDEV.S(R2:R6), 2)</f>
        <v>0.0558 ± 0.04</v>
      </c>
      <c r="S7" s="3">
        <f>AVERAGE(P2:R6)</f>
        <v>4.294606213767227E-2</v>
      </c>
      <c r="T7" s="3">
        <f>_xlfn.STDEV.S(P2:R6)</f>
        <v>3.8331964662035242E-2</v>
      </c>
      <c r="U7" s="3" t="str">
        <f>ROUND(AVERAGE(P2:R6), 4)&amp;" ± "&amp;ROUND(_xlfn.STDEV.S(P2:R6), 2)</f>
        <v>0.0429 ± 0.04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Pestana Legori</cp:lastModifiedBy>
  <dcterms:created xsi:type="dcterms:W3CDTF">2024-01-12T15:03:04Z</dcterms:created>
  <dcterms:modified xsi:type="dcterms:W3CDTF">2024-01-12T15:30:40Z</dcterms:modified>
</cp:coreProperties>
</file>