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\Documents\GitHub\PECSNproject\analysis\analisiFattoriale-tmkX\"/>
    </mc:Choice>
  </mc:AlternateContent>
  <xr:revisionPtr revIDLastSave="0" documentId="13_ncr:1_{B27E23B7-3ABC-4AD0-BAB1-701120F42566}" xr6:coauthVersionLast="45" xr6:coauthVersionMax="45" xr10:uidLastSave="{00000000-0000-0000-0000-000000000000}"/>
  <bookViews>
    <workbookView xWindow="-108" yWindow="-108" windowWidth="23256" windowHeight="12576" xr2:uid="{EE01F47C-CFF3-4739-96F2-53223E9E33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9" i="1" l="1"/>
  <c r="D69" i="1" s="1"/>
  <c r="B71" i="1"/>
  <c r="B70" i="1"/>
  <c r="E70" i="1" s="1"/>
  <c r="D70" i="1" s="1"/>
  <c r="B72" i="1" l="1"/>
  <c r="E71" i="1"/>
  <c r="D71" i="1" s="1"/>
  <c r="AS34" i="1"/>
  <c r="AT34" i="1" s="1"/>
  <c r="L34" i="1"/>
  <c r="O34" i="1"/>
  <c r="Q34" i="1"/>
  <c r="R34" i="1"/>
  <c r="U34" i="1"/>
  <c r="X34" i="1"/>
  <c r="AD34" i="1"/>
  <c r="K34" i="1"/>
  <c r="N34" i="1"/>
  <c r="AA34" i="1" s="1"/>
  <c r="P34" i="1"/>
  <c r="AB34" i="1" s="1"/>
  <c r="T34" i="1"/>
  <c r="AE34" i="1" s="1"/>
  <c r="Y34" i="1"/>
  <c r="AG34" i="1" s="1"/>
  <c r="J34" i="1"/>
  <c r="V34" i="1" s="1"/>
  <c r="AF34" i="1" s="1"/>
  <c r="M34" i="1"/>
  <c r="Z34" i="1" s="1"/>
  <c r="S34" i="1"/>
  <c r="AC34" i="1" s="1"/>
  <c r="AH34" i="1" s="1"/>
  <c r="I34" i="1"/>
  <c r="AS33" i="1"/>
  <c r="AT33" i="1" s="1"/>
  <c r="L33" i="1"/>
  <c r="O33" i="1"/>
  <c r="Q33" i="1"/>
  <c r="R33" i="1"/>
  <c r="W33" i="1"/>
  <c r="K33" i="1"/>
  <c r="X33" i="1" s="1"/>
  <c r="N33" i="1"/>
  <c r="AA33" i="1" s="1"/>
  <c r="P33" i="1"/>
  <c r="AB33" i="1" s="1"/>
  <c r="V33" i="1"/>
  <c r="AF33" i="1" s="1"/>
  <c r="J33" i="1"/>
  <c r="M33" i="1"/>
  <c r="Y33" i="1" s="1"/>
  <c r="AG33" i="1" s="1"/>
  <c r="I33" i="1"/>
  <c r="U33" i="1" s="1"/>
  <c r="AS32" i="1"/>
  <c r="AT32" i="1" s="1"/>
  <c r="AV32" i="1"/>
  <c r="AZ32" i="1"/>
  <c r="BA32" i="1"/>
  <c r="L32" i="1"/>
  <c r="O32" i="1"/>
  <c r="Q32" i="1"/>
  <c r="R32" i="1"/>
  <c r="U32" i="1"/>
  <c r="X32" i="1"/>
  <c r="K32" i="1"/>
  <c r="N32" i="1"/>
  <c r="AA32" i="1" s="1"/>
  <c r="P32" i="1"/>
  <c r="AB32" i="1" s="1"/>
  <c r="T32" i="1"/>
  <c r="AE32" i="1" s="1"/>
  <c r="Y32" i="1"/>
  <c r="AG32" i="1" s="1"/>
  <c r="J32" i="1"/>
  <c r="W32" i="1" s="1"/>
  <c r="M32" i="1"/>
  <c r="Z32" i="1" s="1"/>
  <c r="S32" i="1"/>
  <c r="AC32" i="1" s="1"/>
  <c r="AH32" i="1" s="1"/>
  <c r="I32" i="1"/>
  <c r="AS31" i="1"/>
  <c r="AT31" i="1" s="1"/>
  <c r="AV31" i="1"/>
  <c r="AY31" i="1"/>
  <c r="BA31" i="1"/>
  <c r="L31" i="1"/>
  <c r="O31" i="1"/>
  <c r="Q31" i="1"/>
  <c r="R31" i="1"/>
  <c r="W31" i="1"/>
  <c r="X31" i="1"/>
  <c r="AF31" i="1"/>
  <c r="K31" i="1"/>
  <c r="N31" i="1"/>
  <c r="AA31" i="1" s="1"/>
  <c r="P31" i="1"/>
  <c r="AB31" i="1" s="1"/>
  <c r="J31" i="1"/>
  <c r="V31" i="1" s="1"/>
  <c r="M31" i="1"/>
  <c r="Y31" i="1" s="1"/>
  <c r="AG31" i="1" s="1"/>
  <c r="I31" i="1"/>
  <c r="U31" i="1" s="1"/>
  <c r="AS30" i="1"/>
  <c r="AT30" i="1" s="1"/>
  <c r="AV30" i="1"/>
  <c r="AW30" i="1"/>
  <c r="AZ30" i="1"/>
  <c r="BA30" i="1"/>
  <c r="BB30" i="1"/>
  <c r="L30" i="1"/>
  <c r="O30" i="1"/>
  <c r="Q30" i="1"/>
  <c r="R30" i="1"/>
  <c r="W30" i="1"/>
  <c r="K30" i="1"/>
  <c r="X30" i="1" s="1"/>
  <c r="N30" i="1"/>
  <c r="AA30" i="1" s="1"/>
  <c r="P30" i="1"/>
  <c r="AB30" i="1" s="1"/>
  <c r="V30" i="1"/>
  <c r="AF30" i="1" s="1"/>
  <c r="J30" i="1"/>
  <c r="M30" i="1"/>
  <c r="Z30" i="1" s="1"/>
  <c r="I30" i="1"/>
  <c r="T30" i="1" s="1"/>
  <c r="AE30" i="1" s="1"/>
  <c r="AS29" i="1"/>
  <c r="AT29" i="1" s="1"/>
  <c r="AV29" i="1"/>
  <c r="AW29" i="1"/>
  <c r="AZ29" i="1"/>
  <c r="BA29" i="1"/>
  <c r="L29" i="1"/>
  <c r="O29" i="1"/>
  <c r="Q29" i="1"/>
  <c r="R29" i="1"/>
  <c r="U29" i="1"/>
  <c r="X29" i="1"/>
  <c r="AD29" i="1"/>
  <c r="K29" i="1"/>
  <c r="N29" i="1"/>
  <c r="AA29" i="1" s="1"/>
  <c r="P29" i="1"/>
  <c r="AB29" i="1" s="1"/>
  <c r="T29" i="1"/>
  <c r="AE29" i="1" s="1"/>
  <c r="Y29" i="1"/>
  <c r="AG29" i="1" s="1"/>
  <c r="J29" i="1"/>
  <c r="V29" i="1" s="1"/>
  <c r="AF29" i="1" s="1"/>
  <c r="M29" i="1"/>
  <c r="Z29" i="1" s="1"/>
  <c r="S29" i="1"/>
  <c r="AC29" i="1" s="1"/>
  <c r="AH29" i="1" s="1"/>
  <c r="I29" i="1"/>
  <c r="AS28" i="1"/>
  <c r="AT28" i="1" s="1"/>
  <c r="L28" i="1"/>
  <c r="O28" i="1"/>
  <c r="Q28" i="1"/>
  <c r="R28" i="1"/>
  <c r="W28" i="1"/>
  <c r="K28" i="1"/>
  <c r="X28" i="1" s="1"/>
  <c r="N28" i="1"/>
  <c r="AA28" i="1" s="1"/>
  <c r="P28" i="1"/>
  <c r="AB28" i="1" s="1"/>
  <c r="V28" i="1"/>
  <c r="AF28" i="1" s="1"/>
  <c r="J28" i="1"/>
  <c r="M28" i="1"/>
  <c r="Y28" i="1" s="1"/>
  <c r="AG28" i="1" s="1"/>
  <c r="I28" i="1"/>
  <c r="U28" i="1" s="1"/>
  <c r="AS27" i="1"/>
  <c r="AT27" i="1" s="1"/>
  <c r="AV27" i="1"/>
  <c r="AZ27" i="1"/>
  <c r="BA27" i="1"/>
  <c r="L27" i="1"/>
  <c r="O27" i="1"/>
  <c r="Q27" i="1"/>
  <c r="R27" i="1"/>
  <c r="U27" i="1"/>
  <c r="X27" i="1"/>
  <c r="K27" i="1"/>
  <c r="N27" i="1"/>
  <c r="AA27" i="1" s="1"/>
  <c r="P27" i="1"/>
  <c r="AB27" i="1" s="1"/>
  <c r="T27" i="1"/>
  <c r="AE27" i="1" s="1"/>
  <c r="Y27" i="1"/>
  <c r="AG27" i="1" s="1"/>
  <c r="J27" i="1"/>
  <c r="W27" i="1" s="1"/>
  <c r="M27" i="1"/>
  <c r="Z27" i="1" s="1"/>
  <c r="S27" i="1"/>
  <c r="AC27" i="1" s="1"/>
  <c r="AH27" i="1" s="1"/>
  <c r="I27" i="1"/>
  <c r="AS26" i="1"/>
  <c r="AT26" i="1" s="1"/>
  <c r="AV26" i="1"/>
  <c r="AX26" i="1"/>
  <c r="AZ26" i="1"/>
  <c r="BB26" i="1"/>
  <c r="L26" i="1"/>
  <c r="O26" i="1"/>
  <c r="Q26" i="1"/>
  <c r="R26" i="1"/>
  <c r="U26" i="1"/>
  <c r="X26" i="1"/>
  <c r="K26" i="1"/>
  <c r="N26" i="1"/>
  <c r="AA26" i="1" s="1"/>
  <c r="P26" i="1"/>
  <c r="AB26" i="1" s="1"/>
  <c r="T26" i="1"/>
  <c r="AE26" i="1" s="1"/>
  <c r="Y26" i="1"/>
  <c r="AG26" i="1" s="1"/>
  <c r="J26" i="1"/>
  <c r="W26" i="1" s="1"/>
  <c r="M26" i="1"/>
  <c r="Z26" i="1" s="1"/>
  <c r="S26" i="1"/>
  <c r="AC26" i="1" s="1"/>
  <c r="AH26" i="1" s="1"/>
  <c r="I26" i="1"/>
  <c r="AS25" i="1"/>
  <c r="AT25" i="1" s="1"/>
  <c r="AW25" i="1"/>
  <c r="BA25" i="1"/>
  <c r="L25" i="1"/>
  <c r="O25" i="1"/>
  <c r="Q25" i="1"/>
  <c r="R25" i="1"/>
  <c r="K25" i="1"/>
  <c r="X25" i="1" s="1"/>
  <c r="N25" i="1"/>
  <c r="AA25" i="1" s="1"/>
  <c r="P25" i="1"/>
  <c r="AB25" i="1" s="1"/>
  <c r="T25" i="1"/>
  <c r="AE25" i="1" s="1"/>
  <c r="Y25" i="1"/>
  <c r="AG25" i="1" s="1"/>
  <c r="J25" i="1"/>
  <c r="V25" i="1" s="1"/>
  <c r="AF25" i="1" s="1"/>
  <c r="M25" i="1"/>
  <c r="Z25" i="1" s="1"/>
  <c r="S25" i="1"/>
  <c r="AD25" i="1" s="1"/>
  <c r="I25" i="1"/>
  <c r="U25" i="1" s="1"/>
  <c r="AS23" i="1"/>
  <c r="AV23" i="1" s="1"/>
  <c r="AS24" i="1"/>
  <c r="AT24" i="1" s="1"/>
  <c r="AV24" i="1"/>
  <c r="AZ24" i="1"/>
  <c r="BA24" i="1"/>
  <c r="L24" i="1"/>
  <c r="O24" i="1"/>
  <c r="Q24" i="1"/>
  <c r="R24" i="1"/>
  <c r="U24" i="1"/>
  <c r="X24" i="1"/>
  <c r="AD24" i="1"/>
  <c r="K24" i="1"/>
  <c r="N24" i="1"/>
  <c r="AA24" i="1" s="1"/>
  <c r="P24" i="1"/>
  <c r="AB24" i="1" s="1"/>
  <c r="T24" i="1"/>
  <c r="AE24" i="1" s="1"/>
  <c r="Y24" i="1"/>
  <c r="AG24" i="1" s="1"/>
  <c r="J24" i="1"/>
  <c r="V24" i="1" s="1"/>
  <c r="AF24" i="1" s="1"/>
  <c r="M24" i="1"/>
  <c r="Z24" i="1" s="1"/>
  <c r="S24" i="1"/>
  <c r="AC24" i="1" s="1"/>
  <c r="AH24" i="1" s="1"/>
  <c r="I24" i="1"/>
  <c r="AT23" i="1"/>
  <c r="R23" i="1"/>
  <c r="Q23" i="1"/>
  <c r="O23" i="1"/>
  <c r="L23" i="1"/>
  <c r="K23" i="1"/>
  <c r="X23" i="1" s="1"/>
  <c r="N23" i="1"/>
  <c r="AA23" i="1" s="1"/>
  <c r="P23" i="1"/>
  <c r="AB23" i="1" s="1"/>
  <c r="V23" i="1"/>
  <c r="AF23" i="1" s="1"/>
  <c r="J23" i="1"/>
  <c r="W23" i="1" s="1"/>
  <c r="M23" i="1"/>
  <c r="Y23" i="1" s="1"/>
  <c r="AG23" i="1" s="1"/>
  <c r="I23" i="1"/>
  <c r="S23" i="1" s="1"/>
  <c r="AS22" i="1"/>
  <c r="AT22" i="1" s="1"/>
  <c r="BA22" i="1"/>
  <c r="L22" i="1"/>
  <c r="O22" i="1"/>
  <c r="Q22" i="1"/>
  <c r="R22" i="1"/>
  <c r="K22" i="1"/>
  <c r="X22" i="1" s="1"/>
  <c r="N22" i="1"/>
  <c r="AA22" i="1" s="1"/>
  <c r="P22" i="1"/>
  <c r="AB22" i="1" s="1"/>
  <c r="J22" i="1"/>
  <c r="W22" i="1" s="1"/>
  <c r="M22" i="1"/>
  <c r="Z22" i="1" s="1"/>
  <c r="S22" i="1"/>
  <c r="AC22" i="1" s="1"/>
  <c r="AH22" i="1" s="1"/>
  <c r="I22" i="1"/>
  <c r="T22" i="1" s="1"/>
  <c r="AE22" i="1" s="1"/>
  <c r="AS21" i="1"/>
  <c r="AT21" i="1" s="1"/>
  <c r="L21" i="1"/>
  <c r="O21" i="1"/>
  <c r="Q21" i="1"/>
  <c r="R21" i="1"/>
  <c r="K21" i="1"/>
  <c r="X21" i="1" s="1"/>
  <c r="N21" i="1"/>
  <c r="AA21" i="1" s="1"/>
  <c r="P21" i="1"/>
  <c r="AB21" i="1" s="1"/>
  <c r="Y21" i="1"/>
  <c r="AG21" i="1" s="1"/>
  <c r="I21" i="1"/>
  <c r="S21" i="1" s="1"/>
  <c r="AD21" i="1" s="1"/>
  <c r="M21" i="1"/>
  <c r="Z21" i="1" s="1"/>
  <c r="J21" i="1"/>
  <c r="V21" i="1" s="1"/>
  <c r="AF21" i="1" s="1"/>
  <c r="AS20" i="1"/>
  <c r="AT20" i="1" s="1"/>
  <c r="L20" i="1"/>
  <c r="O20" i="1"/>
  <c r="Q20" i="1"/>
  <c r="R20" i="1"/>
  <c r="K20" i="1"/>
  <c r="X20" i="1" s="1"/>
  <c r="N20" i="1"/>
  <c r="AA20" i="1" s="1"/>
  <c r="P20" i="1"/>
  <c r="AB20" i="1" s="1"/>
  <c r="J20" i="1"/>
  <c r="W20" i="1" s="1"/>
  <c r="M20" i="1"/>
  <c r="Y20" i="1" s="1"/>
  <c r="AG20" i="1" s="1"/>
  <c r="I20" i="1"/>
  <c r="U20" i="1" s="1"/>
  <c r="AS19" i="1"/>
  <c r="AT19" i="1" s="1"/>
  <c r="AU19" i="1"/>
  <c r="AY19" i="1"/>
  <c r="AZ19" i="1"/>
  <c r="L19" i="1"/>
  <c r="O19" i="1"/>
  <c r="Q19" i="1"/>
  <c r="R19" i="1"/>
  <c r="AF19" i="1"/>
  <c r="K19" i="1"/>
  <c r="X19" i="1" s="1"/>
  <c r="N19" i="1"/>
  <c r="AA19" i="1" s="1"/>
  <c r="P19" i="1"/>
  <c r="AB19" i="1" s="1"/>
  <c r="V19" i="1"/>
  <c r="Y19" i="1"/>
  <c r="AG19" i="1" s="1"/>
  <c r="J19" i="1"/>
  <c r="W19" i="1" s="1"/>
  <c r="M19" i="1"/>
  <c r="Z19" i="1" s="1"/>
  <c r="I19" i="1"/>
  <c r="T19" i="1" s="1"/>
  <c r="AE19" i="1" s="1"/>
  <c r="AS18" i="1"/>
  <c r="AT18" i="1" s="1"/>
  <c r="L18" i="1"/>
  <c r="O18" i="1"/>
  <c r="Q18" i="1"/>
  <c r="R18" i="1"/>
  <c r="K18" i="1"/>
  <c r="X18" i="1" s="1"/>
  <c r="N18" i="1"/>
  <c r="AA18" i="1" s="1"/>
  <c r="P18" i="1"/>
  <c r="AB18" i="1" s="1"/>
  <c r="J18" i="1"/>
  <c r="V18" i="1" s="1"/>
  <c r="AF18" i="1" s="1"/>
  <c r="M18" i="1"/>
  <c r="Z18" i="1" s="1"/>
  <c r="I18" i="1"/>
  <c r="U18" i="1" s="1"/>
  <c r="AS17" i="1"/>
  <c r="AT17" i="1" s="1"/>
  <c r="L17" i="1"/>
  <c r="O17" i="1"/>
  <c r="Q17" i="1"/>
  <c r="R17" i="1"/>
  <c r="K17" i="1"/>
  <c r="X17" i="1" s="1"/>
  <c r="N17" i="1"/>
  <c r="AA17" i="1" s="1"/>
  <c r="P17" i="1"/>
  <c r="AB17" i="1" s="1"/>
  <c r="J17" i="1"/>
  <c r="V17" i="1" s="1"/>
  <c r="AF17" i="1" s="1"/>
  <c r="M17" i="1"/>
  <c r="Z17" i="1" s="1"/>
  <c r="I17" i="1"/>
  <c r="T17" i="1" s="1"/>
  <c r="AE17" i="1" s="1"/>
  <c r="AS16" i="1"/>
  <c r="AT16" i="1" s="1"/>
  <c r="AW16" i="1"/>
  <c r="AZ16" i="1"/>
  <c r="BA16" i="1"/>
  <c r="L16" i="1"/>
  <c r="O16" i="1"/>
  <c r="Q16" i="1"/>
  <c r="R16" i="1"/>
  <c r="K16" i="1"/>
  <c r="X16" i="1" s="1"/>
  <c r="N16" i="1"/>
  <c r="AA16" i="1" s="1"/>
  <c r="P16" i="1"/>
  <c r="AB16" i="1" s="1"/>
  <c r="J16" i="1"/>
  <c r="V16" i="1" s="1"/>
  <c r="AF16" i="1" s="1"/>
  <c r="M16" i="1"/>
  <c r="Z16" i="1" s="1"/>
  <c r="I16" i="1"/>
  <c r="U16" i="1" s="1"/>
  <c r="AS15" i="1"/>
  <c r="AT15" i="1" s="1"/>
  <c r="L15" i="1"/>
  <c r="O15" i="1"/>
  <c r="Q15" i="1"/>
  <c r="R15" i="1"/>
  <c r="K15" i="1"/>
  <c r="X15" i="1" s="1"/>
  <c r="N15" i="1"/>
  <c r="AA15" i="1" s="1"/>
  <c r="P15" i="1"/>
  <c r="AB15" i="1" s="1"/>
  <c r="J15" i="1"/>
  <c r="W15" i="1" s="1"/>
  <c r="M15" i="1"/>
  <c r="Y15" i="1" s="1"/>
  <c r="AG15" i="1" s="1"/>
  <c r="I15" i="1"/>
  <c r="U15" i="1" s="1"/>
  <c r="AS14" i="1"/>
  <c r="AT14" i="1" s="1"/>
  <c r="AV14" i="1"/>
  <c r="AY14" i="1"/>
  <c r="AZ14" i="1"/>
  <c r="BC14" i="1"/>
  <c r="L14" i="1"/>
  <c r="O14" i="1"/>
  <c r="Q14" i="1"/>
  <c r="R14" i="1"/>
  <c r="K14" i="1"/>
  <c r="X14" i="1" s="1"/>
  <c r="N14" i="1"/>
  <c r="AA14" i="1" s="1"/>
  <c r="P14" i="1"/>
  <c r="AB14" i="1" s="1"/>
  <c r="Y14" i="1"/>
  <c r="AG14" i="1" s="1"/>
  <c r="J14" i="1"/>
  <c r="W14" i="1" s="1"/>
  <c r="M14" i="1"/>
  <c r="Z14" i="1" s="1"/>
  <c r="I14" i="1"/>
  <c r="T14" i="1" s="1"/>
  <c r="AE14" i="1" s="1"/>
  <c r="AS13" i="1"/>
  <c r="AT13" i="1" s="1"/>
  <c r="AV13" i="1"/>
  <c r="BA13" i="1"/>
  <c r="L13" i="1"/>
  <c r="O13" i="1"/>
  <c r="Q13" i="1"/>
  <c r="R13" i="1"/>
  <c r="K13" i="1"/>
  <c r="X13" i="1" s="1"/>
  <c r="N13" i="1"/>
  <c r="AA13" i="1" s="1"/>
  <c r="P13" i="1"/>
  <c r="AB13" i="1" s="1"/>
  <c r="J13" i="1"/>
  <c r="W13" i="1" s="1"/>
  <c r="M13" i="1"/>
  <c r="Y13" i="1" s="1"/>
  <c r="AG13" i="1" s="1"/>
  <c r="I13" i="1"/>
  <c r="U13" i="1" s="1"/>
  <c r="AS12" i="1"/>
  <c r="AV12" i="1" s="1"/>
  <c r="L12" i="1"/>
  <c r="O12" i="1"/>
  <c r="Q12" i="1"/>
  <c r="R12" i="1"/>
  <c r="K12" i="1"/>
  <c r="X12" i="1" s="1"/>
  <c r="N12" i="1"/>
  <c r="AA12" i="1" s="1"/>
  <c r="P12" i="1"/>
  <c r="AB12" i="1" s="1"/>
  <c r="J12" i="1"/>
  <c r="V12" i="1" s="1"/>
  <c r="AF12" i="1" s="1"/>
  <c r="M12" i="1"/>
  <c r="Z12" i="1" s="1"/>
  <c r="I12" i="1"/>
  <c r="U12" i="1" s="1"/>
  <c r="AS11" i="1"/>
  <c r="AT11" i="1" s="1"/>
  <c r="L11" i="1"/>
  <c r="O11" i="1"/>
  <c r="Q11" i="1"/>
  <c r="R11" i="1"/>
  <c r="K11" i="1"/>
  <c r="X11" i="1" s="1"/>
  <c r="N11" i="1"/>
  <c r="AA11" i="1" s="1"/>
  <c r="P11" i="1"/>
  <c r="AB11" i="1" s="1"/>
  <c r="J11" i="1"/>
  <c r="W11" i="1" s="1"/>
  <c r="M11" i="1"/>
  <c r="Y11" i="1" s="1"/>
  <c r="AG11" i="1" s="1"/>
  <c r="I11" i="1"/>
  <c r="U11" i="1" s="1"/>
  <c r="AS10" i="1"/>
  <c r="AV10" i="1" s="1"/>
  <c r="L10" i="1"/>
  <c r="O10" i="1"/>
  <c r="Q10" i="1"/>
  <c r="R10" i="1"/>
  <c r="K10" i="1"/>
  <c r="X10" i="1" s="1"/>
  <c r="N10" i="1"/>
  <c r="AA10" i="1" s="1"/>
  <c r="P10" i="1"/>
  <c r="AB10" i="1" s="1"/>
  <c r="J10" i="1"/>
  <c r="V10" i="1" s="1"/>
  <c r="AF10" i="1" s="1"/>
  <c r="M10" i="1"/>
  <c r="Z10" i="1" s="1"/>
  <c r="I10" i="1"/>
  <c r="U10" i="1" s="1"/>
  <c r="AS9" i="1"/>
  <c r="AU9" i="1" s="1"/>
  <c r="L9" i="1"/>
  <c r="O9" i="1"/>
  <c r="Q9" i="1"/>
  <c r="R9" i="1"/>
  <c r="K9" i="1"/>
  <c r="X9" i="1" s="1"/>
  <c r="N9" i="1"/>
  <c r="AA9" i="1" s="1"/>
  <c r="P9" i="1"/>
  <c r="AB9" i="1" s="1"/>
  <c r="J9" i="1"/>
  <c r="W9" i="1" s="1"/>
  <c r="M9" i="1"/>
  <c r="Z9" i="1" s="1"/>
  <c r="I9" i="1"/>
  <c r="T9" i="1" s="1"/>
  <c r="AE9" i="1" s="1"/>
  <c r="AS8" i="1"/>
  <c r="AT8" i="1" s="1"/>
  <c r="L8" i="1"/>
  <c r="O8" i="1"/>
  <c r="Q8" i="1"/>
  <c r="R8" i="1"/>
  <c r="K8" i="1"/>
  <c r="X8" i="1" s="1"/>
  <c r="N8" i="1"/>
  <c r="AA8" i="1" s="1"/>
  <c r="P8" i="1"/>
  <c r="AB8" i="1" s="1"/>
  <c r="Y8" i="1"/>
  <c r="AG8" i="1" s="1"/>
  <c r="J8" i="1"/>
  <c r="W8" i="1" s="1"/>
  <c r="M8" i="1"/>
  <c r="Z8" i="1" s="1"/>
  <c r="I8" i="1"/>
  <c r="T8" i="1" s="1"/>
  <c r="AE8" i="1" s="1"/>
  <c r="AS7" i="1"/>
  <c r="AW7" i="1" s="1"/>
  <c r="L7" i="1"/>
  <c r="O7" i="1"/>
  <c r="Q7" i="1"/>
  <c r="R7" i="1"/>
  <c r="K7" i="1"/>
  <c r="X7" i="1" s="1"/>
  <c r="N7" i="1"/>
  <c r="AA7" i="1" s="1"/>
  <c r="P7" i="1"/>
  <c r="AB7" i="1" s="1"/>
  <c r="J7" i="1"/>
  <c r="W7" i="1" s="1"/>
  <c r="M7" i="1"/>
  <c r="Y7" i="1" s="1"/>
  <c r="AG7" i="1" s="1"/>
  <c r="I7" i="1"/>
  <c r="U7" i="1" s="1"/>
  <c r="BC6" i="1"/>
  <c r="AS6" i="1"/>
  <c r="AV6" i="1" s="1"/>
  <c r="I6" i="1"/>
  <c r="T6" i="1" s="1"/>
  <c r="AE6" i="1" s="1"/>
  <c r="J6" i="1"/>
  <c r="W6" i="1" s="1"/>
  <c r="K6" i="1"/>
  <c r="L6" i="1"/>
  <c r="M6" i="1"/>
  <c r="Y6" i="1" s="1"/>
  <c r="AG6" i="1" s="1"/>
  <c r="N6" i="1"/>
  <c r="AA6" i="1" s="1"/>
  <c r="O6" i="1"/>
  <c r="P6" i="1"/>
  <c r="Q6" i="1"/>
  <c r="R6" i="1"/>
  <c r="S6" i="1"/>
  <c r="AD6" i="1" s="1"/>
  <c r="U6" i="1"/>
  <c r="V6" i="1"/>
  <c r="AF6" i="1" s="1"/>
  <c r="X6" i="1"/>
  <c r="Z6" i="1"/>
  <c r="AB6" i="1"/>
  <c r="AC6" i="1"/>
  <c r="AH6" i="1" s="1"/>
  <c r="AS5" i="1"/>
  <c r="AT5" i="1" s="1"/>
  <c r="I5" i="1"/>
  <c r="S5" i="1" s="1"/>
  <c r="J5" i="1"/>
  <c r="W5" i="1" s="1"/>
  <c r="K5" i="1"/>
  <c r="L5" i="1"/>
  <c r="M5" i="1"/>
  <c r="Z5" i="1" s="1"/>
  <c r="N5" i="1"/>
  <c r="AA5" i="1" s="1"/>
  <c r="O5" i="1"/>
  <c r="P5" i="1"/>
  <c r="AB5" i="1" s="1"/>
  <c r="Q5" i="1"/>
  <c r="R5" i="1"/>
  <c r="X5" i="1"/>
  <c r="AS4" i="1"/>
  <c r="AU4" i="1" s="1"/>
  <c r="I4" i="1"/>
  <c r="S4" i="1" s="1"/>
  <c r="J4" i="1"/>
  <c r="W4" i="1" s="1"/>
  <c r="K4" i="1"/>
  <c r="X4" i="1" s="1"/>
  <c r="L4" i="1"/>
  <c r="M4" i="1"/>
  <c r="N4" i="1"/>
  <c r="AA4" i="1" s="1"/>
  <c r="O4" i="1"/>
  <c r="P4" i="1"/>
  <c r="AB4" i="1" s="1"/>
  <c r="Q4" i="1"/>
  <c r="R4" i="1"/>
  <c r="Y4" i="1"/>
  <c r="AG4" i="1" s="1"/>
  <c r="Z4" i="1"/>
  <c r="AS3" i="1"/>
  <c r="H36" i="1" s="1"/>
  <c r="H37" i="1" s="1"/>
  <c r="H38" i="1" s="1"/>
  <c r="R3" i="1"/>
  <c r="Q3" i="1"/>
  <c r="Q36" i="1" s="1"/>
  <c r="Q37" i="1" s="1"/>
  <c r="Q38" i="1" s="1"/>
  <c r="P3" i="1"/>
  <c r="AB3" i="1" s="1"/>
  <c r="AB36" i="1" s="1"/>
  <c r="AB37" i="1" s="1"/>
  <c r="AB38" i="1" s="1"/>
  <c r="O3" i="1"/>
  <c r="O36" i="1" s="1"/>
  <c r="O37" i="1" s="1"/>
  <c r="O38" i="1" s="1"/>
  <c r="N3" i="1"/>
  <c r="AA3" i="1" s="1"/>
  <c r="M3" i="1"/>
  <c r="Z3" i="1" s="1"/>
  <c r="L3" i="1"/>
  <c r="L36" i="1" s="1"/>
  <c r="L37" i="1" s="1"/>
  <c r="L38" i="1" s="1"/>
  <c r="K3" i="1"/>
  <c r="X3" i="1" s="1"/>
  <c r="J3" i="1"/>
  <c r="V3" i="1" s="1"/>
  <c r="AF3" i="1" s="1"/>
  <c r="I3" i="1"/>
  <c r="U3" i="1" s="1"/>
  <c r="AA36" i="1" l="1"/>
  <c r="AA37" i="1" s="1"/>
  <c r="AA38" i="1" s="1"/>
  <c r="X36" i="1"/>
  <c r="X37" i="1" s="1"/>
  <c r="X38" i="1" s="1"/>
  <c r="AY18" i="1"/>
  <c r="T20" i="1"/>
  <c r="AE20" i="1" s="1"/>
  <c r="W25" i="1"/>
  <c r="T31" i="1"/>
  <c r="AE31" i="1" s="1"/>
  <c r="J36" i="1"/>
  <c r="J37" i="1" s="1"/>
  <c r="J38" i="1" s="1"/>
  <c r="R36" i="1"/>
  <c r="R37" i="1" s="1"/>
  <c r="R38" i="1" s="1"/>
  <c r="BB4" i="1"/>
  <c r="AY6" i="1"/>
  <c r="AW13" i="1"/>
  <c r="S14" i="1"/>
  <c r="AC14" i="1" s="1"/>
  <c r="AH14" i="1" s="1"/>
  <c r="V14" i="1"/>
  <c r="AF14" i="1" s="1"/>
  <c r="T16" i="1"/>
  <c r="AE16" i="1" s="1"/>
  <c r="Y17" i="1"/>
  <c r="AG17" i="1" s="1"/>
  <c r="BB18" i="1"/>
  <c r="AX18" i="1"/>
  <c r="AC21" i="1"/>
  <c r="AH21" i="1" s="1"/>
  <c r="BA21" i="1"/>
  <c r="Y22" i="1"/>
  <c r="AG22" i="1" s="1"/>
  <c r="AV22" i="1"/>
  <c r="W24" i="1"/>
  <c r="AW24" i="1"/>
  <c r="AC25" i="1"/>
  <c r="AH25" i="1" s="1"/>
  <c r="AV25" i="1"/>
  <c r="V26" i="1"/>
  <c r="AF26" i="1" s="1"/>
  <c r="BC26" i="1"/>
  <c r="AY26" i="1"/>
  <c r="AU26" i="1"/>
  <c r="V27" i="1"/>
  <c r="AF27" i="1" s="1"/>
  <c r="T28" i="1"/>
  <c r="AE28" i="1" s="1"/>
  <c r="AZ28" i="1"/>
  <c r="W29" i="1"/>
  <c r="S30" i="1"/>
  <c r="Y30" i="1"/>
  <c r="AG30" i="1" s="1"/>
  <c r="U30" i="1"/>
  <c r="S31" i="1"/>
  <c r="AZ31" i="1"/>
  <c r="AU31" i="1"/>
  <c r="V32" i="1"/>
  <c r="AF32" i="1" s="1"/>
  <c r="T33" i="1"/>
  <c r="AE33" i="1" s="1"/>
  <c r="AZ33" i="1"/>
  <c r="W34" i="1"/>
  <c r="BA34" i="1"/>
  <c r="AW34" i="1"/>
  <c r="C36" i="1"/>
  <c r="C37" i="1" s="1"/>
  <c r="G36" i="1"/>
  <c r="G37" i="1" s="1"/>
  <c r="G38" i="1" s="1"/>
  <c r="K36" i="1"/>
  <c r="K37" i="1" s="1"/>
  <c r="K38" i="1" s="1"/>
  <c r="T15" i="1"/>
  <c r="AE15" i="1" s="1"/>
  <c r="Z28" i="1"/>
  <c r="BA28" i="1"/>
  <c r="AX4" i="1"/>
  <c r="W17" i="1"/>
  <c r="BA18" i="1"/>
  <c r="AW18" i="1"/>
  <c r="AW21" i="1"/>
  <c r="V22" i="1"/>
  <c r="AF22" i="1" s="1"/>
  <c r="AD26" i="1"/>
  <c r="AD27" i="1"/>
  <c r="AW28" i="1"/>
  <c r="AD32" i="1"/>
  <c r="AW33" i="1"/>
  <c r="AZ34" i="1"/>
  <c r="AV34" i="1"/>
  <c r="D36" i="1"/>
  <c r="D37" i="1" s="1"/>
  <c r="D38" i="1" s="1"/>
  <c r="P36" i="1"/>
  <c r="P37" i="1" s="1"/>
  <c r="P38" i="1" s="1"/>
  <c r="BC18" i="1"/>
  <c r="U21" i="1"/>
  <c r="Z23" i="1"/>
  <c r="Z33" i="1"/>
  <c r="BA33" i="1"/>
  <c r="BB34" i="1"/>
  <c r="AX34" i="1"/>
  <c r="F36" i="1"/>
  <c r="F37" i="1" s="1"/>
  <c r="F38" i="1" s="1"/>
  <c r="N36" i="1"/>
  <c r="N37" i="1" s="1"/>
  <c r="N38" i="1" s="1"/>
  <c r="BB3" i="1"/>
  <c r="AY3" i="1"/>
  <c r="U14" i="1"/>
  <c r="AU3" i="1"/>
  <c r="Y5" i="1"/>
  <c r="AG5" i="1" s="1"/>
  <c r="T10" i="1"/>
  <c r="AE10" i="1" s="1"/>
  <c r="V15" i="1"/>
  <c r="AF15" i="1" s="1"/>
  <c r="T18" i="1"/>
  <c r="AE18" i="1" s="1"/>
  <c r="AZ18" i="1"/>
  <c r="AV18" i="1"/>
  <c r="V20" i="1"/>
  <c r="AF20" i="1" s="1"/>
  <c r="W21" i="1"/>
  <c r="AV21" i="1"/>
  <c r="U22" i="1"/>
  <c r="T23" i="1"/>
  <c r="AE23" i="1" s="1"/>
  <c r="U23" i="1"/>
  <c r="BA23" i="1"/>
  <c r="AZ25" i="1"/>
  <c r="BA26" i="1"/>
  <c r="AW26" i="1"/>
  <c r="AW27" i="1"/>
  <c r="S28" i="1"/>
  <c r="AV28" i="1"/>
  <c r="Z31" i="1"/>
  <c r="BC31" i="1"/>
  <c r="AW31" i="1"/>
  <c r="AW32" i="1"/>
  <c r="S33" i="1"/>
  <c r="AV33" i="1"/>
  <c r="BC34" i="1"/>
  <c r="AY34" i="1"/>
  <c r="AU34" i="1"/>
  <c r="E36" i="1"/>
  <c r="E37" i="1" s="1"/>
  <c r="E38" i="1" s="1"/>
  <c r="I36" i="1"/>
  <c r="I37" i="1" s="1"/>
  <c r="I38" i="1" s="1"/>
  <c r="M36" i="1"/>
  <c r="M37" i="1" s="1"/>
  <c r="M38" i="1" s="1"/>
  <c r="B73" i="1"/>
  <c r="E72" i="1"/>
  <c r="D72" i="1" s="1"/>
  <c r="BC33" i="1"/>
  <c r="AY33" i="1"/>
  <c r="AU33" i="1"/>
  <c r="BB33" i="1"/>
  <c r="AX33" i="1"/>
  <c r="BC32" i="1"/>
  <c r="AY32" i="1"/>
  <c r="AU32" i="1"/>
  <c r="BB32" i="1"/>
  <c r="AX32" i="1"/>
  <c r="BB31" i="1"/>
  <c r="AX31" i="1"/>
  <c r="BC30" i="1"/>
  <c r="AY30" i="1"/>
  <c r="AU30" i="1"/>
  <c r="AX30" i="1"/>
  <c r="BC29" i="1"/>
  <c r="AY29" i="1"/>
  <c r="AU29" i="1"/>
  <c r="BB29" i="1"/>
  <c r="AX29" i="1"/>
  <c r="BC28" i="1"/>
  <c r="AY28" i="1"/>
  <c r="AU28" i="1"/>
  <c r="BB28" i="1"/>
  <c r="AX28" i="1"/>
  <c r="BC27" i="1"/>
  <c r="AY27" i="1"/>
  <c r="AU27" i="1"/>
  <c r="BB27" i="1"/>
  <c r="AX27" i="1"/>
  <c r="BC25" i="1"/>
  <c r="AY25" i="1"/>
  <c r="AU25" i="1"/>
  <c r="BB25" i="1"/>
  <c r="AX25" i="1"/>
  <c r="AW23" i="1"/>
  <c r="AZ23" i="1"/>
  <c r="BC24" i="1"/>
  <c r="AY24" i="1"/>
  <c r="AU24" i="1"/>
  <c r="BB24" i="1"/>
  <c r="AX24" i="1"/>
  <c r="BC23" i="1"/>
  <c r="AY23" i="1"/>
  <c r="AU23" i="1"/>
  <c r="BB23" i="1"/>
  <c r="AX23" i="1"/>
  <c r="AD23" i="1"/>
  <c r="AC23" i="1"/>
  <c r="AH23" i="1" s="1"/>
  <c r="Z15" i="1"/>
  <c r="BC20" i="1"/>
  <c r="BC8" i="1"/>
  <c r="AT9" i="1"/>
  <c r="W16" i="1"/>
  <c r="S17" i="1"/>
  <c r="U17" i="1"/>
  <c r="AZ17" i="1"/>
  <c r="AV17" i="1"/>
  <c r="W18" i="1"/>
  <c r="S19" i="1"/>
  <c r="U19" i="1"/>
  <c r="BB20" i="1"/>
  <c r="AX20" i="1"/>
  <c r="AW17" i="1"/>
  <c r="AT4" i="1"/>
  <c r="BA8" i="1"/>
  <c r="T12" i="1"/>
  <c r="AE12" i="1" s="1"/>
  <c r="AD14" i="1"/>
  <c r="BB14" i="1"/>
  <c r="AX14" i="1"/>
  <c r="S16" i="1"/>
  <c r="Y16" i="1"/>
  <c r="AG16" i="1" s="1"/>
  <c r="AV16" i="1"/>
  <c r="BC17" i="1"/>
  <c r="AY17" i="1"/>
  <c r="AU17" i="1"/>
  <c r="S18" i="1"/>
  <c r="Y18" i="1"/>
  <c r="AG18" i="1" s="1"/>
  <c r="BC19" i="1"/>
  <c r="AW19" i="1"/>
  <c r="BA20" i="1"/>
  <c r="AW20" i="1"/>
  <c r="AD22" i="1"/>
  <c r="AZ22" i="1"/>
  <c r="BA17" i="1"/>
  <c r="Z20" i="1"/>
  <c r="AY20" i="1"/>
  <c r="AU8" i="1"/>
  <c r="V9" i="1"/>
  <c r="AF9" i="1" s="1"/>
  <c r="AU10" i="1"/>
  <c r="AZ13" i="1"/>
  <c r="BA14" i="1"/>
  <c r="AW14" i="1"/>
  <c r="S15" i="1"/>
  <c r="BB17" i="1"/>
  <c r="AX17" i="1"/>
  <c r="BA19" i="1"/>
  <c r="AV19" i="1"/>
  <c r="S20" i="1"/>
  <c r="AZ20" i="1"/>
  <c r="AV20" i="1"/>
  <c r="T21" i="1"/>
  <c r="AE21" i="1" s="1"/>
  <c r="AZ21" i="1"/>
  <c r="AW22" i="1"/>
  <c r="BC22" i="1"/>
  <c r="AY22" i="1"/>
  <c r="AU22" i="1"/>
  <c r="BB22" i="1"/>
  <c r="AX22" i="1"/>
  <c r="BC21" i="1"/>
  <c r="AY21" i="1"/>
  <c r="AU21" i="1"/>
  <c r="BB21" i="1"/>
  <c r="AX21" i="1"/>
  <c r="AU20" i="1"/>
  <c r="BB19" i="1"/>
  <c r="AX19" i="1"/>
  <c r="AU18" i="1"/>
  <c r="BC16" i="1"/>
  <c r="AY16" i="1"/>
  <c r="AU16" i="1"/>
  <c r="BB16" i="1"/>
  <c r="AX16" i="1"/>
  <c r="AV15" i="1"/>
  <c r="BA15" i="1"/>
  <c r="AZ15" i="1"/>
  <c r="AW15" i="1"/>
  <c r="BC15" i="1"/>
  <c r="AY15" i="1"/>
  <c r="AU15" i="1"/>
  <c r="BB15" i="1"/>
  <c r="AX15" i="1"/>
  <c r="AU14" i="1"/>
  <c r="BC13" i="1"/>
  <c r="AY13" i="1"/>
  <c r="AU13" i="1"/>
  <c r="BB13" i="1"/>
  <c r="AX13" i="1"/>
  <c r="V11" i="1"/>
  <c r="AF11" i="1" s="1"/>
  <c r="S8" i="1"/>
  <c r="AC8" i="1" s="1"/>
  <c r="AH8" i="1" s="1"/>
  <c r="T3" i="1"/>
  <c r="BC3" i="1"/>
  <c r="V5" i="1"/>
  <c r="AF5" i="1" s="1"/>
  <c r="AU6" i="1"/>
  <c r="V7" i="1"/>
  <c r="AF7" i="1" s="1"/>
  <c r="U8" i="1"/>
  <c r="AY8" i="1"/>
  <c r="BB9" i="1"/>
  <c r="BC10" i="1"/>
  <c r="S11" i="1"/>
  <c r="AC11" i="1" s="1"/>
  <c r="AH11" i="1" s="1"/>
  <c r="T11" i="1"/>
  <c r="AE11" i="1" s="1"/>
  <c r="BC12" i="1"/>
  <c r="V13" i="1"/>
  <c r="AF13" i="1" s="1"/>
  <c r="U4" i="1"/>
  <c r="U36" i="1" s="1"/>
  <c r="U37" i="1" s="1"/>
  <c r="U38" i="1" s="1"/>
  <c r="U5" i="1"/>
  <c r="AW8" i="1"/>
  <c r="AX9" i="1"/>
  <c r="AY10" i="1"/>
  <c r="T13" i="1"/>
  <c r="AE13" i="1" s="1"/>
  <c r="AY12" i="1"/>
  <c r="AU12" i="1"/>
  <c r="AV5" i="1"/>
  <c r="AV7" i="1"/>
  <c r="S3" i="1"/>
  <c r="AV3" i="1"/>
  <c r="AZ3" i="1"/>
  <c r="BA4" i="1"/>
  <c r="AW4" i="1"/>
  <c r="BC5" i="1"/>
  <c r="AY5" i="1"/>
  <c r="AU5" i="1"/>
  <c r="BB6" i="1"/>
  <c r="AX6" i="1"/>
  <c r="AT6" i="1"/>
  <c r="T7" i="1"/>
  <c r="AE7" i="1" s="1"/>
  <c r="BC7" i="1"/>
  <c r="AY7" i="1"/>
  <c r="AU7" i="1"/>
  <c r="V8" i="1"/>
  <c r="AF8" i="1" s="1"/>
  <c r="AZ8" i="1"/>
  <c r="AV8" i="1"/>
  <c r="S9" i="1"/>
  <c r="Y9" i="1"/>
  <c r="AG9" i="1" s="1"/>
  <c r="U9" i="1"/>
  <c r="BA9" i="1"/>
  <c r="AW9" i="1"/>
  <c r="W10" i="1"/>
  <c r="BB10" i="1"/>
  <c r="AX10" i="1"/>
  <c r="AT10" i="1"/>
  <c r="AZ11" i="1"/>
  <c r="W12" i="1"/>
  <c r="BB12" i="1"/>
  <c r="AX12" i="1"/>
  <c r="AT12" i="1"/>
  <c r="AW3" i="1"/>
  <c r="BA3" i="1"/>
  <c r="V4" i="1"/>
  <c r="AZ4" i="1"/>
  <c r="AV4" i="1"/>
  <c r="BB5" i="1"/>
  <c r="AX5" i="1"/>
  <c r="BA6" i="1"/>
  <c r="AW6" i="1"/>
  <c r="BB7" i="1"/>
  <c r="AX7" i="1"/>
  <c r="AT7" i="1"/>
  <c r="AD8" i="1"/>
  <c r="AZ9" i="1"/>
  <c r="AV9" i="1"/>
  <c r="S10" i="1"/>
  <c r="Y10" i="1"/>
  <c r="AG10" i="1" s="1"/>
  <c r="BA10" i="1"/>
  <c r="AW10" i="1"/>
  <c r="AW11" i="1"/>
  <c r="S12" i="1"/>
  <c r="Y12" i="1"/>
  <c r="AG12" i="1" s="1"/>
  <c r="BA12" i="1"/>
  <c r="AW12" i="1"/>
  <c r="AZ5" i="1"/>
  <c r="Z7" i="1"/>
  <c r="Z36" i="1" s="1"/>
  <c r="Z37" i="1" s="1"/>
  <c r="Z38" i="1" s="1"/>
  <c r="AZ7" i="1"/>
  <c r="Z11" i="1"/>
  <c r="BA11" i="1"/>
  <c r="Z13" i="1"/>
  <c r="W3" i="1"/>
  <c r="AT3" i="1"/>
  <c r="AX3" i="1"/>
  <c r="BC4" i="1"/>
  <c r="AY4" i="1"/>
  <c r="BA5" i="1"/>
  <c r="AW5" i="1"/>
  <c r="AZ6" i="1"/>
  <c r="S7" i="1"/>
  <c r="BA7" i="1"/>
  <c r="BB8" i="1"/>
  <c r="AX8" i="1"/>
  <c r="BC9" i="1"/>
  <c r="AY9" i="1"/>
  <c r="AZ10" i="1"/>
  <c r="AV11" i="1"/>
  <c r="AZ12" i="1"/>
  <c r="S13" i="1"/>
  <c r="BC11" i="1"/>
  <c r="AY11" i="1"/>
  <c r="AU11" i="1"/>
  <c r="BB11" i="1"/>
  <c r="AX11" i="1"/>
  <c r="AD5" i="1"/>
  <c r="AC5" i="1"/>
  <c r="AH5" i="1" s="1"/>
  <c r="T5" i="1"/>
  <c r="AE5" i="1" s="1"/>
  <c r="AC4" i="1"/>
  <c r="AH4" i="1" s="1"/>
  <c r="AD4" i="1"/>
  <c r="T4" i="1"/>
  <c r="AE4" i="1" s="1"/>
  <c r="Y3" i="1"/>
  <c r="AC3" i="1"/>
  <c r="AG3" i="1" l="1"/>
  <c r="AG36" i="1" s="1"/>
  <c r="AG37" i="1" s="1"/>
  <c r="AG38" i="1" s="1"/>
  <c r="Y36" i="1"/>
  <c r="Y37" i="1" s="1"/>
  <c r="Y38" i="1" s="1"/>
  <c r="AC31" i="1"/>
  <c r="AH31" i="1" s="1"/>
  <c r="AD31" i="1"/>
  <c r="W36" i="1"/>
  <c r="W37" i="1" s="1"/>
  <c r="W38" i="1" s="1"/>
  <c r="AF4" i="1"/>
  <c r="AF36" i="1" s="1"/>
  <c r="AF37" i="1" s="1"/>
  <c r="AF38" i="1" s="1"/>
  <c r="V36" i="1"/>
  <c r="V37" i="1" s="1"/>
  <c r="V38" i="1" s="1"/>
  <c r="BF195" i="1" a="1"/>
  <c r="BF195" i="1" s="1"/>
  <c r="AZ36" i="1"/>
  <c r="AZ37" i="1" s="1"/>
  <c r="AZ38" i="1"/>
  <c r="BF291" i="1" a="1"/>
  <c r="BF291" i="1" s="1"/>
  <c r="BC36" i="1"/>
  <c r="BC37" i="1" s="1"/>
  <c r="BC38" i="1"/>
  <c r="BF259" i="1" a="1"/>
  <c r="BF259" i="1" s="1"/>
  <c r="BB38" i="1"/>
  <c r="BB36" i="1"/>
  <c r="BB37" i="1" s="1"/>
  <c r="BF227" i="1" a="1"/>
  <c r="BF227" i="1" s="1"/>
  <c r="BA38" i="1"/>
  <c r="BA36" i="1"/>
  <c r="BA37" i="1" s="1"/>
  <c r="BF67" i="1" a="1"/>
  <c r="BF67" i="1" s="1"/>
  <c r="AV36" i="1"/>
  <c r="AV37" i="1" s="1"/>
  <c r="AV38" i="1"/>
  <c r="AE3" i="1"/>
  <c r="AE36" i="1" s="1"/>
  <c r="AE37" i="1" s="1"/>
  <c r="AE38" i="1" s="1"/>
  <c r="T36" i="1"/>
  <c r="T37" i="1" s="1"/>
  <c r="T38" i="1" s="1"/>
  <c r="B74" i="1"/>
  <c r="E73" i="1"/>
  <c r="D73" i="1" s="1"/>
  <c r="AC33" i="1"/>
  <c r="AH33" i="1" s="1"/>
  <c r="AD33" i="1"/>
  <c r="BF35" i="1" a="1"/>
  <c r="BF35" i="1" s="1"/>
  <c r="AU36" i="1"/>
  <c r="AU37" i="1" s="1"/>
  <c r="AU38" i="1"/>
  <c r="BF3" i="1" a="1"/>
  <c r="BF3" i="1" s="1"/>
  <c r="AT36" i="1"/>
  <c r="AT37" i="1" s="1"/>
  <c r="AT38" i="1"/>
  <c r="AC28" i="1"/>
  <c r="AH28" i="1" s="1"/>
  <c r="AD28" i="1"/>
  <c r="BF163" i="1" a="1"/>
  <c r="BF163" i="1" s="1"/>
  <c r="AY36" i="1"/>
  <c r="AY37" i="1" s="1"/>
  <c r="AY38" i="1"/>
  <c r="AH3" i="1"/>
  <c r="BF131" i="1" a="1"/>
  <c r="BF131" i="1" s="1"/>
  <c r="AX38" i="1"/>
  <c r="AX36" i="1"/>
  <c r="AX37" i="1" s="1"/>
  <c r="BF99" i="1" a="1"/>
  <c r="BF99" i="1" s="1"/>
  <c r="AW38" i="1"/>
  <c r="AW36" i="1"/>
  <c r="AW37" i="1" s="1"/>
  <c r="AD3" i="1"/>
  <c r="S36" i="1"/>
  <c r="S37" i="1" s="1"/>
  <c r="S38" i="1" s="1"/>
  <c r="AD30" i="1"/>
  <c r="AC30" i="1"/>
  <c r="AH30" i="1" s="1"/>
  <c r="AC20" i="1"/>
  <c r="AH20" i="1" s="1"/>
  <c r="AD20" i="1"/>
  <c r="AD16" i="1"/>
  <c r="AC16" i="1"/>
  <c r="AH16" i="1" s="1"/>
  <c r="AC15" i="1"/>
  <c r="AH15" i="1" s="1"/>
  <c r="AD15" i="1"/>
  <c r="AC18" i="1"/>
  <c r="AH18" i="1" s="1"/>
  <c r="AD18" i="1"/>
  <c r="AD17" i="1"/>
  <c r="AC17" i="1"/>
  <c r="AH17" i="1" s="1"/>
  <c r="AD19" i="1"/>
  <c r="AC19" i="1"/>
  <c r="AH19" i="1" s="1"/>
  <c r="AD11" i="1"/>
  <c r="AC7" i="1"/>
  <c r="AH7" i="1" s="1"/>
  <c r="AD7" i="1"/>
  <c r="AD12" i="1"/>
  <c r="AC12" i="1"/>
  <c r="AH12" i="1" s="1"/>
  <c r="AC13" i="1"/>
  <c r="AH13" i="1" s="1"/>
  <c r="AD13" i="1"/>
  <c r="AC10" i="1"/>
  <c r="AH10" i="1" s="1"/>
  <c r="AD10" i="1"/>
  <c r="AD9" i="1"/>
  <c r="AC9" i="1"/>
  <c r="AH9" i="1" s="1"/>
  <c r="AH36" i="1" l="1"/>
  <c r="AH37" i="1" s="1"/>
  <c r="AH38" i="1" s="1"/>
  <c r="AD36" i="1"/>
  <c r="AD37" i="1" s="1"/>
  <c r="AD38" i="1" s="1"/>
  <c r="BC39" i="1"/>
  <c r="AC36" i="1"/>
  <c r="AC37" i="1" s="1"/>
  <c r="AC38" i="1" s="1"/>
  <c r="B75" i="1"/>
  <c r="E74" i="1"/>
  <c r="D74" i="1" s="1"/>
  <c r="C69" i="1" a="1"/>
  <c r="C69" i="1" s="1"/>
  <c r="B76" i="1" l="1"/>
  <c r="E75" i="1"/>
  <c r="D75" i="1" s="1"/>
  <c r="BC40" i="1"/>
  <c r="AA39" i="1" l="1"/>
  <c r="K39" i="1"/>
  <c r="L39" i="1"/>
  <c r="Z39" i="1"/>
  <c r="J39" i="1"/>
  <c r="M39" i="1"/>
  <c r="P39" i="1"/>
  <c r="S39" i="1"/>
  <c r="X39" i="1"/>
  <c r="R39" i="1"/>
  <c r="AB39" i="1"/>
  <c r="U39" i="1"/>
  <c r="E39" i="1"/>
  <c r="O39" i="1"/>
  <c r="T39" i="1"/>
  <c r="N39" i="1"/>
  <c r="Q39" i="1"/>
  <c r="AF39" i="1"/>
  <c r="W39" i="1"/>
  <c r="G39" i="1"/>
  <c r="D39" i="1"/>
  <c r="F39" i="1"/>
  <c r="Y39" i="1"/>
  <c r="I39" i="1"/>
  <c r="H39" i="1"/>
  <c r="AE39" i="1"/>
  <c r="AG39" i="1"/>
  <c r="V39" i="1"/>
  <c r="B77" i="1"/>
  <c r="E76" i="1"/>
  <c r="D76" i="1" s="1"/>
  <c r="BC41" i="1"/>
  <c r="AH39" i="1"/>
  <c r="AC39" i="1"/>
  <c r="AD39" i="1"/>
  <c r="B78" i="1" l="1"/>
  <c r="E77" i="1"/>
  <c r="D77" i="1" s="1"/>
  <c r="B79" i="1" l="1"/>
  <c r="E78" i="1"/>
  <c r="D78" i="1" s="1"/>
  <c r="B80" i="1" l="1"/>
  <c r="E79" i="1"/>
  <c r="D79" i="1" s="1"/>
  <c r="B81" i="1" l="1"/>
  <c r="E80" i="1"/>
  <c r="D80" i="1" s="1"/>
  <c r="B82" i="1" l="1"/>
  <c r="E81" i="1"/>
  <c r="D81" i="1" s="1"/>
  <c r="B83" i="1" l="1"/>
  <c r="E82" i="1"/>
  <c r="D82" i="1" s="1"/>
  <c r="B84" i="1" l="1"/>
  <c r="E83" i="1"/>
  <c r="D83" i="1" s="1"/>
  <c r="B85" i="1" l="1"/>
  <c r="E84" i="1"/>
  <c r="D84" i="1" s="1"/>
  <c r="B86" i="1" l="1"/>
  <c r="E85" i="1"/>
  <c r="D85" i="1" s="1"/>
  <c r="B87" i="1" l="1"/>
  <c r="E86" i="1"/>
  <c r="D86" i="1" s="1"/>
  <c r="B88" i="1" l="1"/>
  <c r="E87" i="1"/>
  <c r="D87" i="1" s="1"/>
  <c r="B89" i="1" l="1"/>
  <c r="E88" i="1"/>
  <c r="D88" i="1" s="1"/>
  <c r="B90" i="1" l="1"/>
  <c r="E89" i="1"/>
  <c r="D89" i="1" s="1"/>
  <c r="B91" i="1" l="1"/>
  <c r="E90" i="1"/>
  <c r="D90" i="1" s="1"/>
  <c r="B92" i="1" l="1"/>
  <c r="E91" i="1"/>
  <c r="D91" i="1" s="1"/>
  <c r="B93" i="1" l="1"/>
  <c r="E92" i="1"/>
  <c r="D92" i="1" s="1"/>
  <c r="B94" i="1" l="1"/>
  <c r="E93" i="1"/>
  <c r="D93" i="1" s="1"/>
  <c r="B95" i="1" l="1"/>
  <c r="E94" i="1"/>
  <c r="D94" i="1" s="1"/>
  <c r="B96" i="1" l="1"/>
  <c r="E95" i="1"/>
  <c r="D95" i="1" s="1"/>
  <c r="B97" i="1" l="1"/>
  <c r="E96" i="1"/>
  <c r="D96" i="1" s="1"/>
  <c r="B98" i="1" l="1"/>
  <c r="E97" i="1"/>
  <c r="D97" i="1" s="1"/>
  <c r="B99" i="1" l="1"/>
  <c r="E98" i="1"/>
  <c r="D98" i="1" s="1"/>
  <c r="B100" i="1" l="1"/>
  <c r="E99" i="1"/>
  <c r="D99" i="1" s="1"/>
  <c r="B101" i="1" l="1"/>
  <c r="E100" i="1"/>
  <c r="D100" i="1" s="1"/>
  <c r="B102" i="1" l="1"/>
  <c r="E101" i="1"/>
  <c r="D101" i="1" s="1"/>
  <c r="B103" i="1" l="1"/>
  <c r="E102" i="1"/>
  <c r="D102" i="1" s="1"/>
  <c r="B104" i="1" l="1"/>
  <c r="E103" i="1"/>
  <c r="D103" i="1" s="1"/>
  <c r="B105" i="1" l="1"/>
  <c r="E104" i="1"/>
  <c r="D104" i="1" s="1"/>
  <c r="B106" i="1" l="1"/>
  <c r="E105" i="1"/>
  <c r="D105" i="1" s="1"/>
  <c r="B107" i="1" l="1"/>
  <c r="E106" i="1"/>
  <c r="D106" i="1" s="1"/>
  <c r="B108" i="1" l="1"/>
  <c r="E107" i="1"/>
  <c r="D107" i="1" s="1"/>
  <c r="B109" i="1" l="1"/>
  <c r="E108" i="1"/>
  <c r="D108" i="1" s="1"/>
  <c r="B110" i="1" l="1"/>
  <c r="E109" i="1"/>
  <c r="D109" i="1" s="1"/>
  <c r="B111" i="1" l="1"/>
  <c r="E110" i="1"/>
  <c r="D110" i="1" s="1"/>
  <c r="B112" i="1" l="1"/>
  <c r="E111" i="1"/>
  <c r="D111" i="1" s="1"/>
  <c r="B113" i="1" l="1"/>
  <c r="E112" i="1"/>
  <c r="D112" i="1" s="1"/>
  <c r="B114" i="1" l="1"/>
  <c r="E113" i="1"/>
  <c r="D113" i="1" s="1"/>
  <c r="B115" i="1" l="1"/>
  <c r="E114" i="1"/>
  <c r="D114" i="1" s="1"/>
  <c r="B116" i="1" l="1"/>
  <c r="E115" i="1"/>
  <c r="D115" i="1" s="1"/>
  <c r="B117" i="1" l="1"/>
  <c r="E116" i="1"/>
  <c r="D116" i="1" s="1"/>
  <c r="B118" i="1" l="1"/>
  <c r="E117" i="1"/>
  <c r="D117" i="1" s="1"/>
  <c r="B119" i="1" l="1"/>
  <c r="E118" i="1"/>
  <c r="D118" i="1" s="1"/>
  <c r="B120" i="1" l="1"/>
  <c r="E119" i="1"/>
  <c r="D119" i="1" s="1"/>
  <c r="B121" i="1" l="1"/>
  <c r="E120" i="1"/>
  <c r="D120" i="1" s="1"/>
  <c r="B122" i="1" l="1"/>
  <c r="E121" i="1"/>
  <c r="D121" i="1" s="1"/>
  <c r="B123" i="1" l="1"/>
  <c r="E122" i="1"/>
  <c r="D122" i="1" s="1"/>
  <c r="B124" i="1" l="1"/>
  <c r="E123" i="1"/>
  <c r="D123" i="1" s="1"/>
  <c r="B125" i="1" l="1"/>
  <c r="E124" i="1"/>
  <c r="D124" i="1" s="1"/>
  <c r="B126" i="1" l="1"/>
  <c r="E125" i="1"/>
  <c r="D125" i="1" s="1"/>
  <c r="B127" i="1" l="1"/>
  <c r="E126" i="1"/>
  <c r="D126" i="1" s="1"/>
  <c r="B128" i="1" l="1"/>
  <c r="E127" i="1"/>
  <c r="D127" i="1" s="1"/>
  <c r="B129" i="1" l="1"/>
  <c r="E128" i="1"/>
  <c r="D128" i="1" s="1"/>
  <c r="B130" i="1" l="1"/>
  <c r="E129" i="1"/>
  <c r="D129" i="1" s="1"/>
  <c r="B131" i="1" l="1"/>
  <c r="E130" i="1"/>
  <c r="D130" i="1" s="1"/>
  <c r="B132" i="1" l="1"/>
  <c r="E131" i="1"/>
  <c r="D131" i="1" s="1"/>
  <c r="B133" i="1" l="1"/>
  <c r="E132" i="1"/>
  <c r="D132" i="1" s="1"/>
  <c r="B134" i="1" l="1"/>
  <c r="E133" i="1"/>
  <c r="D133" i="1" s="1"/>
  <c r="B135" i="1" l="1"/>
  <c r="E134" i="1"/>
  <c r="D134" i="1" s="1"/>
  <c r="B136" i="1" l="1"/>
  <c r="E135" i="1"/>
  <c r="D135" i="1" s="1"/>
  <c r="B137" i="1" l="1"/>
  <c r="E136" i="1"/>
  <c r="D136" i="1" s="1"/>
  <c r="B138" i="1" l="1"/>
  <c r="E137" i="1"/>
  <c r="D137" i="1" s="1"/>
  <c r="B139" i="1" l="1"/>
  <c r="E138" i="1"/>
  <c r="D138" i="1" s="1"/>
  <c r="B140" i="1" l="1"/>
  <c r="E139" i="1"/>
  <c r="D139" i="1" s="1"/>
  <c r="B141" i="1" l="1"/>
  <c r="E140" i="1"/>
  <c r="D140" i="1" s="1"/>
  <c r="B142" i="1" l="1"/>
  <c r="E141" i="1"/>
  <c r="D141" i="1" s="1"/>
  <c r="B143" i="1" l="1"/>
  <c r="E142" i="1"/>
  <c r="D142" i="1" s="1"/>
  <c r="B144" i="1" l="1"/>
  <c r="E143" i="1"/>
  <c r="D143" i="1" s="1"/>
  <c r="B145" i="1" l="1"/>
  <c r="E144" i="1"/>
  <c r="D144" i="1" s="1"/>
  <c r="B146" i="1" l="1"/>
  <c r="E145" i="1"/>
  <c r="D145" i="1" s="1"/>
  <c r="B147" i="1" l="1"/>
  <c r="E146" i="1"/>
  <c r="D146" i="1" s="1"/>
  <c r="B148" i="1" l="1"/>
  <c r="E147" i="1"/>
  <c r="D147" i="1" s="1"/>
  <c r="B149" i="1" l="1"/>
  <c r="E148" i="1"/>
  <c r="D148" i="1" s="1"/>
  <c r="B150" i="1" l="1"/>
  <c r="E149" i="1"/>
  <c r="D149" i="1" s="1"/>
  <c r="B151" i="1" l="1"/>
  <c r="E150" i="1"/>
  <c r="D150" i="1" s="1"/>
  <c r="B152" i="1" l="1"/>
  <c r="E151" i="1"/>
  <c r="D151" i="1" s="1"/>
  <c r="B153" i="1" l="1"/>
  <c r="E152" i="1"/>
  <c r="D152" i="1" s="1"/>
  <c r="B154" i="1" l="1"/>
  <c r="E153" i="1"/>
  <c r="D153" i="1" s="1"/>
  <c r="B155" i="1" l="1"/>
  <c r="E154" i="1"/>
  <c r="D154" i="1" s="1"/>
  <c r="B156" i="1" l="1"/>
  <c r="E155" i="1"/>
  <c r="D155" i="1" s="1"/>
  <c r="B157" i="1" l="1"/>
  <c r="E156" i="1"/>
  <c r="D156" i="1" s="1"/>
  <c r="B158" i="1" l="1"/>
  <c r="E157" i="1"/>
  <c r="D157" i="1" s="1"/>
  <c r="B159" i="1" l="1"/>
  <c r="E158" i="1"/>
  <c r="D158" i="1" s="1"/>
  <c r="B160" i="1" l="1"/>
  <c r="E159" i="1"/>
  <c r="D159" i="1" s="1"/>
  <c r="B161" i="1" l="1"/>
  <c r="E160" i="1"/>
  <c r="D160" i="1" s="1"/>
  <c r="B162" i="1" l="1"/>
  <c r="E161" i="1"/>
  <c r="D161" i="1" s="1"/>
  <c r="B163" i="1" l="1"/>
  <c r="E162" i="1"/>
  <c r="D162" i="1" s="1"/>
  <c r="B164" i="1" l="1"/>
  <c r="E163" i="1"/>
  <c r="D163" i="1" s="1"/>
  <c r="B165" i="1" l="1"/>
  <c r="E164" i="1"/>
  <c r="D164" i="1" s="1"/>
  <c r="B166" i="1" l="1"/>
  <c r="E165" i="1"/>
  <c r="D165" i="1" s="1"/>
  <c r="B167" i="1" l="1"/>
  <c r="E166" i="1"/>
  <c r="D166" i="1" s="1"/>
  <c r="B168" i="1" l="1"/>
  <c r="E167" i="1"/>
  <c r="D167" i="1" s="1"/>
  <c r="B169" i="1" l="1"/>
  <c r="E168" i="1"/>
  <c r="D168" i="1" s="1"/>
  <c r="B170" i="1" l="1"/>
  <c r="E169" i="1"/>
  <c r="D169" i="1" s="1"/>
  <c r="B171" i="1" l="1"/>
  <c r="E170" i="1"/>
  <c r="D170" i="1" s="1"/>
  <c r="B172" i="1" l="1"/>
  <c r="E171" i="1"/>
  <c r="D171" i="1" s="1"/>
  <c r="B173" i="1" l="1"/>
  <c r="E172" i="1"/>
  <c r="D172" i="1" s="1"/>
  <c r="B174" i="1" l="1"/>
  <c r="E173" i="1"/>
  <c r="D173" i="1" s="1"/>
  <c r="B175" i="1" l="1"/>
  <c r="E174" i="1"/>
  <c r="D174" i="1" s="1"/>
  <c r="B176" i="1" l="1"/>
  <c r="E175" i="1"/>
  <c r="D175" i="1" s="1"/>
  <c r="B177" i="1" l="1"/>
  <c r="E176" i="1"/>
  <c r="D176" i="1" s="1"/>
  <c r="B178" i="1" l="1"/>
  <c r="E177" i="1"/>
  <c r="D177" i="1" s="1"/>
  <c r="B179" i="1" l="1"/>
  <c r="E178" i="1"/>
  <c r="D178" i="1" s="1"/>
  <c r="B180" i="1" l="1"/>
  <c r="E179" i="1"/>
  <c r="D179" i="1" s="1"/>
  <c r="B181" i="1" l="1"/>
  <c r="E180" i="1"/>
  <c r="D180" i="1" s="1"/>
  <c r="B182" i="1" l="1"/>
  <c r="E181" i="1"/>
  <c r="D181" i="1" s="1"/>
  <c r="B183" i="1" l="1"/>
  <c r="E182" i="1"/>
  <c r="D182" i="1" s="1"/>
  <c r="B184" i="1" l="1"/>
  <c r="E183" i="1"/>
  <c r="D183" i="1" s="1"/>
  <c r="B185" i="1" l="1"/>
  <c r="E184" i="1"/>
  <c r="D184" i="1" s="1"/>
  <c r="B186" i="1" l="1"/>
  <c r="E185" i="1"/>
  <c r="D185" i="1" s="1"/>
  <c r="B187" i="1" l="1"/>
  <c r="E186" i="1"/>
  <c r="D186" i="1" s="1"/>
  <c r="B188" i="1" l="1"/>
  <c r="E187" i="1"/>
  <c r="D187" i="1" s="1"/>
  <c r="B189" i="1" l="1"/>
  <c r="E188" i="1"/>
  <c r="D188" i="1" s="1"/>
  <c r="B190" i="1" l="1"/>
  <c r="E189" i="1"/>
  <c r="D189" i="1" s="1"/>
  <c r="B191" i="1" l="1"/>
  <c r="E190" i="1"/>
  <c r="D190" i="1" s="1"/>
  <c r="B192" i="1" l="1"/>
  <c r="E191" i="1"/>
  <c r="D191" i="1" s="1"/>
  <c r="B193" i="1" l="1"/>
  <c r="E192" i="1"/>
  <c r="D192" i="1" s="1"/>
  <c r="B194" i="1" l="1"/>
  <c r="E193" i="1"/>
  <c r="D193" i="1" s="1"/>
  <c r="B195" i="1" l="1"/>
  <c r="E194" i="1"/>
  <c r="D194" i="1" s="1"/>
  <c r="B196" i="1" l="1"/>
  <c r="E195" i="1"/>
  <c r="D195" i="1" s="1"/>
  <c r="B197" i="1" l="1"/>
  <c r="E196" i="1"/>
  <c r="D196" i="1" s="1"/>
  <c r="B198" i="1" l="1"/>
  <c r="E197" i="1"/>
  <c r="D197" i="1" s="1"/>
  <c r="B199" i="1" l="1"/>
  <c r="E198" i="1"/>
  <c r="D198" i="1" s="1"/>
  <c r="B200" i="1" l="1"/>
  <c r="E199" i="1"/>
  <c r="D199" i="1" s="1"/>
  <c r="B201" i="1" l="1"/>
  <c r="E200" i="1"/>
  <c r="D200" i="1" s="1"/>
  <c r="B202" i="1" l="1"/>
  <c r="E201" i="1"/>
  <c r="D201" i="1" s="1"/>
  <c r="B203" i="1" l="1"/>
  <c r="E202" i="1"/>
  <c r="D202" i="1" s="1"/>
  <c r="B204" i="1" l="1"/>
  <c r="E203" i="1"/>
  <c r="D203" i="1" s="1"/>
  <c r="B205" i="1" l="1"/>
  <c r="E204" i="1"/>
  <c r="D204" i="1" s="1"/>
  <c r="B206" i="1" l="1"/>
  <c r="E205" i="1"/>
  <c r="D205" i="1" s="1"/>
  <c r="B207" i="1" l="1"/>
  <c r="E206" i="1"/>
  <c r="D206" i="1" s="1"/>
  <c r="B208" i="1" l="1"/>
  <c r="E207" i="1"/>
  <c r="D207" i="1" s="1"/>
  <c r="B209" i="1" l="1"/>
  <c r="E208" i="1"/>
  <c r="D208" i="1" s="1"/>
  <c r="B210" i="1" l="1"/>
  <c r="E209" i="1"/>
  <c r="D209" i="1" s="1"/>
  <c r="B211" i="1" l="1"/>
  <c r="E210" i="1"/>
  <c r="D210" i="1" s="1"/>
  <c r="B212" i="1" l="1"/>
  <c r="E211" i="1"/>
  <c r="D211" i="1" s="1"/>
  <c r="B213" i="1" l="1"/>
  <c r="E212" i="1"/>
  <c r="D212" i="1" s="1"/>
  <c r="B214" i="1" l="1"/>
  <c r="E213" i="1"/>
  <c r="D213" i="1" s="1"/>
  <c r="B215" i="1" l="1"/>
  <c r="E214" i="1"/>
  <c r="D214" i="1" s="1"/>
  <c r="B216" i="1" l="1"/>
  <c r="E215" i="1"/>
  <c r="D215" i="1" s="1"/>
  <c r="B217" i="1" l="1"/>
  <c r="E216" i="1"/>
  <c r="D216" i="1" s="1"/>
  <c r="B218" i="1" l="1"/>
  <c r="E217" i="1"/>
  <c r="D217" i="1" s="1"/>
  <c r="B219" i="1" l="1"/>
  <c r="E218" i="1"/>
  <c r="D218" i="1" s="1"/>
  <c r="B220" i="1" l="1"/>
  <c r="E219" i="1"/>
  <c r="D219" i="1" s="1"/>
  <c r="B221" i="1" l="1"/>
  <c r="E220" i="1"/>
  <c r="D220" i="1" s="1"/>
  <c r="B222" i="1" l="1"/>
  <c r="E221" i="1"/>
  <c r="D221" i="1" s="1"/>
  <c r="B223" i="1" l="1"/>
  <c r="E222" i="1"/>
  <c r="D222" i="1" s="1"/>
  <c r="B224" i="1" l="1"/>
  <c r="E223" i="1"/>
  <c r="D223" i="1" s="1"/>
  <c r="B225" i="1" l="1"/>
  <c r="E224" i="1"/>
  <c r="D224" i="1" s="1"/>
  <c r="B226" i="1" l="1"/>
  <c r="E225" i="1"/>
  <c r="D225" i="1" s="1"/>
  <c r="B227" i="1" l="1"/>
  <c r="E226" i="1"/>
  <c r="D226" i="1" s="1"/>
  <c r="B228" i="1" l="1"/>
  <c r="E227" i="1"/>
  <c r="D227" i="1" s="1"/>
  <c r="B229" i="1" l="1"/>
  <c r="E228" i="1"/>
  <c r="D228" i="1" s="1"/>
  <c r="B230" i="1" l="1"/>
  <c r="E229" i="1"/>
  <c r="D229" i="1" s="1"/>
  <c r="B231" i="1" l="1"/>
  <c r="E230" i="1"/>
  <c r="D230" i="1" s="1"/>
  <c r="B232" i="1" l="1"/>
  <c r="E231" i="1"/>
  <c r="D231" i="1" s="1"/>
  <c r="B233" i="1" l="1"/>
  <c r="E232" i="1"/>
  <c r="D232" i="1" s="1"/>
  <c r="B234" i="1" l="1"/>
  <c r="E233" i="1"/>
  <c r="D233" i="1" s="1"/>
  <c r="B235" i="1" l="1"/>
  <c r="E234" i="1"/>
  <c r="D234" i="1" s="1"/>
  <c r="B236" i="1" l="1"/>
  <c r="E235" i="1"/>
  <c r="D235" i="1" s="1"/>
  <c r="B237" i="1" l="1"/>
  <c r="E236" i="1"/>
  <c r="D236" i="1" s="1"/>
  <c r="B238" i="1" l="1"/>
  <c r="E237" i="1"/>
  <c r="D237" i="1" s="1"/>
  <c r="B239" i="1" l="1"/>
  <c r="E238" i="1"/>
  <c r="D238" i="1" s="1"/>
  <c r="B240" i="1" l="1"/>
  <c r="E239" i="1"/>
  <c r="D239" i="1" s="1"/>
  <c r="B241" i="1" l="1"/>
  <c r="E240" i="1"/>
  <c r="D240" i="1" s="1"/>
  <c r="B242" i="1" l="1"/>
  <c r="E241" i="1"/>
  <c r="D241" i="1" s="1"/>
  <c r="B243" i="1" l="1"/>
  <c r="E242" i="1"/>
  <c r="D242" i="1" s="1"/>
  <c r="B244" i="1" l="1"/>
  <c r="E243" i="1"/>
  <c r="D243" i="1" s="1"/>
  <c r="B245" i="1" l="1"/>
  <c r="E244" i="1"/>
  <c r="D244" i="1" s="1"/>
  <c r="B246" i="1" l="1"/>
  <c r="E245" i="1"/>
  <c r="D245" i="1" s="1"/>
  <c r="B247" i="1" l="1"/>
  <c r="E246" i="1"/>
  <c r="D246" i="1" s="1"/>
  <c r="B248" i="1" l="1"/>
  <c r="E247" i="1"/>
  <c r="D247" i="1" s="1"/>
  <c r="B249" i="1" l="1"/>
  <c r="E248" i="1"/>
  <c r="D248" i="1" s="1"/>
  <c r="B250" i="1" l="1"/>
  <c r="E249" i="1"/>
  <c r="D249" i="1" s="1"/>
  <c r="B251" i="1" l="1"/>
  <c r="E250" i="1"/>
  <c r="D250" i="1" s="1"/>
  <c r="B252" i="1" l="1"/>
  <c r="E251" i="1"/>
  <c r="D251" i="1" s="1"/>
  <c r="B253" i="1" l="1"/>
  <c r="E252" i="1"/>
  <c r="D252" i="1" s="1"/>
  <c r="B254" i="1" l="1"/>
  <c r="E253" i="1"/>
  <c r="D253" i="1" s="1"/>
  <c r="B255" i="1" l="1"/>
  <c r="E254" i="1"/>
  <c r="D254" i="1" s="1"/>
  <c r="B256" i="1" l="1"/>
  <c r="E255" i="1"/>
  <c r="D255" i="1" s="1"/>
  <c r="B257" i="1" l="1"/>
  <c r="E256" i="1"/>
  <c r="D256" i="1" s="1"/>
  <c r="B258" i="1" l="1"/>
  <c r="E257" i="1"/>
  <c r="D257" i="1" s="1"/>
  <c r="B259" i="1" l="1"/>
  <c r="E258" i="1"/>
  <c r="D258" i="1" s="1"/>
  <c r="B260" i="1" l="1"/>
  <c r="E259" i="1"/>
  <c r="D259" i="1" s="1"/>
  <c r="B261" i="1" l="1"/>
  <c r="E260" i="1"/>
  <c r="D260" i="1" s="1"/>
  <c r="B262" i="1" l="1"/>
  <c r="E261" i="1"/>
  <c r="D261" i="1" s="1"/>
  <c r="B263" i="1" l="1"/>
  <c r="E262" i="1"/>
  <c r="D262" i="1" s="1"/>
  <c r="B264" i="1" l="1"/>
  <c r="E263" i="1"/>
  <c r="D263" i="1" s="1"/>
  <c r="B265" i="1" l="1"/>
  <c r="E264" i="1"/>
  <c r="D264" i="1" s="1"/>
  <c r="B266" i="1" l="1"/>
  <c r="E265" i="1"/>
  <c r="D265" i="1" s="1"/>
  <c r="B267" i="1" l="1"/>
  <c r="E266" i="1"/>
  <c r="D266" i="1" s="1"/>
  <c r="B268" i="1" l="1"/>
  <c r="E267" i="1"/>
  <c r="D267" i="1" s="1"/>
  <c r="B269" i="1" l="1"/>
  <c r="E268" i="1"/>
  <c r="D268" i="1" s="1"/>
  <c r="B270" i="1" l="1"/>
  <c r="E269" i="1"/>
  <c r="D269" i="1" s="1"/>
  <c r="B271" i="1" l="1"/>
  <c r="E270" i="1"/>
  <c r="D270" i="1" s="1"/>
  <c r="B272" i="1" l="1"/>
  <c r="E271" i="1"/>
  <c r="D271" i="1" s="1"/>
  <c r="B273" i="1" l="1"/>
  <c r="E272" i="1"/>
  <c r="D272" i="1" s="1"/>
  <c r="B274" i="1" l="1"/>
  <c r="E273" i="1"/>
  <c r="D273" i="1" s="1"/>
  <c r="B275" i="1" l="1"/>
  <c r="E274" i="1"/>
  <c r="D274" i="1" s="1"/>
  <c r="B276" i="1" l="1"/>
  <c r="E275" i="1"/>
  <c r="D275" i="1" s="1"/>
  <c r="B277" i="1" l="1"/>
  <c r="E276" i="1"/>
  <c r="D276" i="1" s="1"/>
  <c r="B278" i="1" l="1"/>
  <c r="E277" i="1"/>
  <c r="D277" i="1" s="1"/>
  <c r="B279" i="1" l="1"/>
  <c r="E278" i="1"/>
  <c r="D278" i="1" s="1"/>
  <c r="B280" i="1" l="1"/>
  <c r="E279" i="1"/>
  <c r="D279" i="1" s="1"/>
  <c r="B281" i="1" l="1"/>
  <c r="E280" i="1"/>
  <c r="D280" i="1" s="1"/>
  <c r="B282" i="1" l="1"/>
  <c r="E281" i="1"/>
  <c r="D281" i="1" s="1"/>
  <c r="B283" i="1" l="1"/>
  <c r="E282" i="1"/>
  <c r="D282" i="1" s="1"/>
  <c r="B284" i="1" l="1"/>
  <c r="E283" i="1"/>
  <c r="D283" i="1" s="1"/>
  <c r="B285" i="1" l="1"/>
  <c r="E284" i="1"/>
  <c r="D284" i="1" s="1"/>
  <c r="B286" i="1" l="1"/>
  <c r="E285" i="1"/>
  <c r="D285" i="1" s="1"/>
  <c r="B287" i="1" l="1"/>
  <c r="E286" i="1"/>
  <c r="D286" i="1" s="1"/>
  <c r="B288" i="1" l="1"/>
  <c r="E287" i="1"/>
  <c r="D287" i="1" s="1"/>
  <c r="B289" i="1" l="1"/>
  <c r="E288" i="1"/>
  <c r="D288" i="1" s="1"/>
  <c r="B290" i="1" l="1"/>
  <c r="E289" i="1"/>
  <c r="D289" i="1" s="1"/>
  <c r="B291" i="1" l="1"/>
  <c r="E290" i="1"/>
  <c r="D290" i="1" s="1"/>
  <c r="B292" i="1" l="1"/>
  <c r="E291" i="1"/>
  <c r="D291" i="1" s="1"/>
  <c r="B293" i="1" l="1"/>
  <c r="E292" i="1"/>
  <c r="D292" i="1" s="1"/>
  <c r="B294" i="1" l="1"/>
  <c r="E293" i="1"/>
  <c r="D293" i="1" s="1"/>
  <c r="B295" i="1" l="1"/>
  <c r="E294" i="1"/>
  <c r="D294" i="1" s="1"/>
  <c r="B296" i="1" l="1"/>
  <c r="E295" i="1"/>
  <c r="D295" i="1" s="1"/>
  <c r="B297" i="1" l="1"/>
  <c r="E296" i="1"/>
  <c r="D296" i="1" s="1"/>
  <c r="B298" i="1" l="1"/>
  <c r="E297" i="1"/>
  <c r="D297" i="1" s="1"/>
  <c r="B299" i="1" l="1"/>
  <c r="E298" i="1"/>
  <c r="D298" i="1" s="1"/>
  <c r="B300" i="1" l="1"/>
  <c r="E299" i="1"/>
  <c r="D299" i="1" s="1"/>
  <c r="B301" i="1" l="1"/>
  <c r="E300" i="1"/>
  <c r="D300" i="1" s="1"/>
  <c r="B302" i="1" l="1"/>
  <c r="E301" i="1"/>
  <c r="D301" i="1" s="1"/>
  <c r="B303" i="1" l="1"/>
  <c r="E302" i="1"/>
  <c r="D302" i="1" s="1"/>
  <c r="B304" i="1" l="1"/>
  <c r="E303" i="1"/>
  <c r="D303" i="1" s="1"/>
  <c r="B305" i="1" l="1"/>
  <c r="E304" i="1"/>
  <c r="D304" i="1" s="1"/>
  <c r="B306" i="1" l="1"/>
  <c r="E305" i="1"/>
  <c r="D305" i="1" s="1"/>
  <c r="B307" i="1" l="1"/>
  <c r="E306" i="1"/>
  <c r="D306" i="1" s="1"/>
  <c r="B308" i="1" l="1"/>
  <c r="E307" i="1"/>
  <c r="D307" i="1" s="1"/>
  <c r="B309" i="1" l="1"/>
  <c r="E308" i="1"/>
  <c r="D308" i="1" s="1"/>
  <c r="B310" i="1" l="1"/>
  <c r="E309" i="1"/>
  <c r="D309" i="1" s="1"/>
  <c r="B311" i="1" l="1"/>
  <c r="E310" i="1"/>
  <c r="D310" i="1" s="1"/>
  <c r="B312" i="1" l="1"/>
  <c r="E311" i="1"/>
  <c r="D311" i="1" s="1"/>
  <c r="B313" i="1" l="1"/>
  <c r="E312" i="1"/>
  <c r="D312" i="1" s="1"/>
  <c r="B314" i="1" l="1"/>
  <c r="E313" i="1"/>
  <c r="D313" i="1" s="1"/>
  <c r="B315" i="1" l="1"/>
  <c r="E314" i="1"/>
  <c r="D314" i="1" s="1"/>
  <c r="B316" i="1" l="1"/>
  <c r="E315" i="1"/>
  <c r="D315" i="1" s="1"/>
  <c r="B317" i="1" l="1"/>
  <c r="E316" i="1"/>
  <c r="D316" i="1" s="1"/>
  <c r="B318" i="1" l="1"/>
  <c r="E317" i="1"/>
  <c r="D317" i="1" s="1"/>
  <c r="B319" i="1" l="1"/>
  <c r="E318" i="1"/>
  <c r="D318" i="1" s="1"/>
  <c r="B320" i="1" l="1"/>
  <c r="E319" i="1"/>
  <c r="D319" i="1" s="1"/>
  <c r="B321" i="1" l="1"/>
  <c r="E320" i="1"/>
  <c r="D320" i="1" s="1"/>
  <c r="B322" i="1" l="1"/>
  <c r="E321" i="1"/>
  <c r="D321" i="1" s="1"/>
  <c r="B323" i="1" l="1"/>
  <c r="E322" i="1"/>
  <c r="D322" i="1" s="1"/>
  <c r="B324" i="1" l="1"/>
  <c r="E323" i="1"/>
  <c r="D323" i="1" s="1"/>
  <c r="B325" i="1" l="1"/>
  <c r="E324" i="1"/>
  <c r="D324" i="1" s="1"/>
  <c r="B326" i="1" l="1"/>
  <c r="E325" i="1"/>
  <c r="D325" i="1" s="1"/>
  <c r="B327" i="1" l="1"/>
  <c r="E326" i="1"/>
  <c r="D326" i="1" s="1"/>
  <c r="B328" i="1" l="1"/>
  <c r="E327" i="1"/>
  <c r="D327" i="1" s="1"/>
  <c r="B329" i="1" l="1"/>
  <c r="E328" i="1"/>
  <c r="D328" i="1" s="1"/>
  <c r="B330" i="1" l="1"/>
  <c r="E329" i="1"/>
  <c r="D329" i="1" s="1"/>
  <c r="B331" i="1" l="1"/>
  <c r="E330" i="1"/>
  <c r="D330" i="1" s="1"/>
  <c r="B332" i="1" l="1"/>
  <c r="E331" i="1"/>
  <c r="D331" i="1" s="1"/>
  <c r="B333" i="1" l="1"/>
  <c r="E332" i="1"/>
  <c r="D332" i="1" s="1"/>
  <c r="B334" i="1" l="1"/>
  <c r="E333" i="1"/>
  <c r="D333" i="1" s="1"/>
  <c r="B335" i="1" l="1"/>
  <c r="E334" i="1"/>
  <c r="D334" i="1" s="1"/>
  <c r="B336" i="1" l="1"/>
  <c r="E335" i="1"/>
  <c r="D335" i="1" s="1"/>
  <c r="B337" i="1" l="1"/>
  <c r="E336" i="1"/>
  <c r="D336" i="1" s="1"/>
  <c r="B338" i="1" l="1"/>
  <c r="E337" i="1"/>
  <c r="D337" i="1" s="1"/>
  <c r="B339" i="1" l="1"/>
  <c r="E338" i="1"/>
  <c r="D338" i="1" s="1"/>
  <c r="B340" i="1" l="1"/>
  <c r="E339" i="1"/>
  <c r="D339" i="1" s="1"/>
  <c r="B341" i="1" l="1"/>
  <c r="E340" i="1"/>
  <c r="D340" i="1" s="1"/>
  <c r="B342" i="1" l="1"/>
  <c r="E341" i="1"/>
  <c r="D341" i="1" s="1"/>
  <c r="B343" i="1" l="1"/>
  <c r="E342" i="1"/>
  <c r="D342" i="1" s="1"/>
  <c r="B344" i="1" l="1"/>
  <c r="E343" i="1"/>
  <c r="D343" i="1" s="1"/>
  <c r="B345" i="1" l="1"/>
  <c r="E344" i="1"/>
  <c r="D344" i="1" s="1"/>
  <c r="B346" i="1" l="1"/>
  <c r="E345" i="1"/>
  <c r="D345" i="1" s="1"/>
  <c r="B347" i="1" l="1"/>
  <c r="E346" i="1"/>
  <c r="D346" i="1" s="1"/>
  <c r="B348" i="1" l="1"/>
  <c r="E347" i="1"/>
  <c r="D347" i="1" s="1"/>
  <c r="B349" i="1" l="1"/>
  <c r="E348" i="1"/>
  <c r="D348" i="1" s="1"/>
  <c r="B350" i="1" l="1"/>
  <c r="E349" i="1"/>
  <c r="D349" i="1" s="1"/>
  <c r="B351" i="1" l="1"/>
  <c r="E350" i="1"/>
  <c r="D350" i="1" s="1"/>
  <c r="B352" i="1" l="1"/>
  <c r="E351" i="1"/>
  <c r="D351" i="1" s="1"/>
  <c r="B353" i="1" l="1"/>
  <c r="E352" i="1"/>
  <c r="D352" i="1" s="1"/>
  <c r="B354" i="1" l="1"/>
  <c r="E353" i="1"/>
  <c r="D353" i="1" s="1"/>
  <c r="B355" i="1" l="1"/>
  <c r="E354" i="1"/>
  <c r="D354" i="1" s="1"/>
  <c r="B356" i="1" l="1"/>
  <c r="E355" i="1"/>
  <c r="D355" i="1" s="1"/>
  <c r="B357" i="1" l="1"/>
  <c r="E356" i="1"/>
  <c r="D356" i="1" s="1"/>
  <c r="B358" i="1" l="1"/>
  <c r="E357" i="1"/>
  <c r="D357" i="1" s="1"/>
  <c r="B359" i="1" l="1"/>
  <c r="E358" i="1"/>
  <c r="D358" i="1" s="1"/>
  <c r="B360" i="1" l="1"/>
  <c r="E359" i="1"/>
  <c r="D359" i="1" s="1"/>
  <c r="B361" i="1" l="1"/>
  <c r="E360" i="1"/>
  <c r="D360" i="1" s="1"/>
  <c r="B362" i="1" l="1"/>
  <c r="E361" i="1"/>
  <c r="D361" i="1" s="1"/>
  <c r="B363" i="1" l="1"/>
  <c r="E362" i="1"/>
  <c r="D362" i="1" s="1"/>
  <c r="B364" i="1" l="1"/>
  <c r="E363" i="1"/>
  <c r="D363" i="1" s="1"/>
  <c r="B365" i="1" l="1"/>
  <c r="E364" i="1"/>
  <c r="D364" i="1" s="1"/>
  <c r="B366" i="1" l="1"/>
  <c r="E365" i="1"/>
  <c r="D365" i="1" s="1"/>
  <c r="B367" i="1" l="1"/>
  <c r="E366" i="1"/>
  <c r="D366" i="1" s="1"/>
  <c r="B368" i="1" l="1"/>
  <c r="E367" i="1"/>
  <c r="D367" i="1" s="1"/>
  <c r="B369" i="1" l="1"/>
  <c r="E368" i="1"/>
  <c r="D368" i="1" s="1"/>
  <c r="B370" i="1" l="1"/>
  <c r="E369" i="1"/>
  <c r="D369" i="1" s="1"/>
  <c r="B371" i="1" l="1"/>
  <c r="E370" i="1"/>
  <c r="D370" i="1" s="1"/>
  <c r="B372" i="1" l="1"/>
  <c r="E371" i="1"/>
  <c r="D371" i="1" s="1"/>
  <c r="B373" i="1" l="1"/>
  <c r="E372" i="1"/>
  <c r="D372" i="1" s="1"/>
  <c r="B374" i="1" l="1"/>
  <c r="E373" i="1"/>
  <c r="D373" i="1" s="1"/>
  <c r="B375" i="1" l="1"/>
  <c r="E374" i="1"/>
  <c r="D374" i="1" s="1"/>
  <c r="B376" i="1" l="1"/>
  <c r="E375" i="1"/>
  <c r="D375" i="1" s="1"/>
  <c r="B377" i="1" l="1"/>
  <c r="E376" i="1"/>
  <c r="D376" i="1" s="1"/>
  <c r="B378" i="1" l="1"/>
  <c r="E377" i="1"/>
  <c r="D377" i="1" s="1"/>
  <c r="B379" i="1" l="1"/>
  <c r="E378" i="1"/>
  <c r="D378" i="1" s="1"/>
  <c r="B380" i="1" l="1"/>
  <c r="E379" i="1"/>
  <c r="D379" i="1" s="1"/>
  <c r="B381" i="1" l="1"/>
  <c r="E380" i="1"/>
  <c r="D380" i="1" s="1"/>
  <c r="B382" i="1" l="1"/>
  <c r="E381" i="1"/>
  <c r="D381" i="1" s="1"/>
  <c r="B383" i="1" l="1"/>
  <c r="E382" i="1"/>
  <c r="D382" i="1" s="1"/>
  <c r="B384" i="1" l="1"/>
  <c r="E383" i="1"/>
  <c r="D383" i="1" s="1"/>
  <c r="B385" i="1" l="1"/>
  <c r="E384" i="1"/>
  <c r="D384" i="1" s="1"/>
  <c r="B386" i="1" l="1"/>
  <c r="E385" i="1"/>
  <c r="D385" i="1" s="1"/>
  <c r="B387" i="1" l="1"/>
  <c r="E386" i="1"/>
  <c r="D386" i="1" s="1"/>
  <c r="B388" i="1" l="1"/>
  <c r="E388" i="1" s="1"/>
  <c r="D388" i="1" s="1"/>
  <c r="E387" i="1"/>
  <c r="D38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<sst xmlns="http://schemas.openxmlformats.org/spreadsheetml/2006/main" count="85" uniqueCount="79">
  <si>
    <t>t = ${0.5,2}s</t>
  </si>
  <si>
    <t>k = ${10,50}ms</t>
  </si>
  <si>
    <t>X = ${0.05, 2}s</t>
  </si>
  <si>
    <t>m = ${0.5, 10}s</t>
  </si>
  <si>
    <t>New!!!</t>
  </si>
  <si>
    <t>nDL=${1,50}</t>
  </si>
  <si>
    <t>A = t</t>
  </si>
  <si>
    <t>B = k</t>
  </si>
  <si>
    <t>C = X</t>
  </si>
  <si>
    <t>D = m</t>
  </si>
  <si>
    <t>E=nDL</t>
  </si>
  <si>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</si>
  <si>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</si>
  <si>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</si>
  <si>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</si>
  <si>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</si>
  <si>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</si>
  <si>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</si>
  <si>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</si>
  <si>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</si>
  <si>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</si>
  <si>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</si>
  <si>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</si>
  <si>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</si>
  <si>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</si>
  <si>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</si>
  <si>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</si>
  <si>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</si>
  <si>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</si>
  <si>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</si>
  <si>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</si>
  <si>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</si>
  <si>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</si>
  <si>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ABCD</t>
  </si>
  <si>
    <t>ABCE</t>
  </si>
  <si>
    <t>ABDE</t>
  </si>
  <si>
    <t>ABCDE</t>
  </si>
  <si>
    <t>BCD</t>
  </si>
  <si>
    <t>BCE</t>
  </si>
  <si>
    <t>BDE</t>
  </si>
  <si>
    <t>CDE</t>
  </si>
  <si>
    <t>ACDE</t>
  </si>
  <si>
    <t>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</si>
  <si>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</si>
  <si>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</si>
  <si>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</si>
  <si>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</si>
  <si>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</si>
  <si>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</si>
  <si>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</si>
  <si>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</si>
  <si>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</si>
  <si>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</si>
  <si>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</si>
  <si>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</si>
  <si>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</si>
  <si>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</si>
  <si>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</si>
  <si>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</si>
  <si>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</si>
  <si>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</si>
  <si>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</si>
  <si>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</si>
  <si>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</si>
  <si>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exponential</t>
  </si>
  <si>
    <t>SUM</t>
  </si>
  <si>
    <t>qi</t>
  </si>
  <si>
    <t>32*10*qi</t>
  </si>
  <si>
    <t>MEAN</t>
  </si>
  <si>
    <t>SSq</t>
  </si>
  <si>
    <t>SSE</t>
  </si>
  <si>
    <t>Variation (%)</t>
  </si>
  <si>
    <t>SST</t>
  </si>
  <si>
    <t>Variation(%)</t>
  </si>
  <si>
    <t>Altro</t>
  </si>
  <si>
    <t>TUTTI GLI e</t>
  </si>
  <si>
    <t>Q</t>
  </si>
  <si>
    <t>Normal Q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</si>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</sst>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0555555555555561E-2"/>
          <c:y val="0.24175823819303185"/>
          <c:w val="0.85555555555555551"/>
          <c:h val="0.6137735255280977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7BA-4727-8006-C8EDA6292F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7BA-4727-8006-C8EDA6292F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7BA-4727-8006-C8EDA6292F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E16-41AF-A0BB-230B77D302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E16-41AF-A0BB-230B77D3029D}"/>
              </c:ext>
            </c:extLst>
          </c:dPt>
          <c:dLbls>
            <c:dLbl>
              <c:idx val="3"/>
              <c:layout>
                <c:manualLayout>
                  <c:x val="-7.7984908136482997E-2"/>
                  <c:y val="-4.0147098423574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E16-41AF-A0BB-230B77D3029D}"/>
                </c:ext>
              </c:extLst>
            </c:dLbl>
            <c:dLbl>
              <c:idx val="4"/>
              <c:layout>
                <c:manualLayout>
                  <c:x val="0.12840354330708662"/>
                  <c:y val="-1.27194391183178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16-41AF-A0BB-230B77D302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Foglio1!$B$45:$F$45</c:f>
              <c:strCache>
                <c:ptCount val="5"/>
                <c:pt idx="0">
                  <c:v>C</c:v>
                </c:pt>
                <c:pt idx="1">
                  <c:v>D</c:v>
                </c:pt>
                <c:pt idx="2">
                  <c:v>CD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Foglio1!$B$46:$F$46</c:f>
              <c:numCache>
                <c:formatCode>0.00%</c:formatCode>
                <c:ptCount val="5"/>
                <c:pt idx="0">
                  <c:v>0.7278</c:v>
                </c:pt>
                <c:pt idx="1">
                  <c:v>0.1288</c:v>
                </c:pt>
                <c:pt idx="2">
                  <c:v>0.12540000000000001</c:v>
                </c:pt>
                <c:pt idx="3">
                  <c:v>1.0200000000000001E-2</c:v>
                </c:pt>
                <c:pt idx="4">
                  <c:v>7.7999999999999996E-3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6-41AF-A0BB-230B77D30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Normal 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6236461067366577"/>
                  <c:y val="-0.11615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Foglio1!$C$69:$C$388</c:f>
              <c:numCache>
                <c:formatCode>General</c:formatCode>
                <c:ptCount val="320"/>
                <c:pt idx="0">
                  <c:v>-0.10591670029045203</c:v>
                </c:pt>
                <c:pt idx="1">
                  <c:v>-8.5838278493989006E-2</c:v>
                </c:pt>
                <c:pt idx="2">
                  <c:v>-8.5604065657938988E-2</c:v>
                </c:pt>
                <c:pt idx="3">
                  <c:v>-8.1659895781478004E-2</c:v>
                </c:pt>
                <c:pt idx="4">
                  <c:v>-7.5781471648857013E-2</c:v>
                </c:pt>
                <c:pt idx="5">
                  <c:v>-7.3791606492527001E-2</c:v>
                </c:pt>
                <c:pt idx="6">
                  <c:v>-6.1812043757452029E-2</c:v>
                </c:pt>
                <c:pt idx="7">
                  <c:v>-5.8093750703237995E-2</c:v>
                </c:pt>
                <c:pt idx="8">
                  <c:v>-5.376549568362099E-2</c:v>
                </c:pt>
                <c:pt idx="9">
                  <c:v>-5.2009382200757986E-2</c:v>
                </c:pt>
                <c:pt idx="10">
                  <c:v>-5.0861372478097966E-2</c:v>
                </c:pt>
                <c:pt idx="11">
                  <c:v>-4.6006208666164949E-2</c:v>
                </c:pt>
                <c:pt idx="12">
                  <c:v>-4.4323415826744927E-2</c:v>
                </c:pt>
                <c:pt idx="13">
                  <c:v>-4.4264375724793914E-2</c:v>
                </c:pt>
                <c:pt idx="14">
                  <c:v>-4.2182462982294E-2</c:v>
                </c:pt>
                <c:pt idx="15">
                  <c:v>-4.1813217550777049E-2</c:v>
                </c:pt>
                <c:pt idx="16">
                  <c:v>-4.0341251813756029E-2</c:v>
                </c:pt>
                <c:pt idx="17">
                  <c:v>-3.7896576940938953E-2</c:v>
                </c:pt>
                <c:pt idx="18">
                  <c:v>-3.5786725064516078E-2</c:v>
                </c:pt>
                <c:pt idx="19">
                  <c:v>-3.5352039334585972E-2</c:v>
                </c:pt>
                <c:pt idx="20">
                  <c:v>-3.3525128182099018E-2</c:v>
                </c:pt>
                <c:pt idx="21">
                  <c:v>-3.2875085895737066E-2</c:v>
                </c:pt>
                <c:pt idx="22">
                  <c:v>-3.2660923345784021E-2</c:v>
                </c:pt>
                <c:pt idx="23">
                  <c:v>-3.2444103004794944E-2</c:v>
                </c:pt>
                <c:pt idx="24">
                  <c:v>-3.2374186471348931E-2</c:v>
                </c:pt>
                <c:pt idx="25">
                  <c:v>-3.2171525477552032E-2</c:v>
                </c:pt>
                <c:pt idx="26">
                  <c:v>-2.8315224440564002E-2</c:v>
                </c:pt>
                <c:pt idx="27">
                  <c:v>-2.8098494162363985E-2</c:v>
                </c:pt>
                <c:pt idx="28">
                  <c:v>-2.7495801504206968E-2</c:v>
                </c:pt>
                <c:pt idx="29">
                  <c:v>-2.6170357346029988E-2</c:v>
                </c:pt>
                <c:pt idx="30">
                  <c:v>-2.3967655415998879E-2</c:v>
                </c:pt>
                <c:pt idx="31">
                  <c:v>-2.2991183939079007E-2</c:v>
                </c:pt>
                <c:pt idx="32">
                  <c:v>-2.0465257035188006E-2</c:v>
                </c:pt>
                <c:pt idx="33">
                  <c:v>-2.011603190635497E-2</c:v>
                </c:pt>
                <c:pt idx="34">
                  <c:v>-2.0043581576587005E-2</c:v>
                </c:pt>
                <c:pt idx="35">
                  <c:v>-1.951758423100497E-2</c:v>
                </c:pt>
                <c:pt idx="36">
                  <c:v>-1.8192090765256963E-2</c:v>
                </c:pt>
                <c:pt idx="37">
                  <c:v>-1.8136513128521048E-2</c:v>
                </c:pt>
                <c:pt idx="38">
                  <c:v>-1.6971473659583958E-2</c:v>
                </c:pt>
                <c:pt idx="39">
                  <c:v>-1.4043136569180992E-2</c:v>
                </c:pt>
                <c:pt idx="40">
                  <c:v>-1.2002875956168002E-2</c:v>
                </c:pt>
                <c:pt idx="41">
                  <c:v>-1.1861220563866071E-2</c:v>
                </c:pt>
                <c:pt idx="42">
                  <c:v>-1.1128582551277022E-2</c:v>
                </c:pt>
                <c:pt idx="43">
                  <c:v>-1.1051567465558021E-2</c:v>
                </c:pt>
                <c:pt idx="44">
                  <c:v>-1.0300490615599039E-2</c:v>
                </c:pt>
                <c:pt idx="45">
                  <c:v>-1.0103752033293945E-2</c:v>
                </c:pt>
                <c:pt idx="46">
                  <c:v>-9.6512413806340014E-3</c:v>
                </c:pt>
                <c:pt idx="47">
                  <c:v>-9.3617081176480266E-3</c:v>
                </c:pt>
                <c:pt idx="48">
                  <c:v>-9.2946005091200101E-3</c:v>
                </c:pt>
                <c:pt idx="49">
                  <c:v>-8.7398796774309506E-3</c:v>
                </c:pt>
                <c:pt idx="50">
                  <c:v>-7.2304134318790236E-3</c:v>
                </c:pt>
                <c:pt idx="51">
                  <c:v>-6.6895318417810046E-3</c:v>
                </c:pt>
                <c:pt idx="52">
                  <c:v>-6.5983565011369649E-3</c:v>
                </c:pt>
                <c:pt idx="53">
                  <c:v>-5.7501189542840114E-3</c:v>
                </c:pt>
                <c:pt idx="54">
                  <c:v>-5.3168024426190064E-3</c:v>
                </c:pt>
                <c:pt idx="55">
                  <c:v>-5.1420121179289735E-3</c:v>
                </c:pt>
                <c:pt idx="56">
                  <c:v>-4.8241113159860349E-3</c:v>
                </c:pt>
                <c:pt idx="57">
                  <c:v>-4.5284245055490224E-3</c:v>
                </c:pt>
                <c:pt idx="58">
                  <c:v>-4.330315977587984E-3</c:v>
                </c:pt>
                <c:pt idx="59">
                  <c:v>-3.6782479830839154E-3</c:v>
                </c:pt>
                <c:pt idx="60">
                  <c:v>-3.6222276503269923E-3</c:v>
                </c:pt>
                <c:pt idx="61">
                  <c:v>-3.4527372589339134E-3</c:v>
                </c:pt>
                <c:pt idx="62">
                  <c:v>-3.1775424684089559E-3</c:v>
                </c:pt>
                <c:pt idx="63">
                  <c:v>-2.8659291942779719E-3</c:v>
                </c:pt>
                <c:pt idx="64">
                  <c:v>-2.334890019594027E-3</c:v>
                </c:pt>
                <c:pt idx="65">
                  <c:v>-2.0359588424969655E-3</c:v>
                </c:pt>
                <c:pt idx="66">
                  <c:v>-1.9669744953288992E-3</c:v>
                </c:pt>
                <c:pt idx="67">
                  <c:v>-1.5988884569369533E-3</c:v>
                </c:pt>
                <c:pt idx="68">
                  <c:v>-1.5822970748599896E-3</c:v>
                </c:pt>
                <c:pt idx="69">
                  <c:v>-1.3546441696920004E-3</c:v>
                </c:pt>
                <c:pt idx="70">
                  <c:v>-1.3253012600210005E-3</c:v>
                </c:pt>
                <c:pt idx="71">
                  <c:v>-1.1677159578306999E-3</c:v>
                </c:pt>
                <c:pt idx="72">
                  <c:v>-1.1401446143400051E-3</c:v>
                </c:pt>
                <c:pt idx="73">
                  <c:v>-1.0330581137670009E-3</c:v>
                </c:pt>
                <c:pt idx="74">
                  <c:v>-9.3182725445569922E-4</c:v>
                </c:pt>
                <c:pt idx="75">
                  <c:v>-9.2484715262902695E-4</c:v>
                </c:pt>
                <c:pt idx="76">
                  <c:v>-8.8571114404401019E-4</c:v>
                </c:pt>
                <c:pt idx="77">
                  <c:v>-7.4869063489419775E-4</c:v>
                </c:pt>
                <c:pt idx="78">
                  <c:v>-7.3557463400199946E-4</c:v>
                </c:pt>
                <c:pt idx="79">
                  <c:v>-7.2405263620903271E-4</c:v>
                </c:pt>
                <c:pt idx="80">
                  <c:v>-7.2360332945170004E-4</c:v>
                </c:pt>
                <c:pt idx="81">
                  <c:v>-6.9435105405819819E-4</c:v>
                </c:pt>
                <c:pt idx="82">
                  <c:v>-6.8660154296869974E-4</c:v>
                </c:pt>
                <c:pt idx="83">
                  <c:v>-6.5709047582969762E-4</c:v>
                </c:pt>
                <c:pt idx="84">
                  <c:v>-6.4508164978049724E-4</c:v>
                </c:pt>
                <c:pt idx="85">
                  <c:v>-5.8959601861319731E-4</c:v>
                </c:pt>
                <c:pt idx="86">
                  <c:v>-5.6715702039799969E-4</c:v>
                </c:pt>
                <c:pt idx="87">
                  <c:v>-4.6183005389402454E-4</c:v>
                </c:pt>
                <c:pt idx="88">
                  <c:v>-4.3560277440100013E-4</c:v>
                </c:pt>
                <c:pt idx="89">
                  <c:v>-4.0412410231180015E-4</c:v>
                </c:pt>
                <c:pt idx="90">
                  <c:v>-3.73772688883698E-4</c:v>
                </c:pt>
                <c:pt idx="91">
                  <c:v>-3.6662244825469772E-4</c:v>
                </c:pt>
                <c:pt idx="92">
                  <c:v>-3.4166398397669773E-4</c:v>
                </c:pt>
                <c:pt idx="93">
                  <c:v>-3.1971906329420104E-4</c:v>
                </c:pt>
                <c:pt idx="94">
                  <c:v>-3.1844013663430079E-4</c:v>
                </c:pt>
                <c:pt idx="95">
                  <c:v>-2.9975897394979995E-4</c:v>
                </c:pt>
                <c:pt idx="96">
                  <c:v>-2.9789924262180016E-4</c:v>
                </c:pt>
                <c:pt idx="97">
                  <c:v>-2.9654808144230146E-4</c:v>
                </c:pt>
                <c:pt idx="98">
                  <c:v>-2.8232500078339932E-4</c:v>
                </c:pt>
                <c:pt idx="99">
                  <c:v>-2.8037127726210018E-4</c:v>
                </c:pt>
                <c:pt idx="100">
                  <c:v>-2.7922835862700078E-4</c:v>
                </c:pt>
                <c:pt idx="101">
                  <c:v>-2.7237545380559731E-4</c:v>
                </c:pt>
                <c:pt idx="102">
                  <c:v>-2.6514223621530025E-4</c:v>
                </c:pt>
                <c:pt idx="103">
                  <c:v>-2.5036817800349817E-4</c:v>
                </c:pt>
                <c:pt idx="104">
                  <c:v>-2.3397643657619739E-4</c:v>
                </c:pt>
                <c:pt idx="105">
                  <c:v>-2.3152383871079957E-4</c:v>
                </c:pt>
                <c:pt idx="106">
                  <c:v>-2.284904786339359E-4</c:v>
                </c:pt>
                <c:pt idx="107">
                  <c:v>-2.207264319322999E-4</c:v>
                </c:pt>
                <c:pt idx="108">
                  <c:v>-2.1311892168749888E-4</c:v>
                </c:pt>
                <c:pt idx="109">
                  <c:v>-2.0035300181269963E-4</c:v>
                </c:pt>
                <c:pt idx="110">
                  <c:v>-1.8146960882879995E-4</c:v>
                </c:pt>
                <c:pt idx="111">
                  <c:v>-1.7928928727570063E-4</c:v>
                </c:pt>
                <c:pt idx="112">
                  <c:v>-1.6024587118210025E-4</c:v>
                </c:pt>
                <c:pt idx="113">
                  <c:v>-1.4637761116169726E-4</c:v>
                </c:pt>
                <c:pt idx="114">
                  <c:v>-1.3946904736500051E-4</c:v>
                </c:pt>
                <c:pt idx="115">
                  <c:v>-1.3675653855959799E-4</c:v>
                </c:pt>
                <c:pt idx="116">
                  <c:v>-1.2667648720139993E-4</c:v>
                </c:pt>
                <c:pt idx="117">
                  <c:v>-1.2194133719020152E-4</c:v>
                </c:pt>
                <c:pt idx="118">
                  <c:v>-1.1722959972139922E-4</c:v>
                </c:pt>
                <c:pt idx="119">
                  <c:v>-1.1385944572369841E-4</c:v>
                </c:pt>
                <c:pt idx="120">
                  <c:v>-1.1378549690189976E-4</c:v>
                </c:pt>
                <c:pt idx="121">
                  <c:v>-1.0213038866120107E-4</c:v>
                </c:pt>
                <c:pt idx="122">
                  <c:v>-9.3995759208497648E-5</c:v>
                </c:pt>
                <c:pt idx="123">
                  <c:v>-8.8938777112598441E-5</c:v>
                </c:pt>
                <c:pt idx="124">
                  <c:v>-8.5430729987099469E-5</c:v>
                </c:pt>
                <c:pt idx="125">
                  <c:v>-7.3764466376202015E-5</c:v>
                </c:pt>
                <c:pt idx="126">
                  <c:v>-7.1010974479099667E-5</c:v>
                </c:pt>
                <c:pt idx="127">
                  <c:v>-6.6230102027000151E-5</c:v>
                </c:pt>
                <c:pt idx="128">
                  <c:v>-6.3845878159132091E-5</c:v>
                </c:pt>
                <c:pt idx="129">
                  <c:v>-5.4425416306000396E-5</c:v>
                </c:pt>
                <c:pt idx="130">
                  <c:v>-5.3964525258399371E-5</c:v>
                </c:pt>
                <c:pt idx="131">
                  <c:v>-5.3765534689597175E-5</c:v>
                </c:pt>
                <c:pt idx="132">
                  <c:v>-5.1337097782301611E-5</c:v>
                </c:pt>
                <c:pt idx="133">
                  <c:v>-5.104438635609998E-5</c:v>
                </c:pt>
                <c:pt idx="134">
                  <c:v>-4.6878053610671655E-5</c:v>
                </c:pt>
                <c:pt idx="135">
                  <c:v>-4.598876157063149E-5</c:v>
                </c:pt>
                <c:pt idx="136">
                  <c:v>-4.3104933678171642E-5</c:v>
                </c:pt>
                <c:pt idx="137">
                  <c:v>-4.2682752002497215E-5</c:v>
                </c:pt>
                <c:pt idx="138">
                  <c:v>-4.1517411892171008E-5</c:v>
                </c:pt>
                <c:pt idx="139">
                  <c:v>-3.4801084645699407E-5</c:v>
                </c:pt>
                <c:pt idx="140">
                  <c:v>-3.4706203378189956E-5</c:v>
                </c:pt>
                <c:pt idx="141">
                  <c:v>-3.4258409736630593E-5</c:v>
                </c:pt>
                <c:pt idx="142">
                  <c:v>-3.4198719826199556E-5</c:v>
                </c:pt>
                <c:pt idx="143">
                  <c:v>-3.1989583499000482E-5</c:v>
                </c:pt>
                <c:pt idx="144">
                  <c:v>-3.1165843932198095E-5</c:v>
                </c:pt>
                <c:pt idx="145">
                  <c:v>-2.7660728616389976E-5</c:v>
                </c:pt>
                <c:pt idx="146">
                  <c:v>-2.1800312661496291E-5</c:v>
                </c:pt>
                <c:pt idx="147">
                  <c:v>-2.0917916834671188E-5</c:v>
                </c:pt>
                <c:pt idx="148">
                  <c:v>-1.8926608647799534E-5</c:v>
                </c:pt>
                <c:pt idx="149">
                  <c:v>-1.6466649127589925E-5</c:v>
                </c:pt>
                <c:pt idx="150">
                  <c:v>-1.3522559353199362E-5</c:v>
                </c:pt>
                <c:pt idx="151">
                  <c:v>-1.181439120623122E-5</c:v>
                </c:pt>
                <c:pt idx="152">
                  <c:v>-9.0548026298910289E-6</c:v>
                </c:pt>
                <c:pt idx="153">
                  <c:v>-7.796024649531566E-6</c:v>
                </c:pt>
                <c:pt idx="154">
                  <c:v>-6.3071469151906173E-6</c:v>
                </c:pt>
                <c:pt idx="155">
                  <c:v>-5.8072552868316391E-6</c:v>
                </c:pt>
                <c:pt idx="156">
                  <c:v>-1.5188330899900543E-6</c:v>
                </c:pt>
                <c:pt idx="157">
                  <c:v>1.0586648604097443E-6</c:v>
                </c:pt>
                <c:pt idx="158">
                  <c:v>7.4800322936285218E-6</c:v>
                </c:pt>
                <c:pt idx="159">
                  <c:v>9.6635925958092617E-6</c:v>
                </c:pt>
                <c:pt idx="160">
                  <c:v>1.0284041693028531E-5</c:v>
                </c:pt>
                <c:pt idx="161">
                  <c:v>1.2836154219099741E-5</c:v>
                </c:pt>
                <c:pt idx="162">
                  <c:v>2.0389501107227759E-5</c:v>
                </c:pt>
                <c:pt idx="163">
                  <c:v>2.3013882987402492E-5</c:v>
                </c:pt>
                <c:pt idx="164">
                  <c:v>2.3677623362999833E-5</c:v>
                </c:pt>
                <c:pt idx="165">
                  <c:v>2.6301867278200053E-5</c:v>
                </c:pt>
                <c:pt idx="166">
                  <c:v>2.6414058785327946E-5</c:v>
                </c:pt>
                <c:pt idx="167">
                  <c:v>2.7078382802310508E-5</c:v>
                </c:pt>
                <c:pt idx="168">
                  <c:v>2.8341871646768088E-5</c:v>
                </c:pt>
                <c:pt idx="169">
                  <c:v>3.2581094238402081E-5</c:v>
                </c:pt>
                <c:pt idx="170">
                  <c:v>3.2756702602628959E-5</c:v>
                </c:pt>
                <c:pt idx="171">
                  <c:v>3.381104163686921E-5</c:v>
                </c:pt>
                <c:pt idx="172">
                  <c:v>3.9843721125802645E-5</c:v>
                </c:pt>
                <c:pt idx="173">
                  <c:v>4.0982896842600355E-5</c:v>
                </c:pt>
                <c:pt idx="174">
                  <c:v>4.1988822606798398E-5</c:v>
                </c:pt>
                <c:pt idx="175">
                  <c:v>4.4094708881900826E-5</c:v>
                </c:pt>
                <c:pt idx="176">
                  <c:v>5.1967986600167868E-5</c:v>
                </c:pt>
                <c:pt idx="177">
                  <c:v>5.4023327712900485E-5</c:v>
                </c:pt>
                <c:pt idx="178">
                  <c:v>5.5093979533828163E-5</c:v>
                </c:pt>
                <c:pt idx="179">
                  <c:v>5.5389820725169556E-5</c:v>
                </c:pt>
                <c:pt idx="180">
                  <c:v>5.7913723498710309E-5</c:v>
                </c:pt>
                <c:pt idx="181">
                  <c:v>5.9167030940802598E-5</c:v>
                </c:pt>
                <c:pt idx="182">
                  <c:v>5.9903512312798127E-5</c:v>
                </c:pt>
                <c:pt idx="183">
                  <c:v>7.0083139938798694E-5</c:v>
                </c:pt>
                <c:pt idx="184">
                  <c:v>8.1592279009501389E-5</c:v>
                </c:pt>
                <c:pt idx="185">
                  <c:v>8.2399640955401962E-5</c:v>
                </c:pt>
                <c:pt idx="186">
                  <c:v>8.4617253102799508E-5</c:v>
                </c:pt>
                <c:pt idx="187">
                  <c:v>9.1241001086600146E-5</c:v>
                </c:pt>
                <c:pt idx="188">
                  <c:v>9.2423713046999381E-5</c:v>
                </c:pt>
                <c:pt idx="189">
                  <c:v>9.6798348272900472E-5</c:v>
                </c:pt>
                <c:pt idx="190">
                  <c:v>9.9919349120000667E-5</c:v>
                </c:pt>
                <c:pt idx="191">
                  <c:v>1.0019806772060096E-4</c:v>
                </c:pt>
                <c:pt idx="192">
                  <c:v>1.0021705814459991E-4</c:v>
                </c:pt>
                <c:pt idx="193">
                  <c:v>1.0196341544389982E-4</c:v>
                </c:pt>
                <c:pt idx="194">
                  <c:v>1.0491989068040289E-4</c:v>
                </c:pt>
                <c:pt idx="195">
                  <c:v>1.059713157408014E-4</c:v>
                </c:pt>
                <c:pt idx="196">
                  <c:v>1.0780782418160113E-4</c:v>
                </c:pt>
                <c:pt idx="197">
                  <c:v>1.1173987027779907E-4</c:v>
                </c:pt>
                <c:pt idx="198">
                  <c:v>1.2323488199589977E-4</c:v>
                </c:pt>
                <c:pt idx="199">
                  <c:v>1.3974876498860055E-4</c:v>
                </c:pt>
                <c:pt idx="200">
                  <c:v>1.4050930858169886E-4</c:v>
                </c:pt>
                <c:pt idx="201">
                  <c:v>1.4634706396840155E-4</c:v>
                </c:pt>
                <c:pt idx="202">
                  <c:v>1.6257473133740249E-4</c:v>
                </c:pt>
                <c:pt idx="203">
                  <c:v>1.6482794525979859E-4</c:v>
                </c:pt>
                <c:pt idx="204">
                  <c:v>1.6901196512579889E-4</c:v>
                </c:pt>
                <c:pt idx="205">
                  <c:v>1.7694417060289992E-4</c:v>
                </c:pt>
                <c:pt idx="206">
                  <c:v>1.8500835378469985E-4</c:v>
                </c:pt>
                <c:pt idx="207">
                  <c:v>1.9485201291770046E-4</c:v>
                </c:pt>
                <c:pt idx="208">
                  <c:v>2.0174323469720166E-4</c:v>
                </c:pt>
                <c:pt idx="209">
                  <c:v>2.1026028960130158E-4</c:v>
                </c:pt>
                <c:pt idx="210">
                  <c:v>2.1357310347600023E-4</c:v>
                </c:pt>
                <c:pt idx="211">
                  <c:v>3.0266368639469965E-4</c:v>
                </c:pt>
                <c:pt idx="212">
                  <c:v>3.0798622629919954E-4</c:v>
                </c:pt>
                <c:pt idx="213">
                  <c:v>3.1967864694050149E-4</c:v>
                </c:pt>
                <c:pt idx="214">
                  <c:v>3.2916062232769827E-4</c:v>
                </c:pt>
                <c:pt idx="215">
                  <c:v>3.2966879435229919E-4</c:v>
                </c:pt>
                <c:pt idx="216">
                  <c:v>3.5345494877050271E-4</c:v>
                </c:pt>
                <c:pt idx="217">
                  <c:v>3.6965826732580052E-4</c:v>
                </c:pt>
                <c:pt idx="218">
                  <c:v>3.8081328467620169E-4</c:v>
                </c:pt>
                <c:pt idx="219">
                  <c:v>4.1195380004399942E-4</c:v>
                </c:pt>
                <c:pt idx="220">
                  <c:v>4.4849367455099959E-4</c:v>
                </c:pt>
                <c:pt idx="221">
                  <c:v>4.7507303187399944E-4</c:v>
                </c:pt>
                <c:pt idx="222">
                  <c:v>4.9814196652630399E-4</c:v>
                </c:pt>
                <c:pt idx="223">
                  <c:v>5.1232169862350241E-4</c:v>
                </c:pt>
                <c:pt idx="224">
                  <c:v>5.4315962939819988E-4</c:v>
                </c:pt>
                <c:pt idx="225">
                  <c:v>5.482460592903006E-4</c:v>
                </c:pt>
                <c:pt idx="226">
                  <c:v>5.6164976864830213E-4</c:v>
                </c:pt>
                <c:pt idx="227">
                  <c:v>7.1210649195499985E-4</c:v>
                </c:pt>
                <c:pt idx="228">
                  <c:v>7.2933462905430332E-4</c:v>
                </c:pt>
                <c:pt idx="229">
                  <c:v>8.9968873419299898E-4</c:v>
                </c:pt>
                <c:pt idx="230">
                  <c:v>9.6534466886999404E-4</c:v>
                </c:pt>
                <c:pt idx="231">
                  <c:v>1.0663545094912984E-3</c:v>
                </c:pt>
                <c:pt idx="232">
                  <c:v>1.1471286220700039E-3</c:v>
                </c:pt>
                <c:pt idx="233">
                  <c:v>1.1652356725149991E-3</c:v>
                </c:pt>
                <c:pt idx="234">
                  <c:v>1.6041322584500004E-3</c:v>
                </c:pt>
                <c:pt idx="235">
                  <c:v>1.7231396529408024E-3</c:v>
                </c:pt>
                <c:pt idx="236">
                  <c:v>1.7471494578230329E-3</c:v>
                </c:pt>
                <c:pt idx="237">
                  <c:v>1.9312841120459889E-3</c:v>
                </c:pt>
                <c:pt idx="238">
                  <c:v>1.9451210106612993E-3</c:v>
                </c:pt>
                <c:pt idx="239">
                  <c:v>2.0040838133730254E-3</c:v>
                </c:pt>
                <c:pt idx="240">
                  <c:v>2.6583211091710801E-3</c:v>
                </c:pt>
                <c:pt idx="241">
                  <c:v>3.1688770058629911E-3</c:v>
                </c:pt>
                <c:pt idx="242">
                  <c:v>3.2278732417700129E-3</c:v>
                </c:pt>
                <c:pt idx="243">
                  <c:v>3.2720509838329859E-3</c:v>
                </c:pt>
                <c:pt idx="244">
                  <c:v>3.2883919652159921E-3</c:v>
                </c:pt>
                <c:pt idx="245">
                  <c:v>3.5320269484809819E-3</c:v>
                </c:pt>
                <c:pt idx="246">
                  <c:v>3.5338150838459814E-3</c:v>
                </c:pt>
                <c:pt idx="247">
                  <c:v>4.1499889876760454E-3</c:v>
                </c:pt>
                <c:pt idx="248">
                  <c:v>4.6635400891920087E-3</c:v>
                </c:pt>
                <c:pt idx="249">
                  <c:v>5.0009091803930317E-3</c:v>
                </c:pt>
                <c:pt idx="250">
                  <c:v>5.3556590530460246E-3</c:v>
                </c:pt>
                <c:pt idx="251">
                  <c:v>5.4729084108329773E-3</c:v>
                </c:pt>
                <c:pt idx="252">
                  <c:v>5.6861563425660844E-3</c:v>
                </c:pt>
                <c:pt idx="253">
                  <c:v>6.7246497883809708E-3</c:v>
                </c:pt>
                <c:pt idx="254">
                  <c:v>6.8760549360560308E-3</c:v>
                </c:pt>
                <c:pt idx="255">
                  <c:v>7.0876160663090326E-3</c:v>
                </c:pt>
                <c:pt idx="256">
                  <c:v>7.5972194398520321E-3</c:v>
                </c:pt>
                <c:pt idx="257">
                  <c:v>7.6305576689060794E-3</c:v>
                </c:pt>
                <c:pt idx="258">
                  <c:v>7.9846221130910333E-3</c:v>
                </c:pt>
                <c:pt idx="259">
                  <c:v>8.3658995994779772E-3</c:v>
                </c:pt>
                <c:pt idx="260">
                  <c:v>8.4694495166630357E-3</c:v>
                </c:pt>
                <c:pt idx="261">
                  <c:v>8.8037804501920336E-3</c:v>
                </c:pt>
                <c:pt idx="262">
                  <c:v>8.8182605507229894E-3</c:v>
                </c:pt>
                <c:pt idx="263">
                  <c:v>9.407215809079994E-3</c:v>
                </c:pt>
                <c:pt idx="264">
                  <c:v>9.7623446455329388E-3</c:v>
                </c:pt>
                <c:pt idx="265">
                  <c:v>9.7637842702930355E-3</c:v>
                </c:pt>
                <c:pt idx="266">
                  <c:v>9.999966241442948E-3</c:v>
                </c:pt>
                <c:pt idx="267">
                  <c:v>1.0743629066233051E-2</c:v>
                </c:pt>
                <c:pt idx="268">
                  <c:v>1.1044192540023978E-2</c:v>
                </c:pt>
                <c:pt idx="269">
                  <c:v>1.1460257936915991E-2</c:v>
                </c:pt>
                <c:pt idx="270">
                  <c:v>1.156836430960001E-2</c:v>
                </c:pt>
                <c:pt idx="271">
                  <c:v>1.1680590401270979E-2</c:v>
                </c:pt>
                <c:pt idx="272">
                  <c:v>1.1871472892960006E-2</c:v>
                </c:pt>
                <c:pt idx="273">
                  <c:v>1.1960626506360983E-2</c:v>
                </c:pt>
                <c:pt idx="274">
                  <c:v>1.2575380425122018E-2</c:v>
                </c:pt>
                <c:pt idx="275">
                  <c:v>1.2601061457539031E-2</c:v>
                </c:pt>
                <c:pt idx="276">
                  <c:v>1.2714195762845992E-2</c:v>
                </c:pt>
                <c:pt idx="277">
                  <c:v>1.6105049447590974E-2</c:v>
                </c:pt>
                <c:pt idx="278">
                  <c:v>1.6600466166925981E-2</c:v>
                </c:pt>
                <c:pt idx="279">
                  <c:v>1.6809301297591006E-2</c:v>
                </c:pt>
                <c:pt idx="280">
                  <c:v>1.7621388658182968E-2</c:v>
                </c:pt>
                <c:pt idx="281">
                  <c:v>1.7844218950283985E-2</c:v>
                </c:pt>
                <c:pt idx="282">
                  <c:v>1.8074287801607969E-2</c:v>
                </c:pt>
                <c:pt idx="283">
                  <c:v>1.8494241956075075E-2</c:v>
                </c:pt>
                <c:pt idx="284">
                  <c:v>1.8628782299047963E-2</c:v>
                </c:pt>
                <c:pt idx="285">
                  <c:v>1.8973881427623018E-2</c:v>
                </c:pt>
                <c:pt idx="286">
                  <c:v>1.931086443566199E-2</c:v>
                </c:pt>
                <c:pt idx="287">
                  <c:v>2.1281944155351007E-2</c:v>
                </c:pt>
                <c:pt idx="288">
                  <c:v>2.1782317226837988E-2</c:v>
                </c:pt>
                <c:pt idx="289">
                  <c:v>2.256172701411896E-2</c:v>
                </c:pt>
                <c:pt idx="290">
                  <c:v>2.4006403286665035E-2</c:v>
                </c:pt>
                <c:pt idx="291">
                  <c:v>2.4030611644912048E-2</c:v>
                </c:pt>
                <c:pt idx="292">
                  <c:v>2.4737990671076071E-2</c:v>
                </c:pt>
                <c:pt idx="293">
                  <c:v>2.494420804809605E-2</c:v>
                </c:pt>
                <c:pt idx="294">
                  <c:v>2.5970234513918999E-2</c:v>
                </c:pt>
                <c:pt idx="295">
                  <c:v>2.6281493861543992E-2</c:v>
                </c:pt>
                <c:pt idx="296">
                  <c:v>2.6683404090981022E-2</c:v>
                </c:pt>
                <c:pt idx="297">
                  <c:v>2.7622677494955061E-2</c:v>
                </c:pt>
                <c:pt idx="298">
                  <c:v>2.8969634676544009E-2</c:v>
                </c:pt>
                <c:pt idx="299">
                  <c:v>3.054121760213202E-2</c:v>
                </c:pt>
                <c:pt idx="300">
                  <c:v>3.0920365042841125E-2</c:v>
                </c:pt>
                <c:pt idx="301">
                  <c:v>3.1136223435941024E-2</c:v>
                </c:pt>
                <c:pt idx="302">
                  <c:v>3.1992560325115993E-2</c:v>
                </c:pt>
                <c:pt idx="303">
                  <c:v>3.3153917848648962E-2</c:v>
                </c:pt>
                <c:pt idx="304">
                  <c:v>3.5345251741087991E-2</c:v>
                </c:pt>
                <c:pt idx="305">
                  <c:v>3.7026942181152989E-2</c:v>
                </c:pt>
                <c:pt idx="306">
                  <c:v>3.8033467376682006E-2</c:v>
                </c:pt>
                <c:pt idx="307">
                  <c:v>4.0237506126193034E-2</c:v>
                </c:pt>
                <c:pt idx="308">
                  <c:v>4.0861563325517991E-2</c:v>
                </c:pt>
                <c:pt idx="309">
                  <c:v>4.1289047085281028E-2</c:v>
                </c:pt>
                <c:pt idx="310">
                  <c:v>4.3206028887272985E-2</c:v>
                </c:pt>
                <c:pt idx="311">
                  <c:v>4.3418503352735005E-2</c:v>
                </c:pt>
                <c:pt idx="312">
                  <c:v>4.4025808064313998E-2</c:v>
                </c:pt>
                <c:pt idx="313">
                  <c:v>4.8865517544635084E-2</c:v>
                </c:pt>
                <c:pt idx="314">
                  <c:v>5.6842167531877985E-2</c:v>
                </c:pt>
                <c:pt idx="315">
                  <c:v>6.8138386561445996E-2</c:v>
                </c:pt>
                <c:pt idx="316">
                  <c:v>7.4864089297142E-2</c:v>
                </c:pt>
                <c:pt idx="317">
                  <c:v>7.9687709012693009E-2</c:v>
                </c:pt>
                <c:pt idx="318">
                  <c:v>8.2281884149112028E-2</c:v>
                </c:pt>
                <c:pt idx="319">
                  <c:v>0.13274246354521102</c:v>
                </c:pt>
              </c:numCache>
            </c:numRef>
          </c:xVal>
          <c:yVal>
            <c:numRef>
              <c:f>Foglio1!$D$69:$D$388</c:f>
              <c:numCache>
                <c:formatCode>General</c:formatCode>
                <c:ptCount val="320"/>
                <c:pt idx="0">
                  <c:v>-2.9551668474978379</c:v>
                </c:pt>
                <c:pt idx="1">
                  <c:v>-2.5980677307623012</c:v>
                </c:pt>
                <c:pt idx="2">
                  <c:v>-2.4175590162365048</c:v>
                </c:pt>
                <c:pt idx="3">
                  <c:v>-2.2925313613713714</c:v>
                </c:pt>
                <c:pt idx="4">
                  <c:v>-2.1955383928470402</c:v>
                </c:pt>
                <c:pt idx="5">
                  <c:v>-2.1156451358343746</c:v>
                </c:pt>
                <c:pt idx="6">
                  <c:v>-2.0473370755318374</c:v>
                </c:pt>
                <c:pt idx="7">
                  <c:v>-1.9874278859298957</c:v>
                </c:pt>
                <c:pt idx="8">
                  <c:v>-1.9339034489928568</c:v>
                </c:pt>
                <c:pt idx="9">
                  <c:v>-1.8854063304978186</c:v>
                </c:pt>
                <c:pt idx="10">
                  <c:v>-1.8409765174268953</c:v>
                </c:pt>
                <c:pt idx="11">
                  <c:v>-1.7999090527558022</c:v>
                </c:pt>
                <c:pt idx="12">
                  <c:v>-1.7616704103630663</c:v>
                </c:pt>
                <c:pt idx="13">
                  <c:v>-1.725846676341098</c:v>
                </c:pt>
                <c:pt idx="14">
                  <c:v>-1.6921100111928287</c:v>
                </c:pt>
                <c:pt idx="15">
                  <c:v>-1.6601961446542848</c:v>
                </c:pt>
                <c:pt idx="16">
                  <c:v>-1.6298888056416947</c:v>
                </c:pt>
                <c:pt idx="17">
                  <c:v>-1.6010086648860757</c:v>
                </c:pt>
                <c:pt idx="18">
                  <c:v>-1.573405302473698</c:v>
                </c:pt>
                <c:pt idx="19">
                  <c:v>-1.5469512560195868</c:v>
                </c:pt>
                <c:pt idx="20">
                  <c:v>-1.5215375327447886</c:v>
                </c:pt>
                <c:pt idx="21">
                  <c:v>-1.497070172377321</c:v>
                </c:pt>
                <c:pt idx="22">
                  <c:v>-1.4734675779471014</c:v>
                </c:pt>
                <c:pt idx="23">
                  <c:v>-1.4506584167821899</c:v>
                </c:pt>
                <c:pt idx="24">
                  <c:v>-1.4285799510714958</c:v>
                </c:pt>
                <c:pt idx="25">
                  <c:v>-1.4071766963137347</c:v>
                </c:pt>
                <c:pt idx="26">
                  <c:v>-1.3863993330462858</c:v>
                </c:pt>
                <c:pt idx="27">
                  <c:v>-1.3662038163720986</c:v>
                </c:pt>
                <c:pt idx="28">
                  <c:v>-1.34655064151374</c:v>
                </c:pt>
                <c:pt idx="29">
                  <c:v>-1.3274042335882079</c:v>
                </c:pt>
                <c:pt idx="30">
                  <c:v>-1.3087324371291751</c:v>
                </c:pt>
                <c:pt idx="31">
                  <c:v>-1.2905060863426947</c:v>
                </c:pt>
                <c:pt idx="32">
                  <c:v>-1.2726986411905357</c:v>
                </c:pt>
                <c:pt idx="33">
                  <c:v>-1.2552858775178632</c:v>
                </c:pt>
                <c:pt idx="34">
                  <c:v>-1.2382456218372917</c:v>
                </c:pt>
                <c:pt idx="35">
                  <c:v>-1.2215575232349745</c:v>
                </c:pt>
                <c:pt idx="36">
                  <c:v>-1.2052028563105306</c:v>
                </c:pt>
                <c:pt idx="37">
                  <c:v>-1.1891643501993372</c:v>
                </c:pt>
                <c:pt idx="38">
                  <c:v>-1.1734260396258513</c:v>
                </c:pt>
                <c:pt idx="39">
                  <c:v>-1.1579731346541182</c:v>
                </c:pt>
                <c:pt idx="40">
                  <c:v>-1.1427919063771783</c:v>
                </c:pt>
                <c:pt idx="41">
                  <c:v>-1.1278695862516628</c:v>
                </c:pt>
                <c:pt idx="42">
                  <c:v>-1.1131942771609289</c:v>
                </c:pt>
                <c:pt idx="43">
                  <c:v>-1.0987548745977911</c:v>
                </c:pt>
                <c:pt idx="44">
                  <c:v>-1.0845409966103419</c:v>
                </c:pt>
                <c:pt idx="45">
                  <c:v>-1.0705429213624083</c:v>
                </c:pt>
                <c:pt idx="46">
                  <c:v>-1.0567515313325024</c:v>
                </c:pt>
                <c:pt idx="47">
                  <c:v>-1.043158263318454</c:v>
                </c:pt>
                <c:pt idx="48">
                  <c:v>-1.0297550635346093</c:v>
                </c:pt>
                <c:pt idx="49">
                  <c:v>-1.0165343471889603</c:v>
                </c:pt>
                <c:pt idx="50">
                  <c:v>-1.0034889620119629</c:v>
                </c:pt>
                <c:pt idx="51">
                  <c:v>-0.99061215528047408</c:v>
                </c:pt>
                <c:pt idx="52">
                  <c:v>-0.97789754394054018</c:v>
                </c:pt>
                <c:pt idx="53">
                  <c:v>-0.96533908748457942</c:v>
                </c:pt>
                <c:pt idx="54">
                  <c:v>-0.95293106328230315</c:v>
                </c:pt>
                <c:pt idx="55">
                  <c:v>-0.94066804410257299</c:v>
                </c:pt>
                <c:pt idx="56">
                  <c:v>-0.92854487759563142</c:v>
                </c:pt>
                <c:pt idx="57">
                  <c:v>-0.91655666753311338</c:v>
                </c:pt>
                <c:pt idx="58">
                  <c:v>-0.90469875662727006</c:v>
                </c:pt>
                <c:pt idx="59">
                  <c:v>-0.8929667107717898</c:v>
                </c:pt>
                <c:pt idx="60">
                  <c:v>-0.88135630456456748</c:v>
                </c:pt>
                <c:pt idx="61">
                  <c:v>-0.86986350798873391</c:v>
                </c:pt>
                <c:pt idx="62">
                  <c:v>-0.85848447414183249</c:v>
                </c:pt>
                <c:pt idx="63">
                  <c:v>-0.84721552791521737</c:v>
                </c:pt>
                <c:pt idx="64">
                  <c:v>-0.83605315553619663</c:v>
                </c:pt>
                <c:pt idx="65">
                  <c:v>-0.82499399489477065</c:v>
                </c:pt>
                <c:pt idx="66">
                  <c:v>-0.81403482658496296</c:v>
                </c:pt>
                <c:pt idx="67">
                  <c:v>-0.8031725655979175</c:v>
                </c:pt>
                <c:pt idx="68">
                  <c:v>-0.79240425361035083</c:v>
                </c:pt>
                <c:pt idx="69">
                  <c:v>-0.781727051817523</c:v>
                </c:pt>
                <c:pt idx="70">
                  <c:v>-0.77113823426492878</c:v>
                </c:pt>
                <c:pt idx="71">
                  <c:v>-0.76063518163736488</c:v>
                </c:pt>
                <c:pt idx="72">
                  <c:v>-0.75021537546794015</c:v>
                </c:pt>
                <c:pt idx="73">
                  <c:v>-0.73987639273317041</c:v>
                </c:pt>
                <c:pt idx="74">
                  <c:v>-0.72961590080342342</c:v>
                </c:pt>
                <c:pt idx="75">
                  <c:v>-0.71943165272082565</c:v>
                </c:pt>
                <c:pt idx="76">
                  <c:v>-0.70932148277924012</c:v>
                </c:pt>
                <c:pt idx="77">
                  <c:v>-0.69928330238321956</c:v>
                </c:pt>
                <c:pt idx="78">
                  <c:v>-0.6893150961648683</c:v>
                </c:pt>
                <c:pt idx="79">
                  <c:v>-0.67941491833937462</c:v>
                </c:pt>
                <c:pt idx="80">
                  <c:v>-0.66958088928165094</c:v>
                </c:pt>
                <c:pt idx="81">
                  <c:v>-0.65981119230798835</c:v>
                </c:pt>
                <c:pt idx="82">
                  <c:v>-0.65010407064799569</c:v>
                </c:pt>
                <c:pt idx="83">
                  <c:v>-0.64045782459331269</c:v>
                </c:pt>
                <c:pt idx="84">
                  <c:v>-0.63087080881069857</c:v>
                </c:pt>
                <c:pt idx="85">
                  <c:v>-0.62134142980808138</c:v>
                </c:pt>
                <c:pt idx="86">
                  <c:v>-0.61186814354309305</c:v>
                </c:pt>
                <c:pt idx="87">
                  <c:v>-0.60244945316442367</c:v>
                </c:pt>
                <c:pt idx="88">
                  <c:v>-0.59308390687709123</c:v>
                </c:pt>
                <c:pt idx="89">
                  <c:v>-0.58377009592341078</c:v>
                </c:pt>
                <c:pt idx="90">
                  <c:v>-0.57450665267207235</c:v>
                </c:pt>
                <c:pt idx="91">
                  <c:v>-0.56529224880831386</c:v>
                </c:pt>
                <c:pt idx="92">
                  <c:v>-0.55612559361869141</c:v>
                </c:pt>
                <c:pt idx="93">
                  <c:v>-0.54700543236444144</c:v>
                </c:pt>
                <c:pt idx="94">
                  <c:v>-0.53793054473785507</c:v>
                </c:pt>
                <c:pt idx="95">
                  <c:v>-0.52889974339649715</c:v>
                </c:pt>
                <c:pt idx="96">
                  <c:v>-0.51991187257046845</c:v>
                </c:pt>
                <c:pt idx="97">
                  <c:v>-0.51096580673824743</c:v>
                </c:pt>
                <c:pt idx="98">
                  <c:v>-0.50206044936696548</c:v>
                </c:pt>
                <c:pt idx="99">
                  <c:v>-0.4931947317132504</c:v>
                </c:pt>
                <c:pt idx="100">
                  <c:v>-0.48436761168104397</c:v>
                </c:pt>
                <c:pt idx="101">
                  <c:v>-0.47557807273303587</c:v>
                </c:pt>
                <c:pt idx="102">
                  <c:v>-0.4668251228525897</c:v>
                </c:pt>
                <c:pt idx="103">
                  <c:v>-0.45810779355323694</c:v>
                </c:pt>
                <c:pt idx="104">
                  <c:v>-0.44942513893301278</c:v>
                </c:pt>
                <c:pt idx="105">
                  <c:v>-0.44077623477107952</c:v>
                </c:pt>
                <c:pt idx="106">
                  <c:v>-0.43216017766425385</c:v>
                </c:pt>
                <c:pt idx="107">
                  <c:v>-0.42357608420119958</c:v>
                </c:pt>
                <c:pt idx="108">
                  <c:v>-0.4150230901721948</c:v>
                </c:pt>
                <c:pt idx="109">
                  <c:v>-0.40650034981250754</c:v>
                </c:pt>
                <c:pt idx="110">
                  <c:v>-0.39800703507754009</c:v>
                </c:pt>
                <c:pt idx="111">
                  <c:v>-0.38954233494801249</c:v>
                </c:pt>
                <c:pt idx="112">
                  <c:v>-0.38110545476355656</c:v>
                </c:pt>
                <c:pt idx="113">
                  <c:v>-0.37269561558319902</c:v>
                </c:pt>
                <c:pt idx="114">
                  <c:v>-0.36431205357129276</c:v>
                </c:pt>
                <c:pt idx="115">
                  <c:v>-0.35595401940754312</c:v>
                </c:pt>
                <c:pt idx="116">
                  <c:v>-0.34762077771985805</c:v>
                </c:pt>
                <c:pt idx="117">
                  <c:v>-0.33931160653881726</c:v>
                </c:pt>
                <c:pt idx="118">
                  <c:v>-0.33102579677263005</c:v>
                </c:pt>
                <c:pt idx="119">
                  <c:v>-0.32276265170151064</c:v>
                </c:pt>
                <c:pt idx="120">
                  <c:v>-0.31452148649046091</c:v>
                </c:pt>
                <c:pt idx="121">
                  <c:v>-0.3063016277195077</c:v>
                </c:pt>
                <c:pt idx="122">
                  <c:v>-0.29810241293048689</c:v>
                </c:pt>
                <c:pt idx="123">
                  <c:v>-0.28992319018952489</c:v>
                </c:pt>
                <c:pt idx="124">
                  <c:v>-0.28176331766440421</c:v>
                </c:pt>
                <c:pt idx="125">
                  <c:v>-0.27362216321604638</c:v>
                </c:pt>
                <c:pt idx="126">
                  <c:v>-0.26549910400338533</c:v>
                </c:pt>
                <c:pt idx="127">
                  <c:v>-0.25739352610093835</c:v>
                </c:pt>
                <c:pt idx="128">
                  <c:v>-0.24930482412841931</c:v>
                </c:pt>
                <c:pt idx="129">
                  <c:v>-0.24123240089177081</c:v>
                </c:pt>
                <c:pt idx="130">
                  <c:v>-0.23317566703501874</c:v>
                </c:pt>
                <c:pt idx="131">
                  <c:v>-0.22513404070238691</c:v>
                </c:pt>
                <c:pt idx="132">
                  <c:v>-0.21710694721012977</c:v>
                </c:pt>
                <c:pt idx="133">
                  <c:v>-0.20909381872757152</c:v>
                </c:pt>
                <c:pt idx="134">
                  <c:v>-0.20109409396685937</c:v>
                </c:pt>
                <c:pt idx="135">
                  <c:v>-0.19310721788096238</c:v>
                </c:pt>
                <c:pt idx="136">
                  <c:v>-0.18513264136946728</c:v>
                </c:pt>
                <c:pt idx="137">
                  <c:v>-0.17716982099173983</c:v>
                </c:pt>
                <c:pt idx="138">
                  <c:v>-0.1692182186870437</c:v>
                </c:pt>
                <c:pt idx="139">
                  <c:v>-0.16127730150121716</c:v>
                </c:pt>
                <c:pt idx="140">
                  <c:v>-0.15334654131953143</c:v>
                </c:pt>
                <c:pt idx="141">
                  <c:v>-0.14542541460536426</c:v>
                </c:pt>
                <c:pt idx="142">
                  <c:v>-0.13751340214433597</c:v>
                </c:pt>
                <c:pt idx="143">
                  <c:v>-0.12960998879357147</c:v>
                </c:pt>
                <c:pt idx="144">
                  <c:v>-0.12171466323575977</c:v>
                </c:pt>
                <c:pt idx="145">
                  <c:v>-0.11382691773769356</c:v>
                </c:pt>
                <c:pt idx="146">
                  <c:v>-0.10594624791298556</c:v>
                </c:pt>
                <c:pt idx="147">
                  <c:v>-9.807215248866108E-2</c:v>
                </c:pt>
                <c:pt idx="148">
                  <c:v>-9.0204133075341961E-2</c:v>
                </c:pt>
                <c:pt idx="149">
                  <c:v>-8.2341693940739591E-2</c:v>
                </c:pt>
                <c:pt idx="150">
                  <c:v>-7.4484341786184363E-2</c:v>
                </c:pt>
                <c:pt idx="151">
                  <c:v>-6.6631585525926143E-2</c:v>
                </c:pt>
                <c:pt idx="152">
                  <c:v>-5.8782936068943067E-2</c:v>
                </c:pt>
                <c:pt idx="153">
                  <c:v>-5.0937906103006664E-2</c:v>
                </c:pt>
                <c:pt idx="154">
                  <c:v>-4.3096009880751115E-2</c:v>
                </c:pt>
                <c:pt idx="155">
                  <c:v>-3.5256763007501496E-2</c:v>
                </c:pt>
                <c:pt idx="156">
                  <c:v>-2.7419682230619635E-2</c:v>
                </c:pt>
                <c:pt idx="157">
                  <c:v>-1.9584285230126924E-2</c:v>
                </c:pt>
                <c:pt idx="158">
                  <c:v>-1.1750090410370499E-2</c:v>
                </c:pt>
                <c:pt idx="159">
                  <c:v>-3.9166166924970878E-3</c:v>
                </c:pt>
                <c:pt idx="160">
                  <c:v>3.9166166924970878E-3</c:v>
                </c:pt>
                <c:pt idx="161">
                  <c:v>1.1750090410370362E-2</c:v>
                </c:pt>
                <c:pt idx="162">
                  <c:v>1.9584285230126924E-2</c:v>
                </c:pt>
                <c:pt idx="163">
                  <c:v>2.7419682230619774E-2</c:v>
                </c:pt>
                <c:pt idx="164">
                  <c:v>3.5256763007501496E-2</c:v>
                </c:pt>
                <c:pt idx="165">
                  <c:v>4.3096009880751115E-2</c:v>
                </c:pt>
                <c:pt idx="166">
                  <c:v>5.0937906103006525E-2</c:v>
                </c:pt>
                <c:pt idx="167">
                  <c:v>5.8782936068943067E-2</c:v>
                </c:pt>
                <c:pt idx="168">
                  <c:v>6.6631585525926296E-2</c:v>
                </c:pt>
                <c:pt idx="169">
                  <c:v>7.4484341786184363E-2</c:v>
                </c:pt>
                <c:pt idx="170">
                  <c:v>8.2341693940739591E-2</c:v>
                </c:pt>
                <c:pt idx="171">
                  <c:v>9.0204133075341794E-2</c:v>
                </c:pt>
                <c:pt idx="172">
                  <c:v>9.807215248866108E-2</c:v>
                </c:pt>
                <c:pt idx="173">
                  <c:v>0.10594624791298569</c:v>
                </c:pt>
                <c:pt idx="174">
                  <c:v>0.11382691773769356</c:v>
                </c:pt>
                <c:pt idx="175">
                  <c:v>0.12171466323575977</c:v>
                </c:pt>
                <c:pt idx="176">
                  <c:v>0.12960998879357136</c:v>
                </c:pt>
                <c:pt idx="177">
                  <c:v>0.13751340214433597</c:v>
                </c:pt>
                <c:pt idx="178">
                  <c:v>0.1454254146053644</c:v>
                </c:pt>
                <c:pt idx="179">
                  <c:v>0.15334654131953143</c:v>
                </c:pt>
                <c:pt idx="180">
                  <c:v>0.16127730150121716</c:v>
                </c:pt>
                <c:pt idx="181">
                  <c:v>0.16921821868704356</c:v>
                </c:pt>
                <c:pt idx="182">
                  <c:v>0.17716982099173983</c:v>
                </c:pt>
                <c:pt idx="183">
                  <c:v>0.18513264136946739</c:v>
                </c:pt>
                <c:pt idx="184">
                  <c:v>0.19310721788096238</c:v>
                </c:pt>
                <c:pt idx="185">
                  <c:v>0.20109409396685937</c:v>
                </c:pt>
                <c:pt idx="186">
                  <c:v>0.20909381872757132</c:v>
                </c:pt>
                <c:pt idx="187">
                  <c:v>0.21710694721012977</c:v>
                </c:pt>
                <c:pt idx="188">
                  <c:v>0.22513404070238704</c:v>
                </c:pt>
                <c:pt idx="189">
                  <c:v>0.23317566703501874</c:v>
                </c:pt>
                <c:pt idx="190">
                  <c:v>0.24123240089177081</c:v>
                </c:pt>
                <c:pt idx="191">
                  <c:v>0.24930482412841914</c:v>
                </c:pt>
                <c:pt idx="192">
                  <c:v>0.25739352610093835</c:v>
                </c:pt>
                <c:pt idx="193">
                  <c:v>0.2654991040033855</c:v>
                </c:pt>
                <c:pt idx="194">
                  <c:v>0.27362216321604638</c:v>
                </c:pt>
                <c:pt idx="195">
                  <c:v>0.28176331766440421</c:v>
                </c:pt>
                <c:pt idx="196">
                  <c:v>0.28992319018952473</c:v>
                </c:pt>
                <c:pt idx="197">
                  <c:v>0.29810241293048689</c:v>
                </c:pt>
                <c:pt idx="198">
                  <c:v>0.30630162771950781</c:v>
                </c:pt>
                <c:pt idx="199">
                  <c:v>0.31452148649046091</c:v>
                </c:pt>
                <c:pt idx="200">
                  <c:v>0.32276265170151064</c:v>
                </c:pt>
                <c:pt idx="201">
                  <c:v>0.33102579677262989</c:v>
                </c:pt>
                <c:pt idx="202">
                  <c:v>0.33931160653881726</c:v>
                </c:pt>
                <c:pt idx="203">
                  <c:v>0.34762077771985822</c:v>
                </c:pt>
                <c:pt idx="204">
                  <c:v>0.35595401940754312</c:v>
                </c:pt>
                <c:pt idx="205">
                  <c:v>0.36431205357129276</c:v>
                </c:pt>
                <c:pt idx="206">
                  <c:v>0.37269561558319897</c:v>
                </c:pt>
                <c:pt idx="207">
                  <c:v>0.38110545476355656</c:v>
                </c:pt>
                <c:pt idx="208">
                  <c:v>0.38954233494801255</c:v>
                </c:pt>
                <c:pt idx="209">
                  <c:v>0.39800703507754009</c:v>
                </c:pt>
                <c:pt idx="210">
                  <c:v>0.40650034981250754</c:v>
                </c:pt>
                <c:pt idx="211">
                  <c:v>0.41502309017219469</c:v>
                </c:pt>
                <c:pt idx="212">
                  <c:v>0.42357608420119958</c:v>
                </c:pt>
                <c:pt idx="213">
                  <c:v>0.43216017766425402</c:v>
                </c:pt>
                <c:pt idx="214">
                  <c:v>0.44077623477107952</c:v>
                </c:pt>
                <c:pt idx="215">
                  <c:v>0.44942513893301278</c:v>
                </c:pt>
                <c:pt idx="216">
                  <c:v>0.45810779355323683</c:v>
                </c:pt>
                <c:pt idx="217">
                  <c:v>0.4668251228525897</c:v>
                </c:pt>
                <c:pt idx="218">
                  <c:v>0.47557807273303604</c:v>
                </c:pt>
                <c:pt idx="219">
                  <c:v>0.48436761168104397</c:v>
                </c:pt>
                <c:pt idx="220">
                  <c:v>0.4931947317132504</c:v>
                </c:pt>
                <c:pt idx="221">
                  <c:v>0.50206044936696526</c:v>
                </c:pt>
                <c:pt idx="222">
                  <c:v>0.51096580673824743</c:v>
                </c:pt>
                <c:pt idx="223">
                  <c:v>0.51991187257046867</c:v>
                </c:pt>
                <c:pt idx="224">
                  <c:v>0.52889974339649715</c:v>
                </c:pt>
                <c:pt idx="225">
                  <c:v>0.53793054473785507</c:v>
                </c:pt>
                <c:pt idx="226">
                  <c:v>0.54700543236444132</c:v>
                </c:pt>
                <c:pt idx="227">
                  <c:v>0.55612559361869141</c:v>
                </c:pt>
                <c:pt idx="228">
                  <c:v>0.56529224880831408</c:v>
                </c:pt>
                <c:pt idx="229">
                  <c:v>0.57450665267207235</c:v>
                </c:pt>
                <c:pt idx="230">
                  <c:v>0.58377009592341078</c:v>
                </c:pt>
                <c:pt idx="231">
                  <c:v>0.593083906877091</c:v>
                </c:pt>
                <c:pt idx="232">
                  <c:v>0.60244945316442367</c:v>
                </c:pt>
                <c:pt idx="233">
                  <c:v>0.61186814354309316</c:v>
                </c:pt>
                <c:pt idx="234">
                  <c:v>0.62134142980808138</c:v>
                </c:pt>
                <c:pt idx="235">
                  <c:v>0.63087080881069857</c:v>
                </c:pt>
                <c:pt idx="236">
                  <c:v>0.64045782459331246</c:v>
                </c:pt>
                <c:pt idx="237">
                  <c:v>0.65010407064799569</c:v>
                </c:pt>
                <c:pt idx="238">
                  <c:v>0.65981119230798846</c:v>
                </c:pt>
                <c:pt idx="239">
                  <c:v>0.66958088928165094</c:v>
                </c:pt>
                <c:pt idx="240">
                  <c:v>0.67941491833937462</c:v>
                </c:pt>
                <c:pt idx="241">
                  <c:v>0.68931509616486764</c:v>
                </c:pt>
                <c:pt idx="242">
                  <c:v>0.69928330238321956</c:v>
                </c:pt>
                <c:pt idx="243">
                  <c:v>0.70932148277924056</c:v>
                </c:pt>
                <c:pt idx="244">
                  <c:v>0.71943165272082565</c:v>
                </c:pt>
                <c:pt idx="245">
                  <c:v>0.72961590080342342</c:v>
                </c:pt>
                <c:pt idx="246">
                  <c:v>0.7398763927331703</c:v>
                </c:pt>
                <c:pt idx="247">
                  <c:v>0.75021537546794015</c:v>
                </c:pt>
                <c:pt idx="248">
                  <c:v>0.76063518163736499</c:v>
                </c:pt>
                <c:pt idx="249">
                  <c:v>0.77113823426492878</c:v>
                </c:pt>
                <c:pt idx="250">
                  <c:v>0.781727051817523</c:v>
                </c:pt>
                <c:pt idx="251">
                  <c:v>0.79240425361035149</c:v>
                </c:pt>
                <c:pt idx="252">
                  <c:v>0.8031725655979175</c:v>
                </c:pt>
                <c:pt idx="253">
                  <c:v>0.81403482658496307</c:v>
                </c:pt>
                <c:pt idx="254">
                  <c:v>0.82499399489477065</c:v>
                </c:pt>
                <c:pt idx="255">
                  <c:v>0.83605315553619663</c:v>
                </c:pt>
                <c:pt idx="256">
                  <c:v>0.8472155279152177</c:v>
                </c:pt>
                <c:pt idx="257">
                  <c:v>0.85848447414183249</c:v>
                </c:pt>
                <c:pt idx="258">
                  <c:v>0.86986350798873402</c:v>
                </c:pt>
                <c:pt idx="259">
                  <c:v>0.88135630456456748</c:v>
                </c:pt>
                <c:pt idx="260">
                  <c:v>0.8929667107717898</c:v>
                </c:pt>
                <c:pt idx="261">
                  <c:v>0.90469875662727073</c:v>
                </c:pt>
                <c:pt idx="262">
                  <c:v>0.91655666753311338</c:v>
                </c:pt>
                <c:pt idx="263">
                  <c:v>0.9285448775956332</c:v>
                </c:pt>
                <c:pt idx="264">
                  <c:v>0.94066804410257299</c:v>
                </c:pt>
                <c:pt idx="265">
                  <c:v>0.95293106328230315</c:v>
                </c:pt>
                <c:pt idx="266">
                  <c:v>0.96533908748457908</c:v>
                </c:pt>
                <c:pt idx="267">
                  <c:v>0.97789754394054018</c:v>
                </c:pt>
                <c:pt idx="268">
                  <c:v>0.99061215528047275</c:v>
                </c:pt>
                <c:pt idx="269">
                  <c:v>1.0034889620119629</c:v>
                </c:pt>
                <c:pt idx="270">
                  <c:v>1.0165343471889603</c:v>
                </c:pt>
                <c:pt idx="271">
                  <c:v>1.0297550635346104</c:v>
                </c:pt>
                <c:pt idx="272">
                  <c:v>1.043158263318454</c:v>
                </c:pt>
                <c:pt idx="273">
                  <c:v>1.0567515313325024</c:v>
                </c:pt>
                <c:pt idx="274">
                  <c:v>1.0705429213624083</c:v>
                </c:pt>
                <c:pt idx="275">
                  <c:v>1.0845409966103419</c:v>
                </c:pt>
                <c:pt idx="276">
                  <c:v>1.0987548745977911</c:v>
                </c:pt>
                <c:pt idx="277">
                  <c:v>1.1131942771609289</c:v>
                </c:pt>
                <c:pt idx="278">
                  <c:v>1.1278695862516628</c:v>
                </c:pt>
                <c:pt idx="279">
                  <c:v>1.1427919063771783</c:v>
                </c:pt>
                <c:pt idx="280">
                  <c:v>1.1579731346541182</c:v>
                </c:pt>
                <c:pt idx="281">
                  <c:v>1.1734260396258509</c:v>
                </c:pt>
                <c:pt idx="282">
                  <c:v>1.1891643501993372</c:v>
                </c:pt>
                <c:pt idx="283">
                  <c:v>1.205202856310531</c:v>
                </c:pt>
                <c:pt idx="284">
                  <c:v>1.2215575232349745</c:v>
                </c:pt>
                <c:pt idx="285">
                  <c:v>1.2382456218372917</c:v>
                </c:pt>
                <c:pt idx="286">
                  <c:v>1.2552858775178641</c:v>
                </c:pt>
                <c:pt idx="287">
                  <c:v>1.2726986411905357</c:v>
                </c:pt>
                <c:pt idx="288">
                  <c:v>1.290506086342696</c:v>
                </c:pt>
                <c:pt idx="289">
                  <c:v>1.3087324371291751</c:v>
                </c:pt>
                <c:pt idx="290">
                  <c:v>1.3274042335882079</c:v>
                </c:pt>
                <c:pt idx="291">
                  <c:v>1.3465506415137385</c:v>
                </c:pt>
                <c:pt idx="292">
                  <c:v>1.3662038163720986</c:v>
                </c:pt>
                <c:pt idx="293">
                  <c:v>1.3863993330462863</c:v>
                </c:pt>
                <c:pt idx="294">
                  <c:v>1.4071766963137347</c:v>
                </c:pt>
                <c:pt idx="295">
                  <c:v>1.4285799510714958</c:v>
                </c:pt>
                <c:pt idx="296">
                  <c:v>1.4506584167821901</c:v>
                </c:pt>
                <c:pt idx="297">
                  <c:v>1.4734675779471014</c:v>
                </c:pt>
                <c:pt idx="298">
                  <c:v>1.4970701723773217</c:v>
                </c:pt>
                <c:pt idx="299">
                  <c:v>1.5215375327447891</c:v>
                </c:pt>
                <c:pt idx="300">
                  <c:v>1.5469512560195871</c:v>
                </c:pt>
                <c:pt idx="301">
                  <c:v>1.5734053024736976</c:v>
                </c:pt>
                <c:pt idx="302">
                  <c:v>1.6010086648860757</c:v>
                </c:pt>
                <c:pt idx="303">
                  <c:v>1.6298888056416947</c:v>
                </c:pt>
                <c:pt idx="304">
                  <c:v>1.6601961446542848</c:v>
                </c:pt>
                <c:pt idx="305">
                  <c:v>1.6921100111928287</c:v>
                </c:pt>
                <c:pt idx="306">
                  <c:v>1.7258466763410976</c:v>
                </c:pt>
                <c:pt idx="307">
                  <c:v>1.7616704103630663</c:v>
                </c:pt>
                <c:pt idx="308">
                  <c:v>1.7999090527558028</c:v>
                </c:pt>
                <c:pt idx="309">
                  <c:v>1.8409765174268953</c:v>
                </c:pt>
                <c:pt idx="310">
                  <c:v>1.8854063304978186</c:v>
                </c:pt>
                <c:pt idx="311">
                  <c:v>1.9339034489928559</c:v>
                </c:pt>
                <c:pt idx="312">
                  <c:v>1.9874278859298957</c:v>
                </c:pt>
                <c:pt idx="313">
                  <c:v>2.0473370755318387</c:v>
                </c:pt>
                <c:pt idx="314">
                  <c:v>2.1156451358343737</c:v>
                </c:pt>
                <c:pt idx="315">
                  <c:v>2.1955383928470411</c:v>
                </c:pt>
                <c:pt idx="316">
                  <c:v>2.2925313613713709</c:v>
                </c:pt>
                <c:pt idx="317">
                  <c:v>2.4175590162365048</c:v>
                </c:pt>
                <c:pt idx="318">
                  <c:v>2.5980677307623048</c:v>
                </c:pt>
                <c:pt idx="319">
                  <c:v>2.9551668474978343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C2-4745-A0DB-9B4F55117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573856"/>
        <c:axId val="693190080"/>
      </c:scatterChart>
      <c:valAx>
        <c:axId val="76157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3190080"/>
        <c:crosses val="autoZero"/>
        <c:crossBetween val="midCat"/>
      </c:valAx>
      <c:valAx>
        <c:axId val="69319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157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42</xdr:row>
      <xdr:rowOff>137160</xdr:rowOff>
    </xdr:from>
    <xdr:to>
      <xdr:col>14</xdr:col>
      <xdr:colOff>68580</xdr:colOff>
      <xdr:row>59</xdr:row>
      <xdr:rowOff>110490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70FA4F3-D297-41B8-8EF0-D92FC148D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583162</xdr:colOff>
      <xdr:row>68</xdr:row>
      <xdr:rowOff>125185</xdr:rowOff>
    </xdr:from>
    <xdr:to>
      <xdr:col>12</xdr:col>
      <xdr:colOff>909733</xdr:colOff>
      <xdr:row>83</xdr:row>
      <xdr:rowOff>69202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9C15C84-892C-4CBC-8E75-D0B7D93AF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0EB4-9EBA-412C-8CB3-98B491111C69}">
  <dimension ref="A1:BF388"/>
  <sheetViews>
    <sheetView tabSelected="1" topLeftCell="A29" zoomScale="98" zoomScaleNormal="98" workbookViewId="0">
      <selection activeCell="P50" sqref="P50"/>
    </sheetView>
  </sheetViews>
  <sheetFormatPr defaultRowHeight="14.4" x14ac:dyDescent="0.3"/>
  <cols>
    <col min="1" max="1" width="16.88671875" customWidth="1"/>
    <col min="2" max="2" width="12.21875" customWidth="1"/>
    <col min="4" max="4" width="12.5546875" bestFit="1" customWidth="1"/>
    <col min="13" max="13" width="13.6640625" bestFit="1" customWidth="1"/>
    <col min="45" max="45" width="14.33203125" customWidth="1"/>
    <col min="46" max="55" width="8.88671875" style="3"/>
  </cols>
  <sheetData>
    <row r="1" spans="1:58" x14ac:dyDescent="0.3"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37</v>
      </c>
      <c r="Z1" t="s">
        <v>38</v>
      </c>
      <c r="AA1" t="s">
        <v>39</v>
      </c>
      <c r="AB1" t="s">
        <v>40</v>
      </c>
      <c r="AC1" t="s">
        <v>33</v>
      </c>
      <c r="AD1" t="s">
        <v>34</v>
      </c>
      <c r="AE1" t="s">
        <v>35</v>
      </c>
      <c r="AF1" t="s">
        <v>41</v>
      </c>
      <c r="AG1" t="s">
        <v>42</v>
      </c>
      <c r="AH1" t="s">
        <v>36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F1" s="3" t="s">
        <v>75</v>
      </c>
    </row>
    <row r="3" spans="1:58" x14ac:dyDescent="0.3">
      <c r="A3" s="1" t="s">
        <v>4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1.7706039146747E-2</v>
      </c>
      <c r="AJ3">
        <v>1.7478644069024999E-2</v>
      </c>
      <c r="AK3">
        <v>1.7195326282078999E-2</v>
      </c>
      <c r="AL3">
        <v>1.7510752773931999E-2</v>
      </c>
      <c r="AM3">
        <v>1.8062677047509999E-2</v>
      </c>
      <c r="AN3">
        <v>1.8581751386963E-2</v>
      </c>
      <c r="AO3">
        <v>1.8350558724435001E-2</v>
      </c>
      <c r="AP3">
        <v>1.8414066526556999E-2</v>
      </c>
      <c r="AQ3">
        <v>1.7738557312184999E-2</v>
      </c>
      <c r="AR3">
        <v>1.7485794309653999E-2</v>
      </c>
      <c r="AS3">
        <f t="shared" ref="AS3:AS14" si="26">AVERAGE(AI3:AR3)</f>
        <v>1.7852416757908697E-2</v>
      </c>
      <c r="AT3" s="3">
        <f t="shared" ref="AT3:AT14" si="27">AI3-AS3</f>
        <v>-1.4637761116169726E-4</v>
      </c>
      <c r="AU3" s="3">
        <f t="shared" ref="AU3:AU14" si="28">AJ3-AS3</f>
        <v>-3.73772688883698E-4</v>
      </c>
      <c r="AV3" s="3">
        <f t="shared" ref="AV3:AV14" si="29">AK3-AS3</f>
        <v>-6.5709047582969762E-4</v>
      </c>
      <c r="AW3" s="3">
        <f t="shared" ref="AW3:AW14" si="30">AL3-AS3</f>
        <v>-3.4166398397669773E-4</v>
      </c>
      <c r="AX3" s="3">
        <f t="shared" ref="AX3:AX14" si="31">AM3-AS3</f>
        <v>2.1026028960130158E-4</v>
      </c>
      <c r="AY3" s="3">
        <f t="shared" ref="AY3:AY14" si="32">AN3-AS3</f>
        <v>7.2933462905430332E-4</v>
      </c>
      <c r="AZ3" s="3">
        <f t="shared" ref="AZ3:AZ14" si="33">AO3-AS3</f>
        <v>4.9814196652630399E-4</v>
      </c>
      <c r="BA3" s="3">
        <f t="shared" ref="BA3:BA14" si="34">AP3-AS3</f>
        <v>5.6164976864830213E-4</v>
      </c>
      <c r="BB3" s="3">
        <f t="shared" ref="BB3:BB14" si="35">AQ3-AS3</f>
        <v>-1.1385944572369841E-4</v>
      </c>
      <c r="BC3" s="3">
        <f t="shared" ref="BC3:BC14" si="36">AR3-AS3</f>
        <v>-3.6662244825469772E-4</v>
      </c>
      <c r="BF3" cm="1">
        <f t="array" ref="BF3:BF34">_xlfn._xlws.SORT(AT3:AT34)</f>
        <v>-0.10591670029045203</v>
      </c>
    </row>
    <row r="4" spans="1:58" x14ac:dyDescent="0.3">
      <c r="A4" t="s">
        <v>0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1.5901285180385E-2</v>
      </c>
      <c r="AJ4">
        <v>1.5350199289813E-2</v>
      </c>
      <c r="AK4">
        <v>1.5952598187591E-2</v>
      </c>
      <c r="AL4">
        <v>1.6076873218602999E-2</v>
      </c>
      <c r="AM4">
        <v>1.6507602638217E-2</v>
      </c>
      <c r="AN4">
        <v>1.5782162017905998E-2</v>
      </c>
      <c r="AO4">
        <v>1.6314959586533999E-2</v>
      </c>
      <c r="AP4">
        <v>1.6348735888364E-2</v>
      </c>
      <c r="AQ4">
        <v>1.5744912761589999E-2</v>
      </c>
      <c r="AR4">
        <v>1.5973480626932001E-2</v>
      </c>
      <c r="AS4">
        <f t="shared" si="26"/>
        <v>1.5995280939593497E-2</v>
      </c>
      <c r="AT4" s="3">
        <f t="shared" si="27"/>
        <v>-9.3995759208497648E-5</v>
      </c>
      <c r="AU4" s="3">
        <f t="shared" si="28"/>
        <v>-6.4508164978049724E-4</v>
      </c>
      <c r="AV4" s="3">
        <f t="shared" si="29"/>
        <v>-4.2682752002497215E-5</v>
      </c>
      <c r="AW4" s="3">
        <f t="shared" si="30"/>
        <v>8.1592279009501389E-5</v>
      </c>
      <c r="AX4" s="3">
        <f t="shared" si="31"/>
        <v>5.1232169862350241E-4</v>
      </c>
      <c r="AY4" s="3">
        <f t="shared" si="32"/>
        <v>-2.1311892168749888E-4</v>
      </c>
      <c r="AZ4" s="3">
        <f t="shared" si="33"/>
        <v>3.1967864694050149E-4</v>
      </c>
      <c r="BA4" s="3">
        <f t="shared" si="34"/>
        <v>3.5345494877050271E-4</v>
      </c>
      <c r="BB4" s="3">
        <f t="shared" si="35"/>
        <v>-2.5036817800349817E-4</v>
      </c>
      <c r="BC4" s="3">
        <f t="shared" si="36"/>
        <v>-2.1800312661496291E-5</v>
      </c>
      <c r="BF4">
        <v>-8.5604065657938988E-2</v>
      </c>
    </row>
    <row r="5" spans="1:58" x14ac:dyDescent="0.3">
      <c r="A5" t="s">
        <v>1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1.5393614760614001E-2</v>
      </c>
      <c r="AJ5">
        <v>1.5412938070429E-2</v>
      </c>
      <c r="AK5">
        <v>1.5322605195556E-2</v>
      </c>
      <c r="AL5">
        <v>1.7076910692429E-2</v>
      </c>
      <c r="AM5">
        <v>1.4764175020875001E-2</v>
      </c>
      <c r="AN5">
        <v>1.5459742355228999E-2</v>
      </c>
      <c r="AO5">
        <v>1.5723429306813998E-2</v>
      </c>
      <c r="AP5">
        <v>1.5119794602912E-2</v>
      </c>
      <c r="AQ5">
        <v>1.465941998543E-2</v>
      </c>
      <c r="AR5">
        <v>1.4605080404594E-2</v>
      </c>
      <c r="AS5">
        <f t="shared" si="26"/>
        <v>1.5353771039488198E-2</v>
      </c>
      <c r="AT5" s="3">
        <f t="shared" si="27"/>
        <v>3.9843721125802645E-5</v>
      </c>
      <c r="AU5" s="3">
        <f t="shared" si="28"/>
        <v>5.9167030940802598E-5</v>
      </c>
      <c r="AV5" s="3">
        <f t="shared" si="29"/>
        <v>-3.1165843932198095E-5</v>
      </c>
      <c r="AW5" s="3">
        <f t="shared" si="30"/>
        <v>1.7231396529408024E-3</v>
      </c>
      <c r="AX5" s="3">
        <f t="shared" si="31"/>
        <v>-5.8959601861319731E-4</v>
      </c>
      <c r="AY5" s="3">
        <f t="shared" si="32"/>
        <v>1.059713157408014E-4</v>
      </c>
      <c r="AZ5" s="3">
        <f t="shared" si="33"/>
        <v>3.6965826732580052E-4</v>
      </c>
      <c r="BA5" s="3">
        <f t="shared" si="34"/>
        <v>-2.3397643657619739E-4</v>
      </c>
      <c r="BB5" s="3">
        <f t="shared" si="35"/>
        <v>-6.9435105405819819E-4</v>
      </c>
      <c r="BC5" s="3">
        <f t="shared" si="36"/>
        <v>-7.4869063489419775E-4</v>
      </c>
      <c r="BF5">
        <v>-7.3791606492527001E-2</v>
      </c>
    </row>
    <row r="6" spans="1:58" x14ac:dyDescent="0.3">
      <c r="A6" t="s">
        <v>2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1.5264893555491999E-2</v>
      </c>
      <c r="AJ6">
        <v>1.5301433429999E-2</v>
      </c>
      <c r="AK6">
        <v>1.4786709653421E-2</v>
      </c>
      <c r="AL6">
        <v>1.4417336981047E-2</v>
      </c>
      <c r="AM6">
        <v>1.3498295585756E-2</v>
      </c>
      <c r="AN6">
        <v>1.3819881641680999E-2</v>
      </c>
      <c r="AO6">
        <v>1.5752628489640999E-2</v>
      </c>
      <c r="AP6">
        <v>1.4945363468494999E-2</v>
      </c>
      <c r="AQ6">
        <v>1.6457072013898E-2</v>
      </c>
      <c r="AR6">
        <v>1.428578273505E-2</v>
      </c>
      <c r="AS6">
        <f t="shared" si="26"/>
        <v>1.4852939755448E-2</v>
      </c>
      <c r="AT6" s="3">
        <f t="shared" si="27"/>
        <v>4.1195380004399942E-4</v>
      </c>
      <c r="AU6" s="3">
        <f t="shared" si="28"/>
        <v>4.4849367455099959E-4</v>
      </c>
      <c r="AV6" s="3">
        <f t="shared" si="29"/>
        <v>-6.6230102027000151E-5</v>
      </c>
      <c r="AW6" s="3">
        <f t="shared" si="30"/>
        <v>-4.3560277440100013E-4</v>
      </c>
      <c r="AX6" s="3">
        <f t="shared" si="31"/>
        <v>-1.3546441696920004E-3</v>
      </c>
      <c r="AY6" s="3">
        <f t="shared" si="32"/>
        <v>-1.0330581137670009E-3</v>
      </c>
      <c r="AZ6" s="3">
        <f t="shared" si="33"/>
        <v>8.9968873419299898E-4</v>
      </c>
      <c r="BA6" s="3">
        <f t="shared" si="34"/>
        <v>9.2423713046999381E-5</v>
      </c>
      <c r="BB6" s="3">
        <f t="shared" si="35"/>
        <v>1.6041322584500004E-3</v>
      </c>
      <c r="BC6" s="3">
        <f t="shared" si="36"/>
        <v>-5.6715702039799969E-4</v>
      </c>
      <c r="BF6">
        <v>-4.0341251813756029E-2</v>
      </c>
    </row>
    <row r="7" spans="1:58" x14ac:dyDescent="0.3">
      <c r="A7" t="s">
        <v>3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0.55059959141296</v>
      </c>
      <c r="AJ7">
        <v>0.50551432287834996</v>
      </c>
      <c r="AK7">
        <v>0.55049641743499</v>
      </c>
      <c r="AL7">
        <v>0.55614580097985</v>
      </c>
      <c r="AM7">
        <v>0.52913544966387005</v>
      </c>
      <c r="AN7">
        <v>0.55732750667056996</v>
      </c>
      <c r="AO7">
        <v>0.51445245453338995</v>
      </c>
      <c r="AP7">
        <v>0.56494892908730998</v>
      </c>
      <c r="AQ7">
        <v>0.55708988507465995</v>
      </c>
      <c r="AR7">
        <v>0.58756504655532005</v>
      </c>
      <c r="AS7">
        <f t="shared" si="26"/>
        <v>0.54732754042912701</v>
      </c>
      <c r="AT7" s="3">
        <f t="shared" si="27"/>
        <v>3.2720509838329859E-3</v>
      </c>
      <c r="AU7" s="3">
        <f t="shared" si="28"/>
        <v>-4.1813217550777049E-2</v>
      </c>
      <c r="AV7" s="3">
        <f t="shared" si="29"/>
        <v>3.1688770058629911E-3</v>
      </c>
      <c r="AW7" s="3">
        <f t="shared" si="30"/>
        <v>8.8182605507229894E-3</v>
      </c>
      <c r="AX7" s="3">
        <f t="shared" si="31"/>
        <v>-1.8192090765256963E-2</v>
      </c>
      <c r="AY7" s="3">
        <f t="shared" si="32"/>
        <v>9.999966241442948E-3</v>
      </c>
      <c r="AZ7" s="3">
        <f t="shared" si="33"/>
        <v>-3.2875085895737066E-2</v>
      </c>
      <c r="BA7" s="3">
        <f t="shared" si="34"/>
        <v>1.7621388658182968E-2</v>
      </c>
      <c r="BB7" s="3">
        <f t="shared" si="35"/>
        <v>9.7623446455329388E-3</v>
      </c>
      <c r="BC7" s="3">
        <f t="shared" si="36"/>
        <v>4.0237506126193034E-2</v>
      </c>
      <c r="BF7">
        <v>-4.330315977587984E-3</v>
      </c>
    </row>
    <row r="8" spans="1:58" x14ac:dyDescent="0.3">
      <c r="A8" t="s">
        <v>5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0.53626048888747002</v>
      </c>
      <c r="AJ8">
        <v>0.47344283110465002</v>
      </c>
      <c r="AK8">
        <v>0.47176003826523</v>
      </c>
      <c r="AL8">
        <v>0.49824866270038998</v>
      </c>
      <c r="AM8">
        <v>0.54177265021805998</v>
      </c>
      <c r="AN8">
        <v>0.4853221439266</v>
      </c>
      <c r="AO8">
        <v>0.56663176447603003</v>
      </c>
      <c r="AP8">
        <v>0.56118475028412995</v>
      </c>
      <c r="AQ8">
        <v>0.49765021502503998</v>
      </c>
      <c r="AR8">
        <v>0.54538892442635001</v>
      </c>
      <c r="AS8">
        <f t="shared" si="26"/>
        <v>0.51776624693139495</v>
      </c>
      <c r="AT8" s="3">
        <f t="shared" si="27"/>
        <v>1.8494241956075075E-2</v>
      </c>
      <c r="AU8" s="3">
        <f t="shared" si="28"/>
        <v>-4.4323415826744927E-2</v>
      </c>
      <c r="AV8" s="3">
        <f t="shared" si="29"/>
        <v>-4.6006208666164949E-2</v>
      </c>
      <c r="AW8" s="3">
        <f t="shared" si="30"/>
        <v>-1.951758423100497E-2</v>
      </c>
      <c r="AX8" s="3">
        <f t="shared" si="31"/>
        <v>2.4006403286665035E-2</v>
      </c>
      <c r="AY8" s="3">
        <f t="shared" si="32"/>
        <v>-3.2444103004794944E-2</v>
      </c>
      <c r="AZ8" s="3">
        <f t="shared" si="33"/>
        <v>4.8865517544635084E-2</v>
      </c>
      <c r="BA8" s="3">
        <f t="shared" si="34"/>
        <v>4.3418503352735005E-2</v>
      </c>
      <c r="BB8" s="3">
        <f t="shared" si="35"/>
        <v>-2.011603190635497E-2</v>
      </c>
      <c r="BC8" s="3">
        <f t="shared" si="36"/>
        <v>2.7622677494955061E-2</v>
      </c>
      <c r="BF8">
        <v>-3.1775424684089559E-3</v>
      </c>
    </row>
    <row r="9" spans="1:58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0.19080654643464001</v>
      </c>
      <c r="AJ9">
        <v>0.29321991339017001</v>
      </c>
      <c r="AK9">
        <v>0.27109380964995999</v>
      </c>
      <c r="AL9">
        <v>0.27126859997465003</v>
      </c>
      <c r="AM9">
        <v>0.26918019866069998</v>
      </c>
      <c r="AN9">
        <v>0.25341942815349999</v>
      </c>
      <c r="AO9">
        <v>0.31769965917786003</v>
      </c>
      <c r="AP9">
        <v>0.29769255624793001</v>
      </c>
      <c r="AQ9">
        <v>0.40915307563779002</v>
      </c>
      <c r="AR9">
        <v>0.19057233359858999</v>
      </c>
      <c r="AS9">
        <f t="shared" si="26"/>
        <v>0.276410612092579</v>
      </c>
      <c r="AT9" s="3">
        <f t="shared" si="27"/>
        <v>-8.5604065657938988E-2</v>
      </c>
      <c r="AU9" s="3">
        <f t="shared" si="28"/>
        <v>1.6809301297591006E-2</v>
      </c>
      <c r="AV9" s="3">
        <f t="shared" si="29"/>
        <v>-5.3168024426190064E-3</v>
      </c>
      <c r="AW9" s="3">
        <f t="shared" si="30"/>
        <v>-5.1420121179289735E-3</v>
      </c>
      <c r="AX9" s="3">
        <f t="shared" si="31"/>
        <v>-7.2304134318790236E-3</v>
      </c>
      <c r="AY9" s="3">
        <f t="shared" si="32"/>
        <v>-2.2991183939079007E-2</v>
      </c>
      <c r="AZ9" s="3">
        <f t="shared" si="33"/>
        <v>4.1289047085281028E-2</v>
      </c>
      <c r="BA9" s="3">
        <f t="shared" si="34"/>
        <v>2.1281944155351007E-2</v>
      </c>
      <c r="BB9" s="3">
        <f t="shared" si="35"/>
        <v>0.13274246354521102</v>
      </c>
      <c r="BC9" s="3">
        <f t="shared" si="36"/>
        <v>-8.5838278493989006E-2</v>
      </c>
      <c r="BF9">
        <v>-1.3253012600210005E-3</v>
      </c>
    </row>
    <row r="10" spans="1:58" x14ac:dyDescent="0.3">
      <c r="A10" t="s">
        <v>6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0.15966068608645001</v>
      </c>
      <c r="AJ10">
        <v>0.28420616867595</v>
      </c>
      <c r="AK10">
        <v>0.30643894970242003</v>
      </c>
      <c r="AL10">
        <v>0.28365167417851</v>
      </c>
      <c r="AM10">
        <v>0.28735970360374002</v>
      </c>
      <c r="AN10">
        <v>0.23340586089935</v>
      </c>
      <c r="AO10">
        <v>0.32241955390878002</v>
      </c>
      <c r="AP10">
        <v>0.27394328597638001</v>
      </c>
      <c r="AQ10">
        <v>0.20376534261945001</v>
      </c>
      <c r="AR10">
        <v>0.30092263811799003</v>
      </c>
      <c r="AS10">
        <f t="shared" si="26"/>
        <v>0.26557738637690204</v>
      </c>
      <c r="AT10" s="3">
        <f t="shared" si="27"/>
        <v>-0.10591670029045203</v>
      </c>
      <c r="AU10" s="3">
        <f t="shared" si="28"/>
        <v>1.8628782299047963E-2</v>
      </c>
      <c r="AV10" s="3">
        <f t="shared" si="29"/>
        <v>4.0861563325517991E-2</v>
      </c>
      <c r="AW10" s="3">
        <f t="shared" si="30"/>
        <v>1.8074287801607969E-2</v>
      </c>
      <c r="AX10" s="3">
        <f t="shared" si="31"/>
        <v>2.1782317226837988E-2</v>
      </c>
      <c r="AY10" s="3">
        <f t="shared" si="32"/>
        <v>-3.2171525477552032E-2</v>
      </c>
      <c r="AZ10" s="3">
        <f t="shared" si="33"/>
        <v>5.6842167531877985E-2</v>
      </c>
      <c r="BA10" s="3">
        <f t="shared" si="34"/>
        <v>8.3658995994779772E-3</v>
      </c>
      <c r="BB10" s="3">
        <f t="shared" si="35"/>
        <v>-6.1812043757452029E-2</v>
      </c>
      <c r="BC10" s="3">
        <f t="shared" si="36"/>
        <v>3.5345251741087991E-2</v>
      </c>
      <c r="BF10">
        <v>-3.1971906329420104E-4</v>
      </c>
    </row>
    <row r="11" spans="1:58" x14ac:dyDescent="0.3">
      <c r="A11" t="s">
        <v>7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1.1092717401840001E-2</v>
      </c>
      <c r="AJ11">
        <v>1.1454425287741E-2</v>
      </c>
      <c r="AK11">
        <v>1.1581448430260001E-2</v>
      </c>
      <c r="AL11">
        <v>1.1482519605073E-2</v>
      </c>
      <c r="AM11">
        <v>1.1472339977447E-2</v>
      </c>
      <c r="AN11">
        <v>1.1338671998758E-2</v>
      </c>
      <c r="AO11">
        <v>1.1577264410394E-2</v>
      </c>
      <c r="AP11">
        <v>1.1290495127944E-2</v>
      </c>
      <c r="AQ11">
        <v>1.1310306076473001E-2</v>
      </c>
      <c r="AR11">
        <v>1.1524176335412001E-2</v>
      </c>
      <c r="AS11">
        <f t="shared" si="26"/>
        <v>1.1412436465134202E-2</v>
      </c>
      <c r="AT11" s="3">
        <f t="shared" si="27"/>
        <v>-3.1971906329420104E-4</v>
      </c>
      <c r="AU11" s="3">
        <f t="shared" si="28"/>
        <v>4.1988822606798398E-5</v>
      </c>
      <c r="AV11" s="3">
        <f t="shared" si="29"/>
        <v>1.6901196512579889E-4</v>
      </c>
      <c r="AW11" s="3">
        <f t="shared" si="30"/>
        <v>7.0083139938798694E-5</v>
      </c>
      <c r="AX11" s="3">
        <f t="shared" si="31"/>
        <v>5.9903512312798127E-5</v>
      </c>
      <c r="AY11" s="3">
        <f t="shared" si="32"/>
        <v>-7.3764466376202015E-5</v>
      </c>
      <c r="AZ11" s="3">
        <f t="shared" si="33"/>
        <v>1.6482794525979859E-4</v>
      </c>
      <c r="BA11" s="3">
        <f t="shared" si="34"/>
        <v>-1.2194133719020152E-4</v>
      </c>
      <c r="BB11" s="3">
        <f t="shared" si="35"/>
        <v>-1.0213038866120107E-4</v>
      </c>
      <c r="BC11" s="3">
        <f t="shared" si="36"/>
        <v>1.1173987027779907E-4</v>
      </c>
      <c r="BF11">
        <v>-2.9789924262180016E-4</v>
      </c>
    </row>
    <row r="12" spans="1:58" x14ac:dyDescent="0.3">
      <c r="A12" t="s">
        <v>8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1.0908650137886999E-2</v>
      </c>
      <c r="AJ12">
        <v>1.0844702714874E-2</v>
      </c>
      <c r="AK12">
        <v>1.0489927620113E-2</v>
      </c>
      <c r="AL12">
        <v>1.0924877805256E-2</v>
      </c>
      <c r="AM12">
        <v>1.0785316956906E-2</v>
      </c>
      <c r="AN12">
        <v>1.0794884168157E-2</v>
      </c>
      <c r="AO12">
        <v>1.0708537539229001E-2</v>
      </c>
      <c r="AP12">
        <v>1.0625546535359E-2</v>
      </c>
      <c r="AQ12">
        <v>1.0867222964599001E-2</v>
      </c>
      <c r="AR12">
        <v>1.0673364296805999E-2</v>
      </c>
      <c r="AS12">
        <f t="shared" si="26"/>
        <v>1.0762303073918598E-2</v>
      </c>
      <c r="AT12" s="3">
        <f t="shared" si="27"/>
        <v>1.4634706396840155E-4</v>
      </c>
      <c r="AU12" s="3">
        <f t="shared" si="28"/>
        <v>8.2399640955401962E-5</v>
      </c>
      <c r="AV12" s="3">
        <f t="shared" si="29"/>
        <v>-2.7237545380559731E-4</v>
      </c>
      <c r="AW12" s="3">
        <f t="shared" si="30"/>
        <v>1.6257473133740249E-4</v>
      </c>
      <c r="AX12" s="3">
        <f t="shared" si="31"/>
        <v>2.3013882987402492E-5</v>
      </c>
      <c r="AY12" s="3">
        <f t="shared" si="32"/>
        <v>3.2581094238402081E-5</v>
      </c>
      <c r="AZ12" s="3">
        <f t="shared" si="33"/>
        <v>-5.3765534689597175E-5</v>
      </c>
      <c r="BA12" s="3">
        <f t="shared" si="34"/>
        <v>-1.3675653855959799E-4</v>
      </c>
      <c r="BB12" s="3">
        <f t="shared" si="35"/>
        <v>1.0491989068040289E-4</v>
      </c>
      <c r="BC12" s="3">
        <f t="shared" si="36"/>
        <v>-8.8938777112598441E-5</v>
      </c>
      <c r="BF12">
        <v>-2.8037127726210018E-4</v>
      </c>
    </row>
    <row r="13" spans="1:58" x14ac:dyDescent="0.3">
      <c r="A13" t="s">
        <v>9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8.6646198870954996E-3</v>
      </c>
      <c r="AJ13">
        <v>8.6987690140290994E-3</v>
      </c>
      <c r="AK13">
        <v>8.6361687326457007E-3</v>
      </c>
      <c r="AL13">
        <v>8.6244383808116998E-3</v>
      </c>
      <c r="AM13">
        <v>8.6065812642231992E-3</v>
      </c>
      <c r="AN13">
        <v>8.7258169631075008E-3</v>
      </c>
      <c r="AO13">
        <v>8.6586127511761E-3</v>
      </c>
      <c r="AP13">
        <v>8.7042381840192005E-3</v>
      </c>
      <c r="AQ13">
        <v>8.6626311177327997E-3</v>
      </c>
      <c r="AR13">
        <v>8.7223951289824991E-3</v>
      </c>
      <c r="AS13">
        <f t="shared" si="26"/>
        <v>8.6704271423823313E-3</v>
      </c>
      <c r="AT13" s="3">
        <f t="shared" si="27"/>
        <v>-5.8072552868316391E-6</v>
      </c>
      <c r="AU13" s="3">
        <f t="shared" si="28"/>
        <v>2.8341871646768088E-5</v>
      </c>
      <c r="AV13" s="3">
        <f t="shared" si="29"/>
        <v>-3.4258409736630593E-5</v>
      </c>
      <c r="AW13" s="3">
        <f t="shared" si="30"/>
        <v>-4.598876157063149E-5</v>
      </c>
      <c r="AX13" s="3">
        <f t="shared" si="31"/>
        <v>-6.3845878159132091E-5</v>
      </c>
      <c r="AY13" s="3">
        <f t="shared" si="32"/>
        <v>5.5389820725169556E-5</v>
      </c>
      <c r="AZ13" s="3">
        <f t="shared" si="33"/>
        <v>-1.181439120623122E-5</v>
      </c>
      <c r="BA13" s="3">
        <f t="shared" si="34"/>
        <v>3.381104163686921E-5</v>
      </c>
      <c r="BB13" s="3">
        <f t="shared" si="35"/>
        <v>-7.796024649531566E-6</v>
      </c>
      <c r="BC13" s="3">
        <f t="shared" si="36"/>
        <v>5.1967986600167868E-5</v>
      </c>
      <c r="BF13">
        <v>-1.4637761116169726E-4</v>
      </c>
    </row>
    <row r="14" spans="1:58" x14ac:dyDescent="0.3">
      <c r="A14" t="s">
        <v>10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8.5813227063091004E-3</v>
      </c>
      <c r="AJ14">
        <v>8.6125246648368001E-3</v>
      </c>
      <c r="AK14">
        <v>8.6573346026775997E-3</v>
      </c>
      <c r="AL14">
        <v>8.6286546819290995E-3</v>
      </c>
      <c r="AM14">
        <v>8.5553625695330999E-3</v>
      </c>
      <c r="AN14">
        <v>8.6097206554374001E-3</v>
      </c>
      <c r="AO14">
        <v>8.5591356894655999E-3</v>
      </c>
      <c r="AP14">
        <v>8.6349973257464005E-3</v>
      </c>
      <c r="AQ14">
        <v>8.6226301242509993E-3</v>
      </c>
      <c r="AR14">
        <v>8.5607232112516005E-3</v>
      </c>
      <c r="AS14">
        <f t="shared" si="26"/>
        <v>8.6022406231437715E-3</v>
      </c>
      <c r="AT14" s="3">
        <f t="shared" si="27"/>
        <v>-2.0917916834671188E-5</v>
      </c>
      <c r="AU14" s="3">
        <f t="shared" si="28"/>
        <v>1.0284041693028531E-5</v>
      </c>
      <c r="AV14" s="3">
        <f t="shared" si="29"/>
        <v>5.5093979533828163E-5</v>
      </c>
      <c r="AW14" s="3">
        <f t="shared" si="30"/>
        <v>2.6414058785327946E-5</v>
      </c>
      <c r="AX14" s="3">
        <f t="shared" si="31"/>
        <v>-4.6878053610671655E-5</v>
      </c>
      <c r="AY14" s="3">
        <f t="shared" si="32"/>
        <v>7.4800322936285218E-6</v>
      </c>
      <c r="AZ14" s="3">
        <f t="shared" si="33"/>
        <v>-4.3104933678171642E-5</v>
      </c>
      <c r="BA14" s="3">
        <f t="shared" si="34"/>
        <v>3.2756702602628959E-5</v>
      </c>
      <c r="BB14" s="3">
        <f t="shared" si="35"/>
        <v>2.0389501107227759E-5</v>
      </c>
      <c r="BC14" s="3">
        <f t="shared" si="36"/>
        <v>-4.1517411892171008E-5</v>
      </c>
      <c r="BF14">
        <v>-1.1722959972139922E-4</v>
      </c>
    </row>
    <row r="15" spans="1:58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0.62307933003524996</v>
      </c>
      <c r="AJ15">
        <v>0.57588227561742</v>
      </c>
      <c r="AK15">
        <v>0.59701302825291003</v>
      </c>
      <c r="AL15">
        <v>0.61589564670051999</v>
      </c>
      <c r="AM15">
        <v>0.60252647364414003</v>
      </c>
      <c r="AN15">
        <v>0.57178889905807995</v>
      </c>
      <c r="AO15">
        <v>0.61248713920071995</v>
      </c>
      <c r="AP15">
        <v>0.58118553250917004</v>
      </c>
      <c r="AQ15">
        <v>0.53615991650298001</v>
      </c>
      <c r="AR15">
        <v>0.58323588034481999</v>
      </c>
      <c r="AS15">
        <f t="shared" ref="AS15" si="37">AVERAGE(AI15:AR15)</f>
        <v>0.58992541218660099</v>
      </c>
      <c r="AT15" s="3">
        <f t="shared" ref="AT15" si="38">AI15-AS15</f>
        <v>3.3153917848648962E-2</v>
      </c>
      <c r="AU15" s="3">
        <f t="shared" ref="AU15" si="39">AJ15-AS15</f>
        <v>-1.4043136569180992E-2</v>
      </c>
      <c r="AV15" s="3">
        <f t="shared" ref="AV15" si="40">AK15-AS15</f>
        <v>7.0876160663090326E-3</v>
      </c>
      <c r="AW15" s="3">
        <f t="shared" ref="AW15" si="41">AL15-AS15</f>
        <v>2.5970234513918999E-2</v>
      </c>
      <c r="AX15" s="3">
        <f t="shared" ref="AX15" si="42">AM15-AS15</f>
        <v>1.2601061457539031E-2</v>
      </c>
      <c r="AY15" s="3">
        <f t="shared" ref="AY15" si="43">AN15-AS15</f>
        <v>-1.8136513128521048E-2</v>
      </c>
      <c r="AZ15" s="3">
        <f t="shared" ref="AZ15" si="44">AO15-AS15</f>
        <v>2.256172701411896E-2</v>
      </c>
      <c r="BA15" s="3">
        <f t="shared" ref="BA15" si="45">AP15-AS15</f>
        <v>-8.7398796774309506E-3</v>
      </c>
      <c r="BB15" s="3">
        <f t="shared" ref="BB15" si="46">AQ15-AS15</f>
        <v>-5.376549568362099E-2</v>
      </c>
      <c r="BC15" s="3">
        <f t="shared" ref="BC15" si="47">AR15-AS15</f>
        <v>-6.6895318417810046E-3</v>
      </c>
      <c r="BF15">
        <v>-9.3995759208497648E-5</v>
      </c>
    </row>
    <row r="16" spans="1:58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0.59047239847083</v>
      </c>
      <c r="AJ16">
        <v>0.58336785305614003</v>
      </c>
      <c r="AK16">
        <v>0.57349259150148002</v>
      </c>
      <c r="AL16">
        <v>0.58713015861861995</v>
      </c>
      <c r="AM16">
        <v>0.60833433420585004</v>
      </c>
      <c r="AN16">
        <v>0.61558890385988996</v>
      </c>
      <c r="AO16">
        <v>0.55528111909420996</v>
      </c>
      <c r="AP16">
        <v>0.55549784937240998</v>
      </c>
      <c r="AQ16">
        <v>0.58895200258781999</v>
      </c>
      <c r="AR16">
        <v>0.57784622458048995</v>
      </c>
      <c r="AS16">
        <f t="shared" ref="AS16" si="48">AVERAGE(AI16:AR16)</f>
        <v>0.58359634353477396</v>
      </c>
      <c r="AT16" s="3">
        <f t="shared" ref="AT16" si="49">AI16-AS16</f>
        <v>6.8760549360560308E-3</v>
      </c>
      <c r="AU16" s="3">
        <f t="shared" ref="AU16" si="50">AJ16-AS16</f>
        <v>-2.284904786339359E-4</v>
      </c>
      <c r="AV16" s="3">
        <f t="shared" ref="AV16" si="51">AK16-AS16</f>
        <v>-1.0103752033293945E-2</v>
      </c>
      <c r="AW16" s="3">
        <f t="shared" ref="AW16" si="52">AL16-AS16</f>
        <v>3.5338150838459814E-3</v>
      </c>
      <c r="AX16" s="3">
        <f t="shared" ref="AX16" si="53">AM16-AS16</f>
        <v>2.4737990671076071E-2</v>
      </c>
      <c r="AY16" s="3">
        <f t="shared" ref="AY16" si="54">AN16-AS16</f>
        <v>3.1992560325115993E-2</v>
      </c>
      <c r="AZ16" s="3">
        <f t="shared" ref="AZ16" si="55">AO16-AS16</f>
        <v>-2.8315224440564002E-2</v>
      </c>
      <c r="BA16" s="3">
        <f t="shared" ref="BA16" si="56">AP16-AS16</f>
        <v>-2.8098494162363985E-2</v>
      </c>
      <c r="BB16" s="3">
        <f t="shared" ref="BB16" si="57">AQ16-AS16</f>
        <v>5.3556590530460246E-3</v>
      </c>
      <c r="BC16" s="3">
        <f t="shared" ref="BC16" si="58">AR16-AS16</f>
        <v>-5.7501189542840114E-3</v>
      </c>
      <c r="BF16">
        <v>-2.7660728616389976E-5</v>
      </c>
    </row>
    <row r="17" spans="1:58" x14ac:dyDescent="0.3">
      <c r="A17" s="2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0.2182888807974</v>
      </c>
      <c r="AJ17">
        <v>0.20822054282380001</v>
      </c>
      <c r="AK17">
        <v>0.21958321555103</v>
      </c>
      <c r="AL17">
        <v>0.21156658073856</v>
      </c>
      <c r="AM17">
        <v>0.18232362977652999</v>
      </c>
      <c r="AN17">
        <v>0.21482034046112999</v>
      </c>
      <c r="AO17">
        <v>0.2032210747796</v>
      </c>
      <c r="AP17">
        <v>0.22056306034697001</v>
      </c>
      <c r="AQ17">
        <v>0.21182351509410999</v>
      </c>
      <c r="AR17">
        <v>0.20778347243824</v>
      </c>
      <c r="AS17">
        <f t="shared" ref="AS17" si="59">AVERAGE(AI17:AR17)</f>
        <v>0.20981943128073696</v>
      </c>
      <c r="AT17" s="3">
        <f t="shared" ref="AT17" si="60">AI17-AS17</f>
        <v>8.4694495166630357E-3</v>
      </c>
      <c r="AU17" s="3">
        <f t="shared" ref="AU17" si="61">AJ17-AS17</f>
        <v>-1.5988884569369533E-3</v>
      </c>
      <c r="AV17" s="3">
        <f t="shared" ref="AV17" si="62">AK17-AS17</f>
        <v>9.7637842702930355E-3</v>
      </c>
      <c r="AW17" s="3">
        <f t="shared" ref="AW17" si="63">AL17-AS17</f>
        <v>1.7471494578230329E-3</v>
      </c>
      <c r="AX17" s="3">
        <f t="shared" ref="AX17" si="64">AM17-AS17</f>
        <v>-2.7495801504206968E-2</v>
      </c>
      <c r="AY17" s="3">
        <f t="shared" ref="AY17" si="65">AN17-AS17</f>
        <v>5.0009091803930317E-3</v>
      </c>
      <c r="AZ17" s="3">
        <f t="shared" ref="AZ17" si="66">AO17-AS17</f>
        <v>-6.5983565011369649E-3</v>
      </c>
      <c r="BA17" s="3">
        <f t="shared" ref="BA17" si="67">AP17-AS17</f>
        <v>1.0743629066233051E-2</v>
      </c>
      <c r="BB17" s="3">
        <f t="shared" ref="BB17" si="68">AQ17-AS17</f>
        <v>2.0040838133730254E-3</v>
      </c>
      <c r="BC17" s="3">
        <f t="shared" ref="BC17" si="69">AR17-AS17</f>
        <v>-2.0359588424969655E-3</v>
      </c>
      <c r="BF17">
        <v>-2.0917916834671188E-5</v>
      </c>
    </row>
    <row r="18" spans="1:58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0.21190244864824001</v>
      </c>
      <c r="AJ18">
        <v>0.18250421806044001</v>
      </c>
      <c r="AK18">
        <v>0.20963992007533999</v>
      </c>
      <c r="AL18">
        <v>0.19937997489734999</v>
      </c>
      <c r="AM18">
        <v>0.22054604829943</v>
      </c>
      <c r="AN18">
        <v>0.20753443079212999</v>
      </c>
      <c r="AO18">
        <v>0.22024293971607001</v>
      </c>
      <c r="AP18">
        <v>0.20709227833161001</v>
      </c>
      <c r="AQ18">
        <v>0.20982170402854</v>
      </c>
      <c r="AR18">
        <v>0.21808179121554999</v>
      </c>
      <c r="AS18">
        <f t="shared" ref="AS18" si="70">AVERAGE(AI18:AR18)</f>
        <v>0.20867457540647</v>
      </c>
      <c r="AT18" s="3">
        <f t="shared" ref="AT18" si="71">AI18-AS18</f>
        <v>3.2278732417700129E-3</v>
      </c>
      <c r="AU18" s="3">
        <f t="shared" ref="AU18" si="72">AJ18-AS18</f>
        <v>-2.6170357346029988E-2</v>
      </c>
      <c r="AV18" s="3">
        <f t="shared" ref="AV18" si="73">AK18-AS18</f>
        <v>9.6534466886999404E-4</v>
      </c>
      <c r="AW18" s="3">
        <f t="shared" ref="AW18" si="74">AL18-AS18</f>
        <v>-9.2946005091200101E-3</v>
      </c>
      <c r="AX18" s="3">
        <f t="shared" ref="AX18" si="75">AM18-AS18</f>
        <v>1.1871472892960006E-2</v>
      </c>
      <c r="AY18" s="3">
        <f t="shared" ref="AY18" si="76">AN18-AS18</f>
        <v>-1.1401446143400051E-3</v>
      </c>
      <c r="AZ18" s="3">
        <f t="shared" ref="AZ18" si="77">AO18-AS18</f>
        <v>1.156836430960001E-2</v>
      </c>
      <c r="BA18" s="3">
        <f t="shared" ref="BA18" si="78">AP18-AS18</f>
        <v>-1.5822970748599896E-3</v>
      </c>
      <c r="BB18" s="3">
        <f t="shared" ref="BB18" si="79">AQ18-AS18</f>
        <v>1.1471286220700039E-3</v>
      </c>
      <c r="BC18" s="3">
        <f t="shared" ref="BC18" si="80">AR18-AS18</f>
        <v>9.407215809079994E-3</v>
      </c>
      <c r="BF18">
        <v>-5.8072552868316391E-6</v>
      </c>
    </row>
    <row r="19" spans="1:58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1.8182507313987E-2</v>
      </c>
      <c r="AJ19">
        <v>1.7583295546149999E-2</v>
      </c>
      <c r="AK19">
        <v>1.8074695640510001E-2</v>
      </c>
      <c r="AL19">
        <v>1.7561403490958E-2</v>
      </c>
      <c r="AM19">
        <v>1.8020352936173999E-2</v>
      </c>
      <c r="AN19">
        <v>1.7659117195660001E-2</v>
      </c>
      <c r="AO19">
        <v>1.7828506529809999E-2</v>
      </c>
      <c r="AP19">
        <v>1.8064851981377E-2</v>
      </c>
      <c r="AQ19">
        <v>1.7614701391377E-2</v>
      </c>
      <c r="AR19">
        <v>1.8209004249919999E-2</v>
      </c>
      <c r="AS19">
        <f t="shared" ref="AS19" si="81">AVERAGE(AI19:AR19)</f>
        <v>1.78798436275923E-2</v>
      </c>
      <c r="AT19" s="3">
        <f t="shared" ref="AT19" si="82">AI19-AS19</f>
        <v>3.0266368639469965E-4</v>
      </c>
      <c r="AU19" s="3">
        <f t="shared" ref="AU19" si="83">AJ19-AS19</f>
        <v>-2.9654808144230146E-4</v>
      </c>
      <c r="AV19" s="3">
        <f t="shared" ref="AV19" si="84">AK19-AS19</f>
        <v>1.9485201291770046E-4</v>
      </c>
      <c r="AW19" s="3">
        <f t="shared" ref="AW19" si="85">AL19-AS19</f>
        <v>-3.1844013663430079E-4</v>
      </c>
      <c r="AX19" s="3">
        <f t="shared" ref="AX19" si="86">AM19-AS19</f>
        <v>1.4050930858169886E-4</v>
      </c>
      <c r="AY19" s="3">
        <f t="shared" ref="AY19" si="87">AN19-AS19</f>
        <v>-2.207264319322999E-4</v>
      </c>
      <c r="AZ19" s="3">
        <f t="shared" ref="AZ19" si="88">AO19-AS19</f>
        <v>-5.1337097782301611E-5</v>
      </c>
      <c r="BA19" s="3">
        <f t="shared" ref="BA19" si="89">AP19-AS19</f>
        <v>1.8500835378469985E-4</v>
      </c>
      <c r="BB19" s="3">
        <f t="shared" ref="BB19" si="90">AQ19-AS19</f>
        <v>-2.6514223621530025E-4</v>
      </c>
      <c r="BC19" s="3">
        <f t="shared" ref="BC19" si="91">AR19-AS19</f>
        <v>3.2916062232769827E-4</v>
      </c>
      <c r="BF19">
        <v>3.9843721125802645E-5</v>
      </c>
    </row>
    <row r="20" spans="1:58" x14ac:dyDescent="0.3">
      <c r="A20" t="s">
        <v>64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1.5191642568807E-2</v>
      </c>
      <c r="AJ20">
        <v>1.53080722026E-2</v>
      </c>
      <c r="AK20">
        <v>1.6032701440827E-2</v>
      </c>
      <c r="AL20">
        <v>1.5470615202781E-2</v>
      </c>
      <c r="AM20">
        <v>1.5691285046126002E-2</v>
      </c>
      <c r="AN20">
        <v>1.5870355096105002E-2</v>
      </c>
      <c r="AO20">
        <v>1.5189782837479E-2</v>
      </c>
      <c r="AP20">
        <v>1.5797528037727999E-2</v>
      </c>
      <c r="AQ20">
        <v>1.5258017972718E-2</v>
      </c>
      <c r="AR20">
        <v>1.5085417709117E-2</v>
      </c>
      <c r="AS20">
        <f t="shared" ref="AS20" si="92">AVERAGE(AI20:AR20)</f>
        <v>1.54895418114288E-2</v>
      </c>
      <c r="AT20" s="3">
        <f t="shared" ref="AT20" si="93">AI20-AS20</f>
        <v>-2.9789924262180016E-4</v>
      </c>
      <c r="AU20" s="3">
        <f t="shared" ref="AU20" si="94">AJ20-AS20</f>
        <v>-1.8146960882879995E-4</v>
      </c>
      <c r="AV20" s="3">
        <f t="shared" ref="AV20" si="95">AK20-AS20</f>
        <v>5.4315962939819988E-4</v>
      </c>
      <c r="AW20" s="3">
        <f t="shared" ref="AW20" si="96">AL20-AS20</f>
        <v>-1.8926608647799534E-5</v>
      </c>
      <c r="AX20" s="3">
        <f t="shared" ref="AX20" si="97">AM20-AS20</f>
        <v>2.0174323469720166E-4</v>
      </c>
      <c r="AY20" s="3">
        <f t="shared" ref="AY20" si="98">AN20-AS20</f>
        <v>3.8081328467620169E-4</v>
      </c>
      <c r="AZ20" s="3">
        <f t="shared" ref="AZ20" si="99">AO20-AS20</f>
        <v>-2.9975897394979995E-4</v>
      </c>
      <c r="BA20" s="3">
        <f t="shared" ref="BA20" si="100">AP20-AS20</f>
        <v>3.0798622629919954E-4</v>
      </c>
      <c r="BB20" s="3">
        <f t="shared" ref="BB20" si="101">AQ20-AS20</f>
        <v>-2.3152383871079957E-4</v>
      </c>
      <c r="BC20" s="3">
        <f t="shared" ref="BC20" si="102">AR20-AS20</f>
        <v>-4.0412410231180015E-4</v>
      </c>
      <c r="BF20">
        <v>9.9919349120000667E-5</v>
      </c>
    </row>
    <row r="21" spans="1:58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1.7227291233499999E-2</v>
      </c>
      <c r="AJ21">
        <v>1.4114454265008E-2</v>
      </c>
      <c r="AK21">
        <v>1.4350342968383001E-2</v>
      </c>
      <c r="AL21">
        <v>1.5081817221026E-2</v>
      </c>
      <c r="AM21">
        <v>1.4558566893387E-2</v>
      </c>
      <c r="AN21">
        <v>1.5611839017190999E-2</v>
      </c>
      <c r="AO21">
        <v>1.5830416282129001E-2</v>
      </c>
      <c r="AP21">
        <v>1.6348524732329998E-2</v>
      </c>
      <c r="AQ21">
        <v>1.5102880935562999E-2</v>
      </c>
      <c r="AR21">
        <v>1.459556867987E-2</v>
      </c>
      <c r="AS21">
        <f t="shared" ref="AS21" si="103">AVERAGE(AI21:AR21)</f>
        <v>1.52821702228387E-2</v>
      </c>
      <c r="AT21" s="3">
        <f t="shared" ref="AT21" si="104">AI21-AS21</f>
        <v>1.9451210106612993E-3</v>
      </c>
      <c r="AU21" s="3">
        <f t="shared" ref="AU21" si="105">AJ21-AS21</f>
        <v>-1.1677159578306999E-3</v>
      </c>
      <c r="AV21" s="3">
        <f t="shared" ref="AV21" si="106">AK21-AS21</f>
        <v>-9.3182725445569922E-4</v>
      </c>
      <c r="AW21" s="3">
        <f t="shared" ref="AW21" si="107">AL21-AS21</f>
        <v>-2.0035300181269963E-4</v>
      </c>
      <c r="AX21" s="3">
        <f t="shared" ref="AX21" si="108">AM21-AS21</f>
        <v>-7.2360332945170004E-4</v>
      </c>
      <c r="AY21" s="3">
        <f t="shared" ref="AY21" si="109">AN21-AS21</f>
        <v>3.2966879435229919E-4</v>
      </c>
      <c r="AZ21" s="3">
        <f t="shared" ref="AZ21" si="110">AO21-AS21</f>
        <v>5.482460592903006E-4</v>
      </c>
      <c r="BA21" s="3">
        <f t="shared" ref="BA21" si="111">AP21-AS21</f>
        <v>1.0663545094912984E-3</v>
      </c>
      <c r="BB21" s="3">
        <f t="shared" ref="BB21" si="112">AQ21-AS21</f>
        <v>-1.7928928727570063E-4</v>
      </c>
      <c r="BC21" s="3">
        <f t="shared" ref="BC21" si="113">AR21-AS21</f>
        <v>-6.8660154296869974E-4</v>
      </c>
      <c r="BF21">
        <v>1.4634706396840155E-4</v>
      </c>
    </row>
    <row r="22" spans="1:58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1.288802748576E-2</v>
      </c>
      <c r="AJ22">
        <v>1.4925435237736E-2</v>
      </c>
      <c r="AK22">
        <v>1.4073859698416E-2</v>
      </c>
      <c r="AL22">
        <v>1.4688401777655E-2</v>
      </c>
      <c r="AM22">
        <v>1.4426901849257E-2</v>
      </c>
      <c r="AN22">
        <v>1.3477754111779001E-2</v>
      </c>
      <c r="AO22">
        <v>1.3934100387153999E-2</v>
      </c>
      <c r="AP22">
        <v>1.5378564418295999E-2</v>
      </c>
      <c r="AQ22">
        <v>1.4181339162282E-2</v>
      </c>
      <c r="AR22">
        <v>1.4158903329475E-2</v>
      </c>
      <c r="AS22">
        <f t="shared" ref="AS22" si="114">AVERAGE(AI22:AR22)</f>
        <v>1.4213328745781E-2</v>
      </c>
      <c r="AT22" s="3">
        <f t="shared" ref="AT22" si="115">AI22-AS22</f>
        <v>-1.3253012600210005E-3</v>
      </c>
      <c r="AU22" s="3">
        <f t="shared" ref="AU22" si="116">AJ22-AS22</f>
        <v>7.1210649195499985E-4</v>
      </c>
      <c r="AV22" s="3">
        <f t="shared" ref="AV22" si="117">AK22-AS22</f>
        <v>-1.3946904736500051E-4</v>
      </c>
      <c r="AW22" s="3">
        <f t="shared" ref="AW22" si="118">AL22-AS22</f>
        <v>4.7507303187399944E-4</v>
      </c>
      <c r="AX22" s="3">
        <f t="shared" ref="AX22" si="119">AM22-AS22</f>
        <v>2.1357310347600023E-4</v>
      </c>
      <c r="AY22" s="3">
        <f t="shared" ref="AY22" si="120">AN22-AS22</f>
        <v>-7.3557463400199946E-4</v>
      </c>
      <c r="AZ22" s="3">
        <f t="shared" ref="AZ22" si="121">AO22-AS22</f>
        <v>-2.7922835862700078E-4</v>
      </c>
      <c r="BA22" s="3">
        <f t="shared" ref="BA22" si="122">AP22-AS22</f>
        <v>1.1652356725149991E-3</v>
      </c>
      <c r="BB22" s="3">
        <f t="shared" ref="BB22" si="123">AQ22-AS22</f>
        <v>-3.1989583499000482E-5</v>
      </c>
      <c r="BC22" s="3">
        <f t="shared" ref="BC22" si="124">AR22-AS22</f>
        <v>-5.4425416306000396E-5</v>
      </c>
      <c r="BF22">
        <v>3.0266368639469965E-4</v>
      </c>
    </row>
    <row r="23" spans="1:58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0.50187654637849</v>
      </c>
      <c r="AJ23">
        <v>0.50686575885766005</v>
      </c>
      <c r="AK23">
        <v>0.56849929205379002</v>
      </c>
      <c r="AL23">
        <v>0.50643107312772995</v>
      </c>
      <c r="AM23">
        <v>0.57118743286879003</v>
      </c>
      <c r="AN23">
        <v>0.56006201714253001</v>
      </c>
      <c r="AO23">
        <v>0.53739368687625999</v>
      </c>
      <c r="AP23">
        <v>0.53035657762837995</v>
      </c>
      <c r="AQ23">
        <v>0.55326199073227</v>
      </c>
      <c r="AR23">
        <v>0.58624360625656002</v>
      </c>
      <c r="AS23">
        <f t="shared" ref="AS23" si="125">AVERAGE(AI23:AR23)</f>
        <v>0.54221779819224603</v>
      </c>
      <c r="AT23" s="3">
        <f t="shared" ref="AT23" si="126">AI23-AS23</f>
        <v>-4.0341251813756029E-2</v>
      </c>
      <c r="AU23" s="3">
        <f t="shared" ref="AU23" si="127">AJ23-AS23</f>
        <v>-3.5352039334585972E-2</v>
      </c>
      <c r="AV23" s="3">
        <f t="shared" ref="AV23" si="128">AK23-AS23</f>
        <v>2.6281493861543992E-2</v>
      </c>
      <c r="AW23" s="3">
        <f t="shared" ref="AW23" si="129">AL23-AS23</f>
        <v>-3.5786725064516078E-2</v>
      </c>
      <c r="AX23" s="3">
        <f t="shared" ref="AX23" si="130">AM23-AS23</f>
        <v>2.8969634676544009E-2</v>
      </c>
      <c r="AY23" s="3">
        <f t="shared" ref="AY23" si="131">AN23-AS23</f>
        <v>1.7844218950283985E-2</v>
      </c>
      <c r="AZ23" s="3">
        <f t="shared" ref="AZ23" si="132">AO23-AS23</f>
        <v>-4.8241113159860349E-3</v>
      </c>
      <c r="BA23" s="3">
        <f t="shared" ref="BA23" si="133">AP23-AS23</f>
        <v>-1.1861220563866071E-2</v>
      </c>
      <c r="BB23" s="3">
        <f t="shared" ref="BB23" si="134">AQ23-AS23</f>
        <v>1.1044192540023978E-2</v>
      </c>
      <c r="BC23" s="3">
        <f t="shared" ref="BC23" si="135">AR23-AS23</f>
        <v>4.4025808064313998E-2</v>
      </c>
      <c r="BF23">
        <v>4.1195380004399942E-4</v>
      </c>
    </row>
    <row r="24" spans="1:58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0.55314191144997005</v>
      </c>
      <c r="AJ24">
        <v>0.54183310579798005</v>
      </c>
      <c r="AK24">
        <v>0.54966134276874001</v>
      </c>
      <c r="AL24">
        <v>0.50332889079876997</v>
      </c>
      <c r="AM24">
        <v>0.52853988012148001</v>
      </c>
      <c r="AN24">
        <v>0.57045556182916002</v>
      </c>
      <c r="AO24">
        <v>0.54205861652213005</v>
      </c>
      <c r="AP24">
        <v>0.55119751012363005</v>
      </c>
      <c r="AQ24">
        <v>0.50124697805627005</v>
      </c>
      <c r="AR24">
        <v>0.61364974034250996</v>
      </c>
      <c r="AS24">
        <f t="shared" ref="AS24" si="136">AVERAGE(AI24:AR24)</f>
        <v>0.54551135378106397</v>
      </c>
      <c r="AT24" s="3">
        <f t="shared" ref="AT24" si="137">AI24-AS24</f>
        <v>7.6305576689060794E-3</v>
      </c>
      <c r="AU24" s="3">
        <f t="shared" ref="AU24" si="138">AJ24-AS24</f>
        <v>-3.6782479830839154E-3</v>
      </c>
      <c r="AV24" s="3">
        <f t="shared" ref="AV24" si="139">AK24-AS24</f>
        <v>4.1499889876760454E-3</v>
      </c>
      <c r="AW24" s="3">
        <f t="shared" ref="AW24" si="140">AL24-AS24</f>
        <v>-4.2182462982294E-2</v>
      </c>
      <c r="AX24" s="3">
        <f t="shared" ref="AX24" si="141">AM24-AS24</f>
        <v>-1.6971473659583958E-2</v>
      </c>
      <c r="AY24" s="3">
        <f t="shared" ref="AY24" si="142">AN24-AS24</f>
        <v>2.494420804809605E-2</v>
      </c>
      <c r="AZ24" s="3">
        <f t="shared" ref="AZ24" si="143">AO24-AS24</f>
        <v>-3.4527372589339134E-3</v>
      </c>
      <c r="BA24" s="3">
        <f t="shared" ref="BA24" si="144">AP24-AS24</f>
        <v>5.6861563425660844E-3</v>
      </c>
      <c r="BB24" s="3">
        <f t="shared" ref="BB24" si="145">AQ24-AS24</f>
        <v>-4.4264375724793914E-2</v>
      </c>
      <c r="BC24" s="3">
        <f t="shared" ref="BC24" si="146">AR24-AS24</f>
        <v>6.8138386561445996E-2</v>
      </c>
      <c r="BF24">
        <v>1.9451210106612993E-3</v>
      </c>
    </row>
    <row r="25" spans="1:58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0.19186822295392</v>
      </c>
      <c r="AJ25">
        <v>0.30268677162759999</v>
      </c>
      <c r="AK25">
        <v>0.30886585833371999</v>
      </c>
      <c r="AL25">
        <v>0.34534753845914001</v>
      </c>
      <c r="AM25">
        <v>0.25453124689516998</v>
      </c>
      <c r="AN25">
        <v>0.18987835779758999</v>
      </c>
      <c r="AO25">
        <v>0.27113273785727998</v>
      </c>
      <c r="AP25">
        <v>0.26203760179612001</v>
      </c>
      <c r="AQ25">
        <v>0.24561624786986</v>
      </c>
      <c r="AR25">
        <v>0.28463371087407002</v>
      </c>
      <c r="AS25">
        <f t="shared" ref="AS25" si="147">AVERAGE(AI25:AR25)</f>
        <v>0.265659829446447</v>
      </c>
      <c r="AT25" s="3">
        <f t="shared" ref="AT25" si="148">AI25-AS25</f>
        <v>-7.3791606492527001E-2</v>
      </c>
      <c r="AU25" s="3">
        <f t="shared" ref="AU25" si="149">AJ25-AS25</f>
        <v>3.7026942181152989E-2</v>
      </c>
      <c r="AV25" s="3">
        <f t="shared" ref="AV25" si="150">AK25-AS25</f>
        <v>4.3206028887272985E-2</v>
      </c>
      <c r="AW25" s="3">
        <f t="shared" ref="AW25" si="151">AL25-AS25</f>
        <v>7.9687709012693009E-2</v>
      </c>
      <c r="AX25" s="3">
        <f t="shared" ref="AX25" si="152">AM25-AS25</f>
        <v>-1.1128582551277022E-2</v>
      </c>
      <c r="AY25" s="3">
        <f t="shared" ref="AY25" si="153">AN25-AS25</f>
        <v>-7.5781471648857013E-2</v>
      </c>
      <c r="AZ25" s="3">
        <f t="shared" ref="AZ25" si="154">AO25-AS25</f>
        <v>5.4729084108329773E-3</v>
      </c>
      <c r="BA25" s="3">
        <f t="shared" ref="BA25" si="155">AP25-AS25</f>
        <v>-3.6222276503269923E-3</v>
      </c>
      <c r="BB25" s="3">
        <f t="shared" ref="BB25" si="156">AQ25-AS25</f>
        <v>-2.0043581576587005E-2</v>
      </c>
      <c r="BC25" s="3">
        <f t="shared" ref="BC25" si="157">AR25-AS25</f>
        <v>1.8973881427623018E-2</v>
      </c>
      <c r="BF25">
        <v>3.2278732417700129E-3</v>
      </c>
    </row>
    <row r="26" spans="1:58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0.26385146318863001</v>
      </c>
      <c r="AJ26">
        <v>0.18652188338473999</v>
      </c>
      <c r="AK26">
        <v>0.24771652213102999</v>
      </c>
      <c r="AL26">
        <v>0.21008802846298</v>
      </c>
      <c r="AM26">
        <v>0.28075715959134001</v>
      </c>
      <c r="AN26">
        <v>0.35046366331533002</v>
      </c>
      <c r="AO26">
        <v>0.27698555961641003</v>
      </c>
      <c r="AP26">
        <v>0.3062152465429</v>
      </c>
      <c r="AQ26">
        <v>0.21617239696546001</v>
      </c>
      <c r="AR26">
        <v>0.34304586846335999</v>
      </c>
      <c r="AS26">
        <f t="shared" ref="AS26" si="158">AVERAGE(AI26:AR26)</f>
        <v>0.26818177916621799</v>
      </c>
      <c r="AT26" s="3">
        <f t="shared" ref="AT26" si="159">AI26-AS26</f>
        <v>-4.330315977587984E-3</v>
      </c>
      <c r="AU26" s="3">
        <f t="shared" ref="AU26" si="160">AJ26-AS26</f>
        <v>-8.1659895781478004E-2</v>
      </c>
      <c r="AV26" s="3">
        <f t="shared" ref="AV26" si="161">AK26-AS26</f>
        <v>-2.0465257035188006E-2</v>
      </c>
      <c r="AW26" s="3">
        <f t="shared" ref="AW26" si="162">AL26-AS26</f>
        <v>-5.8093750703237995E-2</v>
      </c>
      <c r="AX26" s="3">
        <f t="shared" ref="AX26" si="163">AM26-AS26</f>
        <v>1.2575380425122018E-2</v>
      </c>
      <c r="AY26" s="3">
        <f t="shared" ref="AY26" si="164">AN26-AS26</f>
        <v>8.2281884149112028E-2</v>
      </c>
      <c r="AZ26" s="3">
        <f t="shared" ref="AZ26" si="165">AO26-AS26</f>
        <v>8.8037804501920336E-3</v>
      </c>
      <c r="BA26" s="3">
        <f t="shared" ref="BA26" si="166">AP26-AS26</f>
        <v>3.8033467376682006E-2</v>
      </c>
      <c r="BB26" s="3">
        <f t="shared" ref="BB26" si="167">AQ26-AS26</f>
        <v>-5.2009382200757986E-2</v>
      </c>
      <c r="BC26" s="3">
        <f t="shared" ref="BC26" si="168">AR26-AS26</f>
        <v>7.4864089297142E-2</v>
      </c>
      <c r="BF26">
        <v>3.2720509838329859E-3</v>
      </c>
    </row>
    <row r="27" spans="1:58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1.1284799982649E-2</v>
      </c>
      <c r="AJ27">
        <v>1.1493270583457E-2</v>
      </c>
      <c r="AK27">
        <v>1.1275353095169E-2</v>
      </c>
      <c r="AL27">
        <v>1.1502227650091E-2</v>
      </c>
      <c r="AM27">
        <v>1.1443012479213E-2</v>
      </c>
      <c r="AN27">
        <v>1.1509837406552001E-2</v>
      </c>
      <c r="AO27">
        <v>1.1348065057112E-2</v>
      </c>
      <c r="AP27">
        <v>1.1502246640514999E-2</v>
      </c>
      <c r="AQ27">
        <v>1.1119704581587E-2</v>
      </c>
      <c r="AR27">
        <v>1.1541778347359E-2</v>
      </c>
      <c r="AS27">
        <f t="shared" ref="AS27" si="169">AVERAGE(AI27:AR27)</f>
        <v>1.1402029582370399E-2</v>
      </c>
      <c r="AT27" s="3">
        <f t="shared" ref="AT27" si="170">AI27-AS27</f>
        <v>-1.1722959972139922E-4</v>
      </c>
      <c r="AU27" s="3">
        <f t="shared" ref="AU27" si="171">AJ27-AS27</f>
        <v>9.1241001086600146E-5</v>
      </c>
      <c r="AV27" s="3">
        <f t="shared" ref="AV27" si="172">AK27-AS27</f>
        <v>-1.2667648720139993E-4</v>
      </c>
      <c r="AW27" s="3">
        <f t="shared" ref="AW27" si="173">AL27-AS27</f>
        <v>1.0019806772060096E-4</v>
      </c>
      <c r="AX27" s="3">
        <f t="shared" ref="AX27" si="174">AM27-AS27</f>
        <v>4.0982896842600355E-5</v>
      </c>
      <c r="AY27" s="3">
        <f t="shared" ref="AY27" si="175">AN27-AS27</f>
        <v>1.0780782418160113E-4</v>
      </c>
      <c r="AZ27" s="3">
        <f t="shared" ref="AZ27" si="176">AO27-AS27</f>
        <v>-5.3964525258399371E-5</v>
      </c>
      <c r="BA27" s="3">
        <f t="shared" ref="BA27" si="177">AP27-AS27</f>
        <v>1.0021705814459991E-4</v>
      </c>
      <c r="BB27" s="3">
        <f t="shared" ref="BB27" si="178">AQ27-AS27</f>
        <v>-2.8232500078339932E-4</v>
      </c>
      <c r="BC27" s="3">
        <f t="shared" ref="BC27" si="179">AR27-AS27</f>
        <v>1.3974876498860055E-4</v>
      </c>
      <c r="BF27">
        <v>6.8760549360560308E-3</v>
      </c>
    </row>
    <row r="28" spans="1:58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1.0281566854586E-2</v>
      </c>
      <c r="AJ28">
        <v>1.0490927157369E-2</v>
      </c>
      <c r="AK28">
        <v>1.0663901547292E-2</v>
      </c>
      <c r="AL28">
        <v>1.0401692260666E-2</v>
      </c>
      <c r="AM28">
        <v>1.0738882302451E-2</v>
      </c>
      <c r="AN28">
        <v>1.0615961459561001E-2</v>
      </c>
      <c r="AO28">
        <v>1.0658736480121001E-2</v>
      </c>
      <c r="AP28">
        <v>1.0476507401861001E-2</v>
      </c>
      <c r="AQ28">
        <v>1.0685173013844E-2</v>
      </c>
      <c r="AR28">
        <v>1.0606032840730001E-2</v>
      </c>
      <c r="AS28">
        <f t="shared" ref="AS28" si="180">AVERAGE(AI28:AR28)</f>
        <v>1.05619381318481E-2</v>
      </c>
      <c r="AT28" s="3">
        <f t="shared" ref="AT28" si="181">AI28-AS28</f>
        <v>-2.8037127726210018E-4</v>
      </c>
      <c r="AU28" s="3">
        <f t="shared" ref="AU28" si="182">AJ28-AS28</f>
        <v>-7.1010974479099667E-5</v>
      </c>
      <c r="AV28" s="3">
        <f t="shared" ref="AV28" si="183">AK28-AS28</f>
        <v>1.0196341544389982E-4</v>
      </c>
      <c r="AW28" s="3">
        <f t="shared" ref="AW28" si="184">AL28-AS28</f>
        <v>-1.6024587118210025E-4</v>
      </c>
      <c r="AX28" s="3">
        <f t="shared" ref="AX28" si="185">AM28-AS28</f>
        <v>1.7694417060289992E-4</v>
      </c>
      <c r="AY28" s="3">
        <f t="shared" ref="AY28" si="186">AN28-AS28</f>
        <v>5.4023327712900485E-5</v>
      </c>
      <c r="AZ28" s="3">
        <f t="shared" ref="AZ28" si="187">AO28-AS28</f>
        <v>9.6798348272900472E-5</v>
      </c>
      <c r="BA28" s="3">
        <f t="shared" ref="BA28" si="188">AP28-AS28</f>
        <v>-8.5430729987099469E-5</v>
      </c>
      <c r="BB28" s="3">
        <f t="shared" ref="BB28" si="189">AQ28-AS28</f>
        <v>1.2323488199589977E-4</v>
      </c>
      <c r="BC28" s="3">
        <f t="shared" ref="BC28" si="190">AR28-AS28</f>
        <v>4.4094708881900826E-5</v>
      </c>
      <c r="BF28">
        <v>7.6305576689060794E-3</v>
      </c>
    </row>
    <row r="29" spans="1:58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8.7590580708908003E-3</v>
      </c>
      <c r="AJ29">
        <v>8.6719748759898994E-3</v>
      </c>
      <c r="AK29">
        <v>8.6456161624176003E-3</v>
      </c>
      <c r="AL29">
        <v>8.6080943354146996E-3</v>
      </c>
      <c r="AM29">
        <v>8.5453532248688999E-3</v>
      </c>
      <c r="AN29">
        <v>8.6243376371251002E-3</v>
      </c>
      <c r="AO29">
        <v>8.6249400019446001E-3</v>
      </c>
      <c r="AP29">
        <v>8.6828163451337995E-3</v>
      </c>
      <c r="AQ29">
        <v>8.6854405890489997E-3</v>
      </c>
      <c r="AR29">
        <v>8.7437559748735991E-3</v>
      </c>
      <c r="AS29">
        <f t="shared" ref="AS29" si="191">AVERAGE(AI29:AR29)</f>
        <v>8.6591387217707996E-3</v>
      </c>
      <c r="AT29" s="3">
        <f t="shared" ref="AT29" si="192">AI29-AS29</f>
        <v>9.9919349120000667E-5</v>
      </c>
      <c r="AU29" s="3">
        <f t="shared" ref="AU29" si="193">AJ29-AS29</f>
        <v>1.2836154219099741E-5</v>
      </c>
      <c r="AV29" s="3">
        <f t="shared" ref="AV29" si="194">AK29-AS29</f>
        <v>-1.3522559353199362E-5</v>
      </c>
      <c r="AW29" s="3">
        <f t="shared" ref="AW29" si="195">AL29-AS29</f>
        <v>-5.104438635609998E-5</v>
      </c>
      <c r="AX29" s="3">
        <f t="shared" ref="AX29" si="196">AM29-AS29</f>
        <v>-1.1378549690189976E-4</v>
      </c>
      <c r="AY29" s="3">
        <f t="shared" ref="AY29" si="197">AN29-AS29</f>
        <v>-3.4801084645699407E-5</v>
      </c>
      <c r="AZ29" s="3">
        <f t="shared" ref="AZ29" si="198">AO29-AS29</f>
        <v>-3.4198719826199556E-5</v>
      </c>
      <c r="BA29" s="3">
        <f t="shared" ref="BA29" si="199">AP29-AS29</f>
        <v>2.3677623362999833E-5</v>
      </c>
      <c r="BB29" s="3">
        <f t="shared" ref="BB29" si="200">AQ29-AS29</f>
        <v>2.6301867278200053E-5</v>
      </c>
      <c r="BC29" s="3">
        <f t="shared" ref="BC29" si="201">AR29-AS29</f>
        <v>8.4617253102799508E-5</v>
      </c>
      <c r="BF29">
        <v>8.4694495166630357E-3</v>
      </c>
    </row>
    <row r="30" spans="1:58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8.4033144677169002E-3</v>
      </c>
      <c r="AJ30">
        <v>8.4580535791356007E-3</v>
      </c>
      <c r="AK30">
        <v>8.4246680494180996E-3</v>
      </c>
      <c r="AL30">
        <v>8.4320338611936999E-3</v>
      </c>
      <c r="AM30">
        <v>8.3962689929551002E-3</v>
      </c>
      <c r="AN30">
        <v>8.4219203937033991E-3</v>
      </c>
      <c r="AO30">
        <v>8.4888889198320005E-3</v>
      </c>
      <c r="AP30">
        <v>8.4406387889290994E-3</v>
      </c>
      <c r="AQ30">
        <v>8.4145085472057003E-3</v>
      </c>
      <c r="AR30">
        <v>8.4294563632433001E-3</v>
      </c>
      <c r="AS30">
        <f t="shared" ref="AS30" si="202">AVERAGE(AI30:AR30)</f>
        <v>8.4309751963332902E-3</v>
      </c>
      <c r="AT30" s="3">
        <f t="shared" ref="AT30" si="203">AI30-AS30</f>
        <v>-2.7660728616389976E-5</v>
      </c>
      <c r="AU30" s="3">
        <f t="shared" ref="AU30" si="204">AJ30-AS30</f>
        <v>2.7078382802310508E-5</v>
      </c>
      <c r="AV30" s="3">
        <f t="shared" ref="AV30" si="205">AK30-AS30</f>
        <v>-6.3071469151906173E-6</v>
      </c>
      <c r="AW30" s="3">
        <f t="shared" ref="AW30" si="206">AL30-AS30</f>
        <v>1.0586648604097443E-6</v>
      </c>
      <c r="AX30" s="3">
        <f t="shared" ref="AX30" si="207">AM30-AS30</f>
        <v>-3.4706203378189956E-5</v>
      </c>
      <c r="AY30" s="3">
        <f t="shared" ref="AY30" si="208">AN30-AS30</f>
        <v>-9.0548026298910289E-6</v>
      </c>
      <c r="AZ30" s="3">
        <f t="shared" ref="AZ30" si="209">AO30-AS30</f>
        <v>5.7913723498710309E-5</v>
      </c>
      <c r="BA30" s="3">
        <f t="shared" ref="BA30" si="210">AP30-AS30</f>
        <v>9.6635925958092617E-6</v>
      </c>
      <c r="BB30" s="3">
        <f t="shared" ref="BB30" si="211">AQ30-AS30</f>
        <v>-1.6466649127589925E-5</v>
      </c>
      <c r="BC30" s="3">
        <f t="shared" ref="BC30" si="212">AR30-AS30</f>
        <v>-1.5188330899900543E-6</v>
      </c>
      <c r="BF30">
        <v>1.1960626506360983E-2</v>
      </c>
    </row>
    <row r="31" spans="1:58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0.62085085858205002</v>
      </c>
      <c r="AJ31">
        <v>0.53944826850182004</v>
      </c>
      <c r="AK31">
        <v>0.58094793286226998</v>
      </c>
      <c r="AL31">
        <v>0.60962050541557999</v>
      </c>
      <c r="AM31">
        <v>0.59790686041977004</v>
      </c>
      <c r="AN31">
        <v>0.61434025262483005</v>
      </c>
      <c r="AO31">
        <v>0.59497318106911001</v>
      </c>
      <c r="AP31">
        <v>0.58744371178564003</v>
      </c>
      <c r="AQ31">
        <v>0.57830676502375</v>
      </c>
      <c r="AR31">
        <v>0.57925807351435998</v>
      </c>
      <c r="AS31">
        <f t="shared" ref="AS31" si="213">AVERAGE(AI31:AR31)</f>
        <v>0.590309640979918</v>
      </c>
      <c r="AT31" s="3">
        <f t="shared" ref="AT31" si="214">AI31-AS31</f>
        <v>3.054121760213202E-2</v>
      </c>
      <c r="AU31" s="3">
        <f t="shared" ref="AU31" si="215">AJ31-AS31</f>
        <v>-5.0861372478097966E-2</v>
      </c>
      <c r="AV31" s="3">
        <f t="shared" ref="AV31" si="216">AK31-AS31</f>
        <v>-9.3617081176480266E-3</v>
      </c>
      <c r="AW31" s="3">
        <f t="shared" ref="AW31" si="217">AL31-AS31</f>
        <v>1.931086443566199E-2</v>
      </c>
      <c r="AX31" s="3">
        <f t="shared" ref="AX31" si="218">AM31-AS31</f>
        <v>7.5972194398520321E-3</v>
      </c>
      <c r="AY31" s="3">
        <f t="shared" ref="AY31" si="219">AN31-AS31</f>
        <v>2.4030611644912048E-2</v>
      </c>
      <c r="AZ31" s="3">
        <f t="shared" ref="AZ31" si="220">AO31-AS31</f>
        <v>4.6635400891920087E-3</v>
      </c>
      <c r="BA31" s="3">
        <f t="shared" ref="BA31" si="221">AP31-AS31</f>
        <v>-2.8659291942779719E-3</v>
      </c>
      <c r="BB31" s="3">
        <f t="shared" ref="BB31" si="222">AQ31-AS31</f>
        <v>-1.2002875956168002E-2</v>
      </c>
      <c r="BC31" s="3">
        <f t="shared" ref="BC31" si="223">AR31-AS31</f>
        <v>-1.1051567465558021E-2</v>
      </c>
      <c r="BF31">
        <v>1.6600466166925981E-2</v>
      </c>
    </row>
    <row r="32" spans="1:58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0.58350689113320997</v>
      </c>
      <c r="AJ32">
        <v>0.61336783769259995</v>
      </c>
      <c r="AK32">
        <v>0.55431024713027</v>
      </c>
      <c r="AL32">
        <v>0.58934275471079001</v>
      </c>
      <c r="AM32">
        <v>0.61782065703755995</v>
      </c>
      <c r="AN32">
        <v>0.58471745910629003</v>
      </c>
      <c r="AO32">
        <v>0.54878785666067997</v>
      </c>
      <c r="AP32">
        <v>0.56271677818562005</v>
      </c>
      <c r="AQ32">
        <v>0.59466905571470996</v>
      </c>
      <c r="AR32">
        <v>0.61760479864446005</v>
      </c>
      <c r="AS32">
        <f t="shared" ref="AS32" si="224">AVERAGE(AI32:AR32)</f>
        <v>0.58668443360161893</v>
      </c>
      <c r="AT32" s="3">
        <f t="shared" ref="AT32" si="225">AI32-AS32</f>
        <v>-3.1775424684089559E-3</v>
      </c>
      <c r="AU32" s="3">
        <f t="shared" ref="AU32" si="226">AJ32-AS32</f>
        <v>2.6683404090981022E-2</v>
      </c>
      <c r="AV32" s="3">
        <f t="shared" ref="AV32" si="227">AK32-AS32</f>
        <v>-3.2374186471348931E-2</v>
      </c>
      <c r="AW32" s="3">
        <f t="shared" ref="AW32" si="228">AL32-AS32</f>
        <v>2.6583211091710801E-3</v>
      </c>
      <c r="AX32" s="3">
        <f t="shared" ref="AX32" si="229">AM32-AS32</f>
        <v>3.1136223435941024E-2</v>
      </c>
      <c r="AY32" s="3">
        <f t="shared" ref="AY32" si="230">AN32-AS32</f>
        <v>-1.9669744953288992E-3</v>
      </c>
      <c r="AZ32" s="3">
        <f t="shared" ref="AZ32" si="231">AO32-AS32</f>
        <v>-3.7896576940938953E-2</v>
      </c>
      <c r="BA32" s="3">
        <f t="shared" ref="BA32" si="232">AP32-AS32</f>
        <v>-2.3967655415998879E-2</v>
      </c>
      <c r="BB32" s="3">
        <f t="shared" ref="BB32" si="233">AQ32-AS32</f>
        <v>7.9846221130910333E-3</v>
      </c>
      <c r="BC32" s="3">
        <f t="shared" ref="BC32" si="234">AR32-AS32</f>
        <v>3.0920365042841125E-2</v>
      </c>
      <c r="BF32">
        <v>1.8494241956075075E-2</v>
      </c>
    </row>
    <row r="33" spans="2:58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0.22066645525110001</v>
      </c>
      <c r="AJ33">
        <v>0.20798177610853</v>
      </c>
      <c r="AK33">
        <v>0.20778098159211</v>
      </c>
      <c r="AL33">
        <v>0.21223785569322001</v>
      </c>
      <c r="AM33">
        <v>0.22038641914601001</v>
      </c>
      <c r="AN33">
        <v>0.21543047853312</v>
      </c>
      <c r="AO33">
        <v>0.17518070056264001</v>
      </c>
      <c r="AP33">
        <v>0.19840533812913999</v>
      </c>
      <c r="AQ33">
        <v>0.22481087819233</v>
      </c>
      <c r="AR33">
        <v>0.20417740423919001</v>
      </c>
      <c r="AS33">
        <f t="shared" ref="AS33" si="235">AVERAGE(AI33:AR33)</f>
        <v>0.20870582874473903</v>
      </c>
      <c r="AT33" s="3">
        <f t="shared" ref="AT33" si="236">AI33-AS33</f>
        <v>1.1960626506360983E-2</v>
      </c>
      <c r="AU33" s="3">
        <f t="shared" ref="AU33" si="237">AJ33-AS33</f>
        <v>-7.2405263620903271E-4</v>
      </c>
      <c r="AV33" s="3">
        <f t="shared" ref="AV33" si="238">AK33-AS33</f>
        <v>-9.2484715262902695E-4</v>
      </c>
      <c r="AW33" s="3">
        <f t="shared" ref="AW33" si="239">AL33-AS33</f>
        <v>3.5320269484809819E-3</v>
      </c>
      <c r="AX33" s="3">
        <f t="shared" ref="AX33" si="240">AM33-AS33</f>
        <v>1.1680590401270979E-2</v>
      </c>
      <c r="AY33" s="3">
        <f t="shared" ref="AY33" si="241">AN33-AS33</f>
        <v>6.7246497883809708E-3</v>
      </c>
      <c r="AZ33" s="3">
        <f t="shared" ref="AZ33" si="242">AO33-AS33</f>
        <v>-3.3525128182099018E-2</v>
      </c>
      <c r="BA33" s="3">
        <f t="shared" ref="BA33" si="243">AP33-AS33</f>
        <v>-1.0300490615599039E-2</v>
      </c>
      <c r="BB33" s="3">
        <f t="shared" ref="BB33" si="244">AQ33-AS33</f>
        <v>1.6105049447590974E-2</v>
      </c>
      <c r="BC33" s="3">
        <f t="shared" ref="BC33" si="245">AR33-AS33</f>
        <v>-4.5284245055490224E-3</v>
      </c>
      <c r="BF33">
        <v>3.054121760213202E-2</v>
      </c>
    </row>
    <row r="34" spans="2:58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0.22306982321034</v>
      </c>
      <c r="AJ34">
        <v>0.17380843369762999</v>
      </c>
      <c r="AK34">
        <v>0.21792961498033001</v>
      </c>
      <c r="AL34">
        <v>0.20975774900863001</v>
      </c>
      <c r="AM34">
        <v>0.20558364589937</v>
      </c>
      <c r="AN34">
        <v>0.21918355280626001</v>
      </c>
      <c r="AO34">
        <v>0.20413446702381999</v>
      </c>
      <c r="AP34">
        <v>0.20840064115546</v>
      </c>
      <c r="AQ34">
        <v>0.20600752698951999</v>
      </c>
      <c r="AR34">
        <v>0.19681811566278001</v>
      </c>
      <c r="AS34">
        <f t="shared" ref="AS34" si="246">AVERAGE(AI34:AR34)</f>
        <v>0.20646935704341401</v>
      </c>
      <c r="AT34" s="3">
        <f t="shared" ref="AT34" si="247">AI34-AS34</f>
        <v>1.6600466166925981E-2</v>
      </c>
      <c r="AU34" s="3">
        <f t="shared" ref="AU34" si="248">AJ34-AS34</f>
        <v>-3.2660923345784021E-2</v>
      </c>
      <c r="AV34" s="3">
        <f t="shared" ref="AV34" si="249">AK34-AS34</f>
        <v>1.1460257936915991E-2</v>
      </c>
      <c r="AW34" s="3">
        <f t="shared" ref="AW34" si="250">AL34-AS34</f>
        <v>3.2883919652159921E-3</v>
      </c>
      <c r="AX34" s="3">
        <f t="shared" ref="AX34" si="251">AM34-AS34</f>
        <v>-8.8571114404401019E-4</v>
      </c>
      <c r="AY34" s="3">
        <f t="shared" ref="AY34" si="252">AN34-AS34</f>
        <v>1.2714195762845992E-2</v>
      </c>
      <c r="AZ34" s="3">
        <f t="shared" ref="AZ34" si="253">AO34-AS34</f>
        <v>-2.334890019594027E-3</v>
      </c>
      <c r="BA34" s="3">
        <f t="shared" ref="BA34" si="254">AP34-AS34</f>
        <v>1.9312841120459889E-3</v>
      </c>
      <c r="BB34" s="3">
        <f t="shared" ref="BB34" si="255">AQ34-AS34</f>
        <v>-4.6183005389402454E-4</v>
      </c>
      <c r="BC34" s="3">
        <f t="shared" ref="BC34" si="256">AR34-AS34</f>
        <v>-9.6512413806340014E-3</v>
      </c>
      <c r="BF34">
        <v>3.3153917848648962E-2</v>
      </c>
    </row>
    <row r="35" spans="2:58" x14ac:dyDescent="0.3">
      <c r="BF35" cm="1">
        <f t="array" ref="BF35:BF66">_xlfn._xlws.SORT(AU3:AU34)</f>
        <v>-8.1659895781478004E-2</v>
      </c>
    </row>
    <row r="36" spans="2:58" x14ac:dyDescent="0.3">
      <c r="B36" t="s">
        <v>65</v>
      </c>
      <c r="C36">
        <f>C3*AS3+C4*AS4+C5*AS5+C6*AS6+C7*AS7+C8*AS8+C9*AS9+C10*AS10+C11*AS11+C12*AS12+C13*AS13+C14*AS14+C15*AS15+C16*AS16+C17*AS17+C18*AS18+C19*AS19+C20*AS20+C21*AS21+C22*AS22+C23*AS23+C24*AS24+C25*AS25+C26*AS26+C27*AS27+C28*AS28+C29*AS29+C30*AS30+C31*AS31+C32*AS32+C33*AS33+C34*AS34</f>
        <v>6.6182583510312298</v>
      </c>
      <c r="D36">
        <f>D3*AS3+D4*AS4+D5*AS5+D6*AS6+D7*AS7+D8*AS8+D9*AS9+D10*AS10+D11*AS11+D12*AS12+D13*AS13+D14*AS14+D15*AS15+D16*AS16+D17*AS17+D18*AS18+D19*AS19+D20*AS20+D21*AS21+D22*AS22+D23*AS23+D24*AS24+D25*AS25+D26*AS26+D27*AS27+D28*AS28+D29*AS29+D30*AS30+D31*AS31+D32*AS32+D33*AS33+D34*AS34</f>
        <v>1.3059622960025941E-2</v>
      </c>
      <c r="E36">
        <f>E3*AS3+E4*AS4+E5*AS5+E6*AS6+E7*AS7+E8*AS8+E9*AS9+E10*AS10+E11*AS11+E12*AS12+E13*AS13+E14*AS14+E15*AS15+E16*AS16+E17*AS17+E18*AS18+E19*AS19+E20*AS20+E21*AS21+E22*AS22+E23*AS23+E24*AS24+E25*AS25+E26*AS26+E27*AS27+E28*AS28+E29*AS29+E30*AS30+E31*AS31+E32*AS32+E33*AS33+E34*AS34</f>
        <v>-9.2885327600884082E-2</v>
      </c>
      <c r="F36">
        <f>F3*AS3+F4*AS4+F5*AS5+F6*AS6+F7*AS7+F8*AS8+F9*AS9+F10*AS10+F11*AS11+F12*AS12+F13*AS13+F14*AS14+F15*AS15+F16*AS16+F17*AS17+F18*AS18+F19*AS19+F20*AS20+F21*AS21+F22*AS22+F23*AS23+F24*AS24+F25*AS25+F26*AS26+F27*AS27+F28*AS28+F29*AS29+F30*AS30+F31*AS31+F32*AS32+F33*AS33+F34*AS34</f>
        <v>6.2074167873572677</v>
      </c>
      <c r="G36">
        <f>G3*AS3+G4*AS4+G5*AS5+G6*AS6+G7*AS7+G8*AS8+G9*AS9+G10*AS10+G11*AS11+G12*AS12+G13*AS13+G14*AS14+G15*AS15+G16*AS16+G17*AS17+G18*AS18+G19*AS19+G20*AS20+G21*AS21+G22*AS22+G23*AS23+G24*AS24+G25*AS25+G26*AS26+G27*AS27+G28*AS28+G29*AS29+G30*AS30+G31*AS31+G32*AS32+G33*AS33+G34*AS34</f>
        <v>-2.6111307690218459</v>
      </c>
      <c r="H36">
        <f>H3*AS3+H4*AS4+H5*AS5+H6*AS6+H7*AS7+H8*AS8+H9*AS9+H10*AS10+H11*AS11+H12*AS12+H13*AS13+H14*AS14+H15*AS15+H16*AS16+H17*AS17+H18*AS18+H19*AS19+H20*AS20+H21*AS21+H22*AS22+H23*AS23+H24*AS24+H25*AS25+H26*AS26+H27*AS27+H28*AS28+H29*AS29+H30*AS30+H31*AS31+H32*AS32+H33*AS33+H34*AS34</f>
        <v>-5.5518302792528784E-2</v>
      </c>
      <c r="I36">
        <f>I3*AS3+I4*AS4+I5*AS5+I6*AS6+I7*AS7+I8*AS8+I9*AS9+I10*AS10+I11*AS11+I12*AS12+I13*AS13+I14*AS14+I15*AS15+I16*AS16+I17*AS17+I18*AS18+I19*AS19+I20*AS20+I21*AS21+I22*AS22+I23*AS23+I24*AS24+I25*AS25+I26*AS26+I27*AS27+I28*AS28+I29*AS29+I30*AS30+I31*AS31+I32*AS32+I33*AS33+I34*AS34</f>
        <v>-1.3539278382322717E-2</v>
      </c>
      <c r="J36">
        <f>J3*AS3+J4*AS4+J5*AS5+J6*AS6+J7*AS7+J8*AS8+J9*AS9+J10*AS10+J11*AS11+J12*AS12+J13*AS13+J14*AS14+J15*AS15+J16*AS16+J17*AS17+J18*AS18+J19*AS19+J20*AS20+J21*AS21+J22*AS22+J23*AS23+J24*AS24+J25*AS25+J26*AS26+J27*AS27+J28*AS28+J29*AS29+J30*AS30+J31*AS31+J32*AS32+J33*AS33+J34*AS34</f>
        <v>1.622532247413444E-2</v>
      </c>
      <c r="K36">
        <f>K3*AS3+K4*AS4+K5*AS5+K6*AS6+K7*AS7+K8*AS8+K9*AS9+K10*AS10+K11*AS11+K12*AS12+K13*AS13+K14*AS14+K15*AS15+K16*AS16+K17*AS17+K18*AS18+K19*AS19+K20*AS20+K21*AS21+K22*AS22+K23*AS23+K24*AS24+K25*AS25+K26*AS26+K27*AS27+K28*AS28+K29*AS29+K30*AS30+K31*AS31+K32*AS32+K33*AS33+K34*AS34</f>
        <v>-3.7777575819242681E-2</v>
      </c>
      <c r="L36">
        <f>L3*AS3+L4*AS4+L5*AS5+L6*AS6+L7*AS7+L8*AS8+L9*AS9+L10*AS10+L11*AS11+L12*AS12+L13*AS13+L14*AS14+L15*AS15+L16*AS16+L17*AS17+L18*AS18+L19*AS19+L20*AS20+L21*AS21+L22*AS22+L23*AS23+L24*AS24+L25*AS25+L26*AS26+L27*AS27+L28*AS28+L29*AS29+L30*AS30+L31*AS31+L32*AS32+L33*AS33+L34*AS34</f>
        <v>4.6371158712096405E-2</v>
      </c>
      <c r="M36">
        <f>M3*AS3+M4*AS4+M5*AS5+M6*AS6+M7*AS7+M8*AS8+M9*AS9+M10*AS10+M11*AS11+M12*AS12+M13*AS13+M14*AS14+M15*AS15+M16*AS16+M17*AS17+M18*AS18+M19*AS19+M20*AS20+M21*AS21+M22*AS22+M23*AS23+M24*AS24+M25*AS25+M26*AS26+M27*AS27+M28*AS28+M29*AS29+M30*AS30+M31*AS31+M32*AS32+M33*AS33+M34*AS34</f>
        <v>3.9502803254718444E-3</v>
      </c>
      <c r="N36">
        <f>N3*AS3+N4*AS4+N5*AS5+N6*AS6+N7*AS7+N8*AS8+N9*AS9+N10*AS10+N11*AS11+N12*AS12+N13*AS13+N14*AS14+N15*AS15+N16*AS16+N17*AS17+N18*AS18+N19*AS19+N20*AS20+N21*AS21+N22*AS22+N23*AS23+N24*AS24+N25*AS25+N26*AS26+N27*AS27+N28*AS28+N29*AS29+N30*AS30+N31*AS31+N32*AS32+N33*AS33+N34*AS34</f>
        <v>-0.44211435777253966</v>
      </c>
      <c r="O36">
        <f>O3*AS3+O4*AS4+O5*AS5+O6*AS6+O7*AS7+O8*AS8+O9*AS9+O10*AS10+O11*AS11+O12*AS12+O13*AS13+O14*AS14+O15*AS15+O16*AS16+O17*AS17+O18*AS18+O19*AS19+O20*AS20+O21*AS21+O22*AS22+O23*AS23+O24*AS24+O25*AS25+O26*AS26+O27*AS27+O28*AS28+O29*AS29+O30*AS30+O31*AS31+O32*AS32+O33*AS33+O34*AS34</f>
        <v>2.5273945808264586E-2</v>
      </c>
      <c r="P36">
        <f>P3*AS3+P4*AS4+P5*AS5+P6*AS6+P7*AS7+P8*AS8+P9*AS9+P10*AS10+P11*AS11+P12*AS12+P13*AS13+P14*AS14+P15*AS15+P16*AS16+P17*AS17+P18*AS18+P19*AS19+P20*AS20+P21*AS21+P22*AS22+P23*AS23+P24*AS24+P25*AS25+P26*AS26+P27*AS27+P28*AS28+P29*AS29+P30*AS30+P31*AS31+P32*AS32+P33*AS33+P34*AS34</f>
        <v>-2.5765491711366293</v>
      </c>
      <c r="Q36">
        <f>Q3*AS3+Q4*AS4+Q5*AS5+Q6*AS6+Q7*AS7+Q8*AS8+Q9*AS9+Q10*AS10+Q11*AS11+Q12*AS12+Q13*AS13+Q14*AS14+Q15*AS15+Q16*AS16+Q17*AS17+Q18*AS18+Q19*AS19+Q20*AS20+Q21*AS21+Q22*AS22+Q23*AS23+Q24*AS24+Q25*AS25+Q26*AS26+Q27*AS27+Q28*AS28+Q29*AS29+Q30*AS30+Q31*AS31+Q32*AS32+Q33*AS33+Q34*AS34</f>
        <v>-4.0310932228547647E-2</v>
      </c>
      <c r="R36">
        <f>R3*AS3+R4*AS4+R5*AS5+R6*AS6+R7*AS7+R8*AS8+R9*AS9+R10*AS10+R11*AS11+R12*AS12+R13*AS13+R14*AS14+R15*AS15+R16*AS16+R17*AS17+R18*AS18+R19*AS19+R20*AS20+R21*AS21+R22*AS22+R23*AS23+R24*AS24+R25*AS25+R26*AS26+R27*AS27+R28*AS28+R29*AS29+R30*AS30+R31*AS31+R32*AS32+R33*AS33+R34*AS34</f>
        <v>2.8401050037984876E-2</v>
      </c>
      <c r="S36">
        <f>S3*AS3+S4*AS4+S5*AS5+S6*AS6+S7*AS7+S8*AS8+S9*AS9+S10*AS10+S11*AS11+S12*AS12+S13*AS13+S14*AS14+S15*AS15+S16*AS16+S17*AS17+S18*AS18+S19*AS19+S20*AS20+S21*AS21+S22*AS22+S23*AS23+S24*AS24+S25*AS25+S26*AS26+S27*AS27+S28*AS28+S29*AS29+S30*AS30+S31*AS31+S32*AS32+S33*AS33+S34*AS34</f>
        <v>-1.5131675207404882E-2</v>
      </c>
      <c r="T36">
        <f>T3*AS3+T4*AS4+T5*AS5+T6*AS6+T7*AS7+T8*AS8+T9*AS9+T10*AS10+T11*AS11+T12*AS12+T13*AS13+T14*AS14+T15*AS15+T16*AS16+T17*AS17+T18*AS18+T19*AS19+T20*AS20+T21*AS21+T22*AS22+T23*AS23+T24*AS24+T25*AS25+T26*AS26+T27*AS27+T28*AS28+T29*AS29+T30*AS30+T31*AS31+T32*AS32+T33*AS33+T34*AS34</f>
        <v>2.4251732255636149E-2</v>
      </c>
      <c r="U36">
        <f>U3*AS3+U4*AS4+U5*AS5+U6*AS6+U7*AS7+U8*AS8+U9*AS9+U10*AS10+U11*AS11+U12*AS12+U13*AS13+U14*AS14+U15*AS15+U16*AS16+U17*AS17+U18*AS18+U19*AS19+U20*AS20+U21*AS21+U22*AS22+U23*AS23+U24*AS24+U25*AS25+U26*AS26+U27*AS27+U28*AS28+U29*AS29+U30*AS30+U31*AS31+U32*AS32+U33*AS33+U34*AS34</f>
        <v>-4.3846537950167797E-2</v>
      </c>
      <c r="V36">
        <f>V3*AS3+V4*AS4+V5*AS5+V6*AS6+V7*AS7+V8*AS8+V9*AS9+V10*AS10+V11*AS11+V12*AS12+V13*AS13+V14*AS14+V15*AS15+V16*AS16+V17*AS17+V18*AS18+V19*AS19+V20*AS20+V21*AS21+V22*AS22+V23*AS23+V24*AS24+V25*AS25+V26*AS26+V27*AS27+V28*AS28+V29*AS29+V30*AS30+V31*AS31+V32*AS32+V33*AS33+V34*AS34</f>
        <v>-3.736821263839718E-2</v>
      </c>
      <c r="W36">
        <f>W3*AS3+W4*AS4+W5*AS5+W6*AS6+W7*AS7+W8*AS8+W9*AS9+W10*AS10+W11*AS11+W12*AS12+W13*AS13+W14*AS14+W15*AS15+W16*AS16+W17*AS17+W18*AS18+W19*AS19+W20*AS20+W21*AS21+W22*AS22+W23*AS23+W24*AS24+W25*AS25+W26*AS26+W27*AS27+W28*AS28+W29*AS29+W30*AS30+W31*AS31+W32*AS32+W33*AS33+W34*AS34</f>
        <v>4.9273381224839374E-2</v>
      </c>
      <c r="X36">
        <f>X3*AS3+X4*AS4+X5*AS5+X6*AS6+X7*AS7+X8*AS8+X9*AS9+X10*AS10+X11*AS11+X12*AS12+X13*AS13+X14*AS14+X15*AS15+X16*AS16+X17*AS17+X18*AS18+X19*AS19+X20*AS20+X21*AS21+X22*AS22+X23*AS23+X24*AS24+X25*AS25+X26*AS26+X27*AS27+X28*AS28+X29*AS29+X30*AS30+X31*AS31+X32*AS32+X33*AS33+X34*AS34</f>
        <v>-2.3300013893749583E-2</v>
      </c>
      <c r="Y36">
        <f>Y3*AS3+Y4*AS4+Y5*AS5+Y6*AS6+Y7*AS7+Y8*AS8+Y9*AS9+Y10*AS10+Y11*AS11+Y12*AS12+Y13*AS13+Y14*AS14+Y15*AS15+Y16*AS16+Y17*AS17+Y18*AS18+Y19*AS19+Y20*AS20+Y21*AS21+Y22*AS22+Y23*AS23+Y24*AS24+Y25*AS25+Y26*AS26+Y27*AS27+Y28*AS28+Y29*AS29+Y30*AS30+Y31*AS31+Y32*AS32+Y33*AS33+Y34*AS34</f>
        <v>-0.43759225337919222</v>
      </c>
      <c r="Z36">
        <f>Z3*AS3+Z4*AS4+Z5*AS5+Z6*AS6+Z7*AS7+Z8*AS8+Z9*AS9+Z10*AS10+Z11*AS11+Z12*AS12+Z13*AS13+Z14*AS14+Z15*AS15+Z16*AS16+Z17*AS17+Z18*AS18+Z19*AS19+Z20*AS20+Z21*AS21+Z22*AS22+Z23*AS23+Z24*AS24+Z25*AS25+Z26*AS26+Z27*AS27+Z28*AS28+Z29*AS29+Z30*AS30+Z31*AS31+Z32*AS32+Z33*AS33+Z34*AS34</f>
        <v>1.7212874789939381E-2</v>
      </c>
      <c r="AA36">
        <f>AA3*AS3+AA4*AS4+AA5*AS5+AA6*AS6+AA7*AS7+AA8*AS8+AA9*AS9+AA10*AS10+AA11*AS11+AA12*AS12+AA13*AS13+AA14*AS14+AA15*AS15+AA16*AS16+AA17*AS17+AA18*AS18+AA19*AS19+AA20*AS20+AA21*AS21+AA22*AS22+AA23*AS23+AA24*AS24+AA25*AS25+AA26*AS26+AA27*AS27+AA28*AS28+AA29*AS29+AA30*AS30+AA31*AS31+AA32*AS32+AA33*AS33+AA34*AS34</f>
        <v>-1.2867403534793098E-2</v>
      </c>
      <c r="AB36">
        <f>AB3*AS3+AB4*AS4+AB5*AS5+AB6*AS6+AB7*AS7+AB8*AS8+AB9*AS9+AB10*AS10+AB11*AS11+AB12*AS12+AB13*AS13+AB14*AS14+AB15*AS15+AB16*AS16+AB17*AS17+AB18*AS18+AB19*AS19+AB20*AS20+AB21*AS21+AB22*AS22+AB23*AS23+AB24*AS24+AB25*AS25+AB26*AS26+AB27*AS27+AB28*AS28+AB29*AS29+AB30*AS30+AB31*AS31+AB32*AS32+AB33*AS33+AB34*AS34</f>
        <v>2.065777069709962E-2</v>
      </c>
      <c r="AC36">
        <f>AC3*AS3+AC4*AS4+AC5*AS5+AC6*AS6+AC7*AS7+AC8*AS8+AC9*AS9+AC10*AS10+AC11*AS11+AC12*AS12+AC13*AS13+AC14*AS14+AC15*AS15+AC16*AS16+AC17*AS17+AC18*AS18+AC19*AS19+AC20*AS20+AC21*AS21+AC22*AS22+AC23*AS23+AC24*AS24+AC25*AS25+AC26*AS26+AC27*AS27+AC28*AS28+AC29*AS29+AC30*AS30+AC31*AS31+AC32*AS32+AC33*AS33+AC34*AS34</f>
        <v>2.3729497165140501E-2</v>
      </c>
      <c r="AD36">
        <f>AD3*AS3+AD4*AS4+AD5*AS5+AD6*AS6+AD7*AS7+AD8*AS8+AD9*AS9+AD10*AS10+AD11*AS11+AD12*AS12+AD13*AS13+AD14*AS14+AD15*AS15+AD16*AS16+AD17*AS17+AD18*AS18+AD19*AS19+AD20*AS20+AD21*AS21+AD22*AS22+AD23*AS23+AD24*AS24+AD25*AS25+AD26*AS26+AD27*AS27+AD28*AS28+AD29*AS29+AD30*AS30+AD31*AS31+AD32*AS32+AD33*AS33+AD34*AS34</f>
        <v>-4.5349020200888268E-2</v>
      </c>
      <c r="AE36">
        <f>AE3*AS3+AE4*AS4+AE5*AS5+AE6*AS6+AE7*AS7+AE8*AS8+AE9*AS9+AE10*AS10+AE11*AS11+AE12*AS12+AE13*AS13+AE14*AS14+AE15*AS15+AE16*AS16+AE17*AS17+AE18*AS18+AE19*AS19+AE20*AS20+AE21*AS21+AE22*AS22+AE23*AS23+AE24*AS24+AE25*AS25+AE26*AS26+AE27*AS27+AE28*AS28+AE29*AS29+AE30*AS30+AE31*AS31+AE32*AS32+AE33*AS33+AE34*AS34</f>
        <v>1.5769021798793026E-2</v>
      </c>
      <c r="AF36">
        <f>AF3*AS3+AF4*AS4+AF5*AS5+AF6*AS6+AF7*AS7+AF8*AS8+AF9*AS9+AF10*AS10+AF11*AS11+AF12*AS12+AF13*AS13+AF14*AS14+AF15*AS15+AF16*AS16+AF17*AS17+AF18*AS18+AF19*AS19+AF20*AS20+AF21*AS21+AF22*AS22+AF23*AS23+AF24*AS24+AF25*AS25+AF26*AS26+AF27*AS27+AF28*AS28+AF29*AS29+AF30*AS30+AF31*AS31+AF32*AS32+AF33*AS33+AF34*AS34</f>
        <v>-2.3290287609626481E-2</v>
      </c>
      <c r="AG36">
        <f>AG3*AS3+AG4*AS4+AG5*AS5+AG6*AS6+AG7*AS7+AG8*AS8+AG9*AS9+AG10*AS10+AG11*AS11+AG12*AS12+AG13*AS13+AG14*AS14+AG15*AS15+AG16*AS16+AG17*AS17+AG18*AS18+AG19*AS19+AG20*AS20+AG21*AS21+AG22*AS22+AG23*AS23+AG24*AS24+AG25*AS25+AG26*AS26+AG27*AS27+AG28*AS28+AG29*AS29+AG30*AS30+AG31*AS31+AG32*AS32+AG33*AS33+AG34*AS34</f>
        <v>-9.8996233821549984E-3</v>
      </c>
      <c r="AH36">
        <f>AH3*AS3+AH4*AS4+AH5*AS5+AH6*AS6+AH7*AS7+AH8*AS8+AH9*AS9+AH10*AS10+AH11*AS11+AH12*AS12+AH13*AS13+AH14*AS14+AH15*AS15+AH16*AS16+AH17*AS17+AH18*AS18+AH19*AS19+AH20*AS20+AH21*AS21+AH22*AS22+AH23*AS23+AH24*AS24+AH25*AS25+AH26*AS26+AH27*AS27+AH28*AS28+AH29*AS29+AH30*AS30+AH31*AS31+AH32*AS32+AH33*AS33+AH34*AS34</f>
        <v>1.5639371302239136E-2</v>
      </c>
      <c r="AT36" s="3">
        <f>SUM(AT3:AT34)</f>
        <v>-0.17262445735601423</v>
      </c>
      <c r="AU36" s="3">
        <f>SUM(AU3:AU34)</f>
        <v>-0.23518726976755808</v>
      </c>
      <c r="AV36" s="3">
        <f t="shared" ref="AV36:BC36" si="257">SUM(AV3:AV34)</f>
        <v>2.1134668561165484E-2</v>
      </c>
      <c r="AW36" s="3">
        <f t="shared" si="257"/>
        <v>-2.3282066270744889E-3</v>
      </c>
      <c r="AX36" s="3">
        <f t="shared" si="257"/>
        <v>0.10370641380547888</v>
      </c>
      <c r="AY36" s="3">
        <f t="shared" si="257"/>
        <v>3.0384259450044797E-2</v>
      </c>
      <c r="AZ36" s="3">
        <f t="shared" si="257"/>
        <v>5.2372723037029723E-2</v>
      </c>
      <c r="BA36" s="3">
        <f t="shared" si="257"/>
        <v>5.9398212477136017E-2</v>
      </c>
      <c r="BB36" s="3">
        <f t="shared" si="257"/>
        <v>-7.862633636688611E-2</v>
      </c>
      <c r="BC36" s="3">
        <f t="shared" si="257"/>
        <v>0.2217699927866795</v>
      </c>
      <c r="BD36" t="s">
        <v>65</v>
      </c>
      <c r="BF36">
        <v>-5.0861372478097966E-2</v>
      </c>
    </row>
    <row r="37" spans="2:58" x14ac:dyDescent="0.3">
      <c r="B37" t="s">
        <v>66</v>
      </c>
      <c r="C37">
        <f>C36/32</f>
        <v>0.20682057346972593</v>
      </c>
      <c r="D37">
        <f t="shared" ref="D37:AH37" si="258">D36/32</f>
        <v>4.0811321750081064E-4</v>
      </c>
      <c r="E37">
        <f t="shared" si="258"/>
        <v>-2.9026664875276276E-3</v>
      </c>
      <c r="F37">
        <f t="shared" si="258"/>
        <v>0.19398177460491461</v>
      </c>
      <c r="G37">
        <f t="shared" si="258"/>
        <v>-8.1597836531932685E-2</v>
      </c>
      <c r="H37">
        <f t="shared" si="258"/>
        <v>-1.7349469622665245E-3</v>
      </c>
      <c r="I37">
        <f t="shared" si="258"/>
        <v>-4.2310244944758491E-4</v>
      </c>
      <c r="J37">
        <f t="shared" si="258"/>
        <v>5.0704132731670126E-4</v>
      </c>
      <c r="K37">
        <f t="shared" si="258"/>
        <v>-1.1805492443513338E-3</v>
      </c>
      <c r="L37">
        <f t="shared" si="258"/>
        <v>1.4490987097530127E-3</v>
      </c>
      <c r="M37">
        <f t="shared" si="258"/>
        <v>1.2344626017099514E-4</v>
      </c>
      <c r="N37">
        <f t="shared" si="258"/>
        <v>-1.3816073680391864E-2</v>
      </c>
      <c r="O37">
        <f t="shared" si="258"/>
        <v>7.8981080650826832E-4</v>
      </c>
      <c r="P37">
        <f t="shared" si="258"/>
        <v>-8.0517161598019665E-2</v>
      </c>
      <c r="Q37">
        <f t="shared" si="258"/>
        <v>-1.259716632142114E-3</v>
      </c>
      <c r="R37">
        <f t="shared" si="258"/>
        <v>8.8753281368702738E-4</v>
      </c>
      <c r="S37">
        <f t="shared" si="258"/>
        <v>-4.7286485023140257E-4</v>
      </c>
      <c r="T37">
        <f t="shared" si="258"/>
        <v>7.5786663298862966E-4</v>
      </c>
      <c r="U37">
        <f t="shared" si="258"/>
        <v>-1.3702043109427436E-3</v>
      </c>
      <c r="V37">
        <f t="shared" si="258"/>
        <v>-1.1677566449499119E-3</v>
      </c>
      <c r="W37">
        <f t="shared" si="258"/>
        <v>1.5397931632762304E-3</v>
      </c>
      <c r="X37">
        <f t="shared" si="258"/>
        <v>-7.2812543417967446E-4</v>
      </c>
      <c r="Y37">
        <f t="shared" si="258"/>
        <v>-1.3674757918099757E-2</v>
      </c>
      <c r="Z37">
        <f t="shared" si="258"/>
        <v>5.3790233718560565E-4</v>
      </c>
      <c r="AA37">
        <f t="shared" si="258"/>
        <v>-4.0210636046228432E-4</v>
      </c>
      <c r="AB37">
        <f t="shared" si="258"/>
        <v>6.4555533428436312E-4</v>
      </c>
      <c r="AC37">
        <f t="shared" si="258"/>
        <v>7.4154678641064065E-4</v>
      </c>
      <c r="AD37">
        <f t="shared" si="258"/>
        <v>-1.4171568812777584E-3</v>
      </c>
      <c r="AE37">
        <f t="shared" si="258"/>
        <v>4.9278193121228206E-4</v>
      </c>
      <c r="AF37">
        <f t="shared" si="258"/>
        <v>-7.2782148780082753E-4</v>
      </c>
      <c r="AG37">
        <f t="shared" si="258"/>
        <v>-3.093632306923437E-4</v>
      </c>
      <c r="AH37">
        <f t="shared" si="258"/>
        <v>4.8873035319497299E-4</v>
      </c>
      <c r="AT37" s="3">
        <f>AT36/32</f>
        <v>-5.3945142923754446E-3</v>
      </c>
      <c r="AU37" s="3">
        <f t="shared" ref="AU37:BC37" si="259">AU36/32</f>
        <v>-7.3496021802361899E-3</v>
      </c>
      <c r="AV37" s="3">
        <f t="shared" si="259"/>
        <v>6.6045839253642139E-4</v>
      </c>
      <c r="AW37" s="3">
        <f t="shared" si="259"/>
        <v>-7.2756457096077778E-5</v>
      </c>
      <c r="AX37" s="3">
        <f t="shared" si="259"/>
        <v>3.2408254314212149E-3</v>
      </c>
      <c r="AY37" s="3">
        <f t="shared" si="259"/>
        <v>9.495081078138999E-4</v>
      </c>
      <c r="AZ37" s="3">
        <f t="shared" si="259"/>
        <v>1.6366475949071788E-3</v>
      </c>
      <c r="BA37" s="3">
        <f t="shared" si="259"/>
        <v>1.8561941399105005E-3</v>
      </c>
      <c r="BB37" s="3">
        <f t="shared" si="259"/>
        <v>-2.4570730114651909E-3</v>
      </c>
      <c r="BC37" s="3">
        <f t="shared" si="259"/>
        <v>6.9303122745837343E-3</v>
      </c>
      <c r="BD37" t="s">
        <v>68</v>
      </c>
      <c r="BF37">
        <v>-4.4323415826744927E-2</v>
      </c>
    </row>
    <row r="38" spans="2:58" x14ac:dyDescent="0.3">
      <c r="B38" t="s">
        <v>67</v>
      </c>
      <c r="D38" s="3">
        <f>32*10*(D37^2)</f>
        <v>5.329804745563647E-5</v>
      </c>
      <c r="E38" s="3">
        <f t="shared" ref="E38:AH38" si="260">32*10*(E37^2)</f>
        <v>2.696151276101112E-3</v>
      </c>
      <c r="F38" s="3">
        <f t="shared" si="260"/>
        <v>12.041257241239007</v>
      </c>
      <c r="G38" s="3">
        <f t="shared" si="260"/>
        <v>2.1306262165414429</v>
      </c>
      <c r="H38" s="3">
        <f t="shared" si="260"/>
        <v>9.6321310780090913E-4</v>
      </c>
      <c r="I38" s="3">
        <f t="shared" si="260"/>
        <v>5.728501847313477E-5</v>
      </c>
      <c r="J38" s="3">
        <f t="shared" si="260"/>
        <v>8.2269090434266298E-5</v>
      </c>
      <c r="K38" s="3">
        <f t="shared" si="260"/>
        <v>4.4598288586832166E-4</v>
      </c>
      <c r="L38" s="3">
        <f t="shared" si="260"/>
        <v>6.7196386259451072E-4</v>
      </c>
      <c r="M38" s="3">
        <f t="shared" si="260"/>
        <v>4.8764733280656057E-6</v>
      </c>
      <c r="N38" s="3">
        <f t="shared" si="260"/>
        <v>6.1082845421445368E-2</v>
      </c>
      <c r="O38" s="3">
        <f t="shared" si="260"/>
        <v>1.9961635522471719E-4</v>
      </c>
      <c r="P38" s="3">
        <f t="shared" si="260"/>
        <v>2.0745642597765159</v>
      </c>
      <c r="Q38" s="3">
        <f t="shared" si="260"/>
        <v>5.078035178545504E-4</v>
      </c>
      <c r="R38" s="3">
        <f t="shared" si="260"/>
        <v>2.5206863851878769E-4</v>
      </c>
      <c r="S38" s="3">
        <f t="shared" si="260"/>
        <v>7.155237330699737E-5</v>
      </c>
      <c r="T38" s="3">
        <f t="shared" si="260"/>
        <v>1.8379578668720713E-4</v>
      </c>
      <c r="U38" s="3">
        <f t="shared" si="260"/>
        <v>6.0078715319234529E-4</v>
      </c>
      <c r="V38" s="3">
        <f t="shared" si="260"/>
        <v>4.3636978618389585E-4</v>
      </c>
      <c r="W38" s="3">
        <f t="shared" si="260"/>
        <v>7.5870815541511033E-4</v>
      </c>
      <c r="X38" s="3">
        <f t="shared" si="260"/>
        <v>1.696533273277886E-4</v>
      </c>
      <c r="Y38" s="3">
        <f t="shared" si="260"/>
        <v>5.9839681317962246E-2</v>
      </c>
      <c r="Z38" s="3">
        <f t="shared" si="260"/>
        <v>9.2588455791915836E-5</v>
      </c>
      <c r="AA38" s="3">
        <f t="shared" si="260"/>
        <v>5.1740648039751854E-5</v>
      </c>
      <c r="AB38" s="3">
        <f t="shared" si="260"/>
        <v>1.3335734067935866E-4</v>
      </c>
      <c r="AC38" s="3">
        <f t="shared" si="260"/>
        <v>1.7596532365950348E-4</v>
      </c>
      <c r="AD38" s="3">
        <f t="shared" si="260"/>
        <v>6.4266676036892892E-4</v>
      </c>
      <c r="AE38" s="3">
        <f t="shared" si="260"/>
        <v>7.7706890153378015E-5</v>
      </c>
      <c r="AF38" s="3">
        <f t="shared" si="260"/>
        <v>1.6951171779347525E-4</v>
      </c>
      <c r="AG38" s="3">
        <f t="shared" si="260"/>
        <v>3.0625794721409367E-5</v>
      </c>
      <c r="AH38" s="3">
        <f t="shared" si="260"/>
        <v>7.6434354602906575E-5</v>
      </c>
      <c r="AT38" s="3">
        <f>AT3^2+AT4^2+AT5^2+AT6^2+AT7^2+AT8^2+AT9^2+AT10^2+AT11^2+AT12^2+AT13^2+AT14^2+AT15^2+AT16^2+AT17^2+AT18^2+AT19^2+AT20^2+AT21^2+AT22^2+AT23^2+AT24^2+AT25^2+AT26^2+AT27^2+AT28^2+AT29^2+AT30^2+AT31^2+AT32^2+AT33^2+AT34^2</f>
        <v>2.8644998579687463E-2</v>
      </c>
      <c r="AU38" s="3">
        <f t="shared" ref="AU38:BC38" si="261">AU3^2+AU4^2+AU5^2+AU6^2+AU7^2+AU8^2+AU9^2+AU10^2+AU11^2+AU12^2+AU13^2+AU14^2+AU15^2+AU16^2+AU17^2+AU18^2+AU19^2+AU20^2+AU21^2+AU22^2+AU23^2+AU24^2+AU25^2+AU26^2+AU27^2+AU28^2+AU29^2+AU30^2+AU31^2+AU32^2+AU33^2+AU34^2</f>
        <v>1.8898748822137643E-2</v>
      </c>
      <c r="AV38" s="3">
        <f t="shared" si="261"/>
        <v>8.3363749512187259E-3</v>
      </c>
      <c r="AW38" s="3">
        <f t="shared" si="261"/>
        <v>1.4780253075696356E-2</v>
      </c>
      <c r="AX38" s="3">
        <f t="shared" si="261"/>
        <v>5.6785492700426069E-3</v>
      </c>
      <c r="AY38" s="3">
        <f t="shared" si="261"/>
        <v>1.8339492063924379E-2</v>
      </c>
      <c r="AZ38" s="3">
        <f t="shared" si="261"/>
        <v>1.2624330443383661E-2</v>
      </c>
      <c r="BA38" s="3">
        <f t="shared" si="261"/>
        <v>6.0307888396892969E-3</v>
      </c>
      <c r="BB38" s="3">
        <f t="shared" si="261"/>
        <v>3.0524837488922336E-2</v>
      </c>
      <c r="BC38" s="3">
        <f t="shared" si="261"/>
        <v>2.4909447972341361E-2</v>
      </c>
      <c r="BD38" t="s">
        <v>69</v>
      </c>
      <c r="BF38">
        <v>-4.1813217550777049E-2</v>
      </c>
    </row>
    <row r="39" spans="2:58" x14ac:dyDescent="0.3">
      <c r="B39" t="s">
        <v>71</v>
      </c>
      <c r="D39" s="4">
        <f>D38*100/BC40</f>
        <v>3.2212541949749066E-4</v>
      </c>
      <c r="E39" s="4">
        <f>E38*100/BC40</f>
        <v>1.6295134668219791E-2</v>
      </c>
      <c r="F39" s="4">
        <f>F38*100/BC40</f>
        <v>72.775556052778342</v>
      </c>
      <c r="G39" s="4">
        <f>G38*100/BC40</f>
        <v>12.877185873779732</v>
      </c>
      <c r="H39" s="4">
        <f>H38*100/BC40</f>
        <v>5.8215158195825574E-3</v>
      </c>
      <c r="I39" s="4">
        <f>I38*100/BC40</f>
        <v>3.4622207543230686E-4</v>
      </c>
      <c r="J39" s="4">
        <f>J38*100/BC40</f>
        <v>4.9722206596542872E-4</v>
      </c>
      <c r="K39" s="4">
        <f>K38*100/BC40</f>
        <v>2.6954537934736626E-3</v>
      </c>
      <c r="L39" s="4">
        <f>L38*100/BC40</f>
        <v>4.0612489848822746E-3</v>
      </c>
      <c r="M39" s="4">
        <f>M38*100/BC40</f>
        <v>2.947267473126421E-5</v>
      </c>
      <c r="N39" s="4">
        <f>N38*100/BC40</f>
        <v>0.36917557292997266</v>
      </c>
      <c r="O39" s="4">
        <f>O38*100/BC40</f>
        <v>1.2064513661376541E-3</v>
      </c>
      <c r="P39" s="4">
        <f>P38*100/BC40</f>
        <v>12.538355800205574</v>
      </c>
      <c r="Q39" s="4">
        <f>Q38*100/BC40</f>
        <v>3.0690884379461396E-3</v>
      </c>
      <c r="R39" s="4">
        <f>R38*100/BC40</f>
        <v>1.5234651136631621E-3</v>
      </c>
      <c r="S39" s="4">
        <f>S38*100/BC40</f>
        <v>4.324518320627537E-4</v>
      </c>
      <c r="T39" s="4">
        <f>T38*100/BC40</f>
        <v>1.110834218416133E-3</v>
      </c>
      <c r="U39" s="4">
        <f>U38*100/BC40</f>
        <v>3.6310676092191634E-3</v>
      </c>
      <c r="V39" s="4">
        <f>V38*100/BC40</f>
        <v>2.6373536581714382E-3</v>
      </c>
      <c r="W39" s="4">
        <f>W38*100/BC40</f>
        <v>4.5855185040819656E-3</v>
      </c>
      <c r="X39" s="4">
        <f>X38*100/BC40</f>
        <v>1.025359311334952E-3</v>
      </c>
      <c r="Y39" s="4">
        <f>Y38*100/BC40</f>
        <v>0.36166207520433746</v>
      </c>
      <c r="Z39" s="4">
        <f>Z38*100/BC40</f>
        <v>5.5959076526060695E-4</v>
      </c>
      <c r="AA39" s="4">
        <f>AA38*100/BC40</f>
        <v>3.1271273058830392E-4</v>
      </c>
      <c r="AB39" s="4">
        <f>AB38*100/BC40</f>
        <v>8.0599180195418648E-4</v>
      </c>
      <c r="AC39" s="4">
        <f>AC38*100/BC40</f>
        <v>1.0635080721861387E-3</v>
      </c>
      <c r="AD39" s="4">
        <f>AD38*100/BC40</f>
        <v>3.8841816851405398E-3</v>
      </c>
      <c r="AE39" s="4">
        <f>AE38*100/BC40</f>
        <v>4.6964881048105182E-4</v>
      </c>
      <c r="AF39" s="4">
        <f>AF38*100/BC40</f>
        <v>1.0245034445101214E-3</v>
      </c>
      <c r="AG39" s="4">
        <f>AG38*100/BC40</f>
        <v>1.8509771826612627E-4</v>
      </c>
      <c r="AH39" s="4">
        <f>AH38*100/BC40</f>
        <v>4.6195779612705917E-4</v>
      </c>
      <c r="BC39" s="3">
        <f>AT38+AU38+AV38+AW38+AX38+AY38+AZ38+BA38+BB38+BC38</f>
        <v>0.16876782150704384</v>
      </c>
      <c r="BD39" t="s">
        <v>70</v>
      </c>
      <c r="BF39">
        <v>-3.5352039334585972E-2</v>
      </c>
    </row>
    <row r="40" spans="2:58" x14ac:dyDescent="0.3">
      <c r="BC40" s="3">
        <f>SUM(D38:AH38)+BC39</f>
        <v>16.545744057945001</v>
      </c>
      <c r="BD40" t="s">
        <v>72</v>
      </c>
      <c r="BF40">
        <v>-3.2660923345784021E-2</v>
      </c>
    </row>
    <row r="41" spans="2:58" x14ac:dyDescent="0.3">
      <c r="BC41" s="4">
        <f>BC39*100/BC40</f>
        <v>1.0200074467246714</v>
      </c>
      <c r="BD41" t="s">
        <v>73</v>
      </c>
      <c r="BF41">
        <v>-2.6170357346029988E-2</v>
      </c>
    </row>
    <row r="42" spans="2:58" x14ac:dyDescent="0.3">
      <c r="BF42">
        <v>-1.4043136569180992E-2</v>
      </c>
    </row>
    <row r="43" spans="2:58" x14ac:dyDescent="0.3">
      <c r="BF43">
        <v>-3.6782479830839154E-3</v>
      </c>
    </row>
    <row r="44" spans="2:58" x14ac:dyDescent="0.3">
      <c r="BF44">
        <v>-1.5988884569369533E-3</v>
      </c>
    </row>
    <row r="45" spans="2:58" x14ac:dyDescent="0.3">
      <c r="B45" t="s">
        <v>14</v>
      </c>
      <c r="C45" t="s">
        <v>15</v>
      </c>
      <c r="D45" t="s">
        <v>24</v>
      </c>
      <c r="E45" t="s">
        <v>70</v>
      </c>
      <c r="F45" t="s">
        <v>74</v>
      </c>
      <c r="BF45">
        <v>-1.1677159578306999E-3</v>
      </c>
    </row>
    <row r="46" spans="2:58" x14ac:dyDescent="0.3">
      <c r="B46" s="5">
        <v>0.7278</v>
      </c>
      <c r="C46" s="5">
        <v>0.1288</v>
      </c>
      <c r="D46" s="5">
        <v>0.12540000000000001</v>
      </c>
      <c r="E46" s="5">
        <v>1.0200000000000001E-2</v>
      </c>
      <c r="F46" s="5">
        <v>7.7999999999999996E-3</v>
      </c>
      <c r="BF46">
        <v>-7.2405263620903271E-4</v>
      </c>
    </row>
    <row r="47" spans="2:58" x14ac:dyDescent="0.3">
      <c r="BF47">
        <v>-6.4508164978049724E-4</v>
      </c>
    </row>
    <row r="48" spans="2:58" x14ac:dyDescent="0.3">
      <c r="BF48">
        <v>-3.73772688883698E-4</v>
      </c>
    </row>
    <row r="49" spans="58:58" x14ac:dyDescent="0.3">
      <c r="BF49">
        <v>-2.9654808144230146E-4</v>
      </c>
    </row>
    <row r="50" spans="58:58" x14ac:dyDescent="0.3">
      <c r="BF50">
        <v>-2.284904786339359E-4</v>
      </c>
    </row>
    <row r="51" spans="58:58" x14ac:dyDescent="0.3">
      <c r="BF51">
        <v>-1.8146960882879995E-4</v>
      </c>
    </row>
    <row r="52" spans="58:58" x14ac:dyDescent="0.3">
      <c r="BF52">
        <v>-7.1010974479099667E-5</v>
      </c>
    </row>
    <row r="53" spans="58:58" x14ac:dyDescent="0.3">
      <c r="BF53">
        <v>1.0284041693028531E-5</v>
      </c>
    </row>
    <row r="54" spans="58:58" x14ac:dyDescent="0.3">
      <c r="BF54">
        <v>1.2836154219099741E-5</v>
      </c>
    </row>
    <row r="55" spans="58:58" x14ac:dyDescent="0.3">
      <c r="BF55">
        <v>2.7078382802310508E-5</v>
      </c>
    </row>
    <row r="56" spans="58:58" x14ac:dyDescent="0.3">
      <c r="BF56">
        <v>2.8341871646768088E-5</v>
      </c>
    </row>
    <row r="57" spans="58:58" x14ac:dyDescent="0.3">
      <c r="BF57">
        <v>4.1988822606798398E-5</v>
      </c>
    </row>
    <row r="58" spans="58:58" x14ac:dyDescent="0.3">
      <c r="BF58">
        <v>5.9167030940802598E-5</v>
      </c>
    </row>
    <row r="59" spans="58:58" x14ac:dyDescent="0.3">
      <c r="BF59">
        <v>8.2399640955401962E-5</v>
      </c>
    </row>
    <row r="60" spans="58:58" x14ac:dyDescent="0.3">
      <c r="BF60">
        <v>9.1241001086600146E-5</v>
      </c>
    </row>
    <row r="61" spans="58:58" x14ac:dyDescent="0.3">
      <c r="BF61">
        <v>4.4849367455099959E-4</v>
      </c>
    </row>
    <row r="62" spans="58:58" x14ac:dyDescent="0.3">
      <c r="BF62">
        <v>7.1210649195499985E-4</v>
      </c>
    </row>
    <row r="63" spans="58:58" x14ac:dyDescent="0.3">
      <c r="BF63">
        <v>1.6809301297591006E-2</v>
      </c>
    </row>
    <row r="64" spans="58:58" x14ac:dyDescent="0.3">
      <c r="BF64">
        <v>1.8628782299047963E-2</v>
      </c>
    </row>
    <row r="65" spans="2:58" x14ac:dyDescent="0.3">
      <c r="BF65">
        <v>2.6683404090981022E-2</v>
      </c>
    </row>
    <row r="66" spans="2:58" x14ac:dyDescent="0.3">
      <c r="BF66">
        <v>3.7026942181152989E-2</v>
      </c>
    </row>
    <row r="67" spans="2:58" x14ac:dyDescent="0.3">
      <c r="BF67" cm="1">
        <f t="array" ref="BF67:BF98">_xlfn._xlws.SORT(AV3:AV34)</f>
        <v>-4.6006208666164949E-2</v>
      </c>
    </row>
    <row r="68" spans="2:58" x14ac:dyDescent="0.3">
      <c r="B68" t="s">
        <v>11</v>
      </c>
      <c r="C68" t="s">
        <v>76</v>
      </c>
      <c r="D68" t="s">
        <v>77</v>
      </c>
      <c r="E68" t="s">
        <v>78</v>
      </c>
      <c r="BF68">
        <v>-3.2374186471348931E-2</v>
      </c>
    </row>
    <row r="69" spans="2:58" x14ac:dyDescent="0.3">
      <c r="B69">
        <v>1</v>
      </c>
      <c r="C69" cm="1">
        <f t="array" ref="C69:C388">_xlfn._xlws.SORT(BF3:BF322)</f>
        <v>-0.10591670029045203</v>
      </c>
      <c r="D69">
        <f>_xlfn.NORM.S.INV(E69)</f>
        <v>-2.9551668474978379</v>
      </c>
      <c r="E69">
        <f>(B69-0.5)/320</f>
        <v>1.5625000000000001E-3</v>
      </c>
      <c r="BF69">
        <v>-2.0465257035188006E-2</v>
      </c>
    </row>
    <row r="70" spans="2:58" x14ac:dyDescent="0.3">
      <c r="B70">
        <f>B69+1</f>
        <v>2</v>
      </c>
      <c r="C70">
        <v>-8.5838278493989006E-2</v>
      </c>
      <c r="D70">
        <f t="shared" ref="D70:D133" si="262">_xlfn.NORM.S.INV(E70)</f>
        <v>-2.5980677307623012</v>
      </c>
      <c r="E70">
        <f>(B70-0.5)/320</f>
        <v>4.6874999999999998E-3</v>
      </c>
      <c r="BF70">
        <v>-1.0103752033293945E-2</v>
      </c>
    </row>
    <row r="71" spans="2:58" x14ac:dyDescent="0.3">
      <c r="B71">
        <f t="shared" ref="B71:B134" si="263">B70+1</f>
        <v>3</v>
      </c>
      <c r="C71">
        <v>-8.5604065657938988E-2</v>
      </c>
      <c r="D71">
        <f t="shared" si="262"/>
        <v>-2.4175590162365048</v>
      </c>
      <c r="E71">
        <f t="shared" ref="E71:E134" si="264">(B71-0.5)/320</f>
        <v>7.8125E-3</v>
      </c>
      <c r="BF71">
        <v>-9.3617081176480266E-3</v>
      </c>
    </row>
    <row r="72" spans="2:58" x14ac:dyDescent="0.3">
      <c r="B72">
        <f t="shared" si="263"/>
        <v>4</v>
      </c>
      <c r="C72">
        <v>-8.1659895781478004E-2</v>
      </c>
      <c r="D72">
        <f t="shared" si="262"/>
        <v>-2.2925313613713714</v>
      </c>
      <c r="E72">
        <f t="shared" si="264"/>
        <v>1.0937499999999999E-2</v>
      </c>
      <c r="BF72">
        <v>-5.3168024426190064E-3</v>
      </c>
    </row>
    <row r="73" spans="2:58" x14ac:dyDescent="0.3">
      <c r="B73">
        <f t="shared" si="263"/>
        <v>5</v>
      </c>
      <c r="C73">
        <v>-7.5781471648857013E-2</v>
      </c>
      <c r="D73">
        <f t="shared" si="262"/>
        <v>-2.1955383928470402</v>
      </c>
      <c r="E73">
        <f t="shared" si="264"/>
        <v>1.40625E-2</v>
      </c>
      <c r="BF73">
        <v>-9.3182725445569922E-4</v>
      </c>
    </row>
    <row r="74" spans="2:58" x14ac:dyDescent="0.3">
      <c r="B74">
        <f t="shared" si="263"/>
        <v>6</v>
      </c>
      <c r="C74">
        <v>-7.3791606492527001E-2</v>
      </c>
      <c r="D74">
        <f t="shared" si="262"/>
        <v>-2.1156451358343746</v>
      </c>
      <c r="E74">
        <f t="shared" si="264"/>
        <v>1.7187500000000001E-2</v>
      </c>
      <c r="BF74">
        <v>-9.2484715262902695E-4</v>
      </c>
    </row>
    <row r="75" spans="2:58" x14ac:dyDescent="0.3">
      <c r="B75">
        <f t="shared" si="263"/>
        <v>7</v>
      </c>
      <c r="C75">
        <v>-6.1812043757452029E-2</v>
      </c>
      <c r="D75">
        <f t="shared" si="262"/>
        <v>-2.0473370755318374</v>
      </c>
      <c r="E75">
        <f t="shared" si="264"/>
        <v>2.0312500000000001E-2</v>
      </c>
      <c r="BF75">
        <v>-6.5709047582969762E-4</v>
      </c>
    </row>
    <row r="76" spans="2:58" x14ac:dyDescent="0.3">
      <c r="B76">
        <f t="shared" si="263"/>
        <v>8</v>
      </c>
      <c r="C76">
        <v>-5.8093750703237995E-2</v>
      </c>
      <c r="D76">
        <f t="shared" si="262"/>
        <v>-1.9874278859298957</v>
      </c>
      <c r="E76">
        <f t="shared" si="264"/>
        <v>2.34375E-2</v>
      </c>
      <c r="BF76">
        <v>-2.7237545380559731E-4</v>
      </c>
    </row>
    <row r="77" spans="2:58" x14ac:dyDescent="0.3">
      <c r="B77">
        <f t="shared" si="263"/>
        <v>9</v>
      </c>
      <c r="C77">
        <v>-5.376549568362099E-2</v>
      </c>
      <c r="D77">
        <f t="shared" si="262"/>
        <v>-1.9339034489928568</v>
      </c>
      <c r="E77">
        <f t="shared" si="264"/>
        <v>2.6562499999999999E-2</v>
      </c>
      <c r="BF77">
        <v>-1.3946904736500051E-4</v>
      </c>
    </row>
    <row r="78" spans="2:58" x14ac:dyDescent="0.3">
      <c r="B78">
        <f t="shared" si="263"/>
        <v>10</v>
      </c>
      <c r="C78">
        <v>-5.2009382200757986E-2</v>
      </c>
      <c r="D78">
        <f t="shared" si="262"/>
        <v>-1.8854063304978186</v>
      </c>
      <c r="E78">
        <f t="shared" si="264"/>
        <v>2.9687499999999999E-2</v>
      </c>
      <c r="BF78">
        <v>-1.2667648720139993E-4</v>
      </c>
    </row>
    <row r="79" spans="2:58" x14ac:dyDescent="0.3">
      <c r="B79">
        <f t="shared" si="263"/>
        <v>11</v>
      </c>
      <c r="C79">
        <v>-5.0861372478097966E-2</v>
      </c>
      <c r="D79">
        <f t="shared" si="262"/>
        <v>-1.8409765174268953</v>
      </c>
      <c r="E79">
        <f t="shared" si="264"/>
        <v>3.2812500000000001E-2</v>
      </c>
      <c r="BF79">
        <v>-6.6230102027000151E-5</v>
      </c>
    </row>
    <row r="80" spans="2:58" x14ac:dyDescent="0.3">
      <c r="B80">
        <f t="shared" si="263"/>
        <v>12</v>
      </c>
      <c r="C80">
        <v>-4.6006208666164949E-2</v>
      </c>
      <c r="D80">
        <f t="shared" si="262"/>
        <v>-1.7999090527558022</v>
      </c>
      <c r="E80">
        <f t="shared" si="264"/>
        <v>3.5937499999999997E-2</v>
      </c>
      <c r="BF80">
        <v>-4.2682752002497215E-5</v>
      </c>
    </row>
    <row r="81" spans="2:58" x14ac:dyDescent="0.3">
      <c r="B81">
        <f t="shared" si="263"/>
        <v>13</v>
      </c>
      <c r="C81">
        <v>-4.4323415826744927E-2</v>
      </c>
      <c r="D81">
        <f t="shared" si="262"/>
        <v>-1.7616704103630663</v>
      </c>
      <c r="E81">
        <f t="shared" si="264"/>
        <v>3.90625E-2</v>
      </c>
      <c r="BF81">
        <v>-3.4258409736630593E-5</v>
      </c>
    </row>
    <row r="82" spans="2:58" x14ac:dyDescent="0.3">
      <c r="B82">
        <f t="shared" si="263"/>
        <v>14</v>
      </c>
      <c r="C82">
        <v>-4.4264375724793914E-2</v>
      </c>
      <c r="D82">
        <f t="shared" si="262"/>
        <v>-1.725846676341098</v>
      </c>
      <c r="E82">
        <f t="shared" si="264"/>
        <v>4.2187500000000003E-2</v>
      </c>
      <c r="BF82">
        <v>-3.1165843932198095E-5</v>
      </c>
    </row>
    <row r="83" spans="2:58" x14ac:dyDescent="0.3">
      <c r="B83">
        <f t="shared" si="263"/>
        <v>15</v>
      </c>
      <c r="C83">
        <v>-4.2182462982294E-2</v>
      </c>
      <c r="D83">
        <f t="shared" si="262"/>
        <v>-1.6921100111928287</v>
      </c>
      <c r="E83">
        <f t="shared" si="264"/>
        <v>4.5312499999999999E-2</v>
      </c>
      <c r="BF83">
        <v>-1.3522559353199362E-5</v>
      </c>
    </row>
    <row r="84" spans="2:58" x14ac:dyDescent="0.3">
      <c r="B84">
        <f t="shared" si="263"/>
        <v>16</v>
      </c>
      <c r="C84">
        <v>-4.1813217550777049E-2</v>
      </c>
      <c r="D84">
        <f t="shared" si="262"/>
        <v>-1.6601961446542848</v>
      </c>
      <c r="E84">
        <f t="shared" si="264"/>
        <v>4.8437500000000001E-2</v>
      </c>
      <c r="BF84">
        <v>-6.3071469151906173E-6</v>
      </c>
    </row>
    <row r="85" spans="2:58" x14ac:dyDescent="0.3">
      <c r="B85">
        <f t="shared" si="263"/>
        <v>17</v>
      </c>
      <c r="C85">
        <v>-4.0341251813756029E-2</v>
      </c>
      <c r="D85">
        <f t="shared" si="262"/>
        <v>-1.6298888056416947</v>
      </c>
      <c r="E85">
        <f t="shared" si="264"/>
        <v>5.1562499999999997E-2</v>
      </c>
      <c r="BF85">
        <v>5.5093979533828163E-5</v>
      </c>
    </row>
    <row r="86" spans="2:58" x14ac:dyDescent="0.3">
      <c r="B86">
        <f t="shared" si="263"/>
        <v>18</v>
      </c>
      <c r="C86">
        <v>-3.7896576940938953E-2</v>
      </c>
      <c r="D86">
        <f t="shared" si="262"/>
        <v>-1.6010086648860757</v>
      </c>
      <c r="E86">
        <f t="shared" si="264"/>
        <v>5.46875E-2</v>
      </c>
      <c r="BF86">
        <v>1.0196341544389982E-4</v>
      </c>
    </row>
    <row r="87" spans="2:58" x14ac:dyDescent="0.3">
      <c r="B87">
        <f t="shared" si="263"/>
        <v>19</v>
      </c>
      <c r="C87">
        <v>-3.5786725064516078E-2</v>
      </c>
      <c r="D87">
        <f t="shared" si="262"/>
        <v>-1.573405302473698</v>
      </c>
      <c r="E87">
        <f t="shared" si="264"/>
        <v>5.7812500000000003E-2</v>
      </c>
      <c r="BF87">
        <v>1.6901196512579889E-4</v>
      </c>
    </row>
    <row r="88" spans="2:58" x14ac:dyDescent="0.3">
      <c r="B88">
        <f t="shared" si="263"/>
        <v>20</v>
      </c>
      <c r="C88">
        <v>-3.5352039334585972E-2</v>
      </c>
      <c r="D88">
        <f t="shared" si="262"/>
        <v>-1.5469512560195868</v>
      </c>
      <c r="E88">
        <f t="shared" si="264"/>
        <v>6.0937499999999999E-2</v>
      </c>
      <c r="BF88">
        <v>1.9485201291770046E-4</v>
      </c>
    </row>
    <row r="89" spans="2:58" x14ac:dyDescent="0.3">
      <c r="B89">
        <f t="shared" si="263"/>
        <v>21</v>
      </c>
      <c r="C89">
        <v>-3.3525128182099018E-2</v>
      </c>
      <c r="D89">
        <f t="shared" si="262"/>
        <v>-1.5215375327447886</v>
      </c>
      <c r="E89">
        <f t="shared" si="264"/>
        <v>6.4062499999999994E-2</v>
      </c>
      <c r="BF89">
        <v>5.4315962939819988E-4</v>
      </c>
    </row>
    <row r="90" spans="2:58" x14ac:dyDescent="0.3">
      <c r="B90">
        <f t="shared" si="263"/>
        <v>22</v>
      </c>
      <c r="C90">
        <v>-3.2875085895737066E-2</v>
      </c>
      <c r="D90">
        <f t="shared" si="262"/>
        <v>-1.497070172377321</v>
      </c>
      <c r="E90">
        <f t="shared" si="264"/>
        <v>6.7187499999999997E-2</v>
      </c>
      <c r="BF90">
        <v>9.6534466886999404E-4</v>
      </c>
    </row>
    <row r="91" spans="2:58" x14ac:dyDescent="0.3">
      <c r="B91">
        <f t="shared" si="263"/>
        <v>23</v>
      </c>
      <c r="C91">
        <v>-3.2660923345784021E-2</v>
      </c>
      <c r="D91">
        <f t="shared" si="262"/>
        <v>-1.4734675779471014</v>
      </c>
      <c r="E91">
        <f t="shared" si="264"/>
        <v>7.03125E-2</v>
      </c>
      <c r="BF91">
        <v>3.1688770058629911E-3</v>
      </c>
    </row>
    <row r="92" spans="2:58" x14ac:dyDescent="0.3">
      <c r="B92">
        <f t="shared" si="263"/>
        <v>24</v>
      </c>
      <c r="C92">
        <v>-3.2444103004794944E-2</v>
      </c>
      <c r="D92">
        <f t="shared" si="262"/>
        <v>-1.4506584167821899</v>
      </c>
      <c r="E92">
        <f t="shared" si="264"/>
        <v>7.3437500000000003E-2</v>
      </c>
      <c r="BF92">
        <v>4.1499889876760454E-3</v>
      </c>
    </row>
    <row r="93" spans="2:58" x14ac:dyDescent="0.3">
      <c r="B93">
        <f t="shared" si="263"/>
        <v>25</v>
      </c>
      <c r="C93">
        <v>-3.2374186471348931E-2</v>
      </c>
      <c r="D93">
        <f t="shared" si="262"/>
        <v>-1.4285799510714958</v>
      </c>
      <c r="E93">
        <f t="shared" si="264"/>
        <v>7.6562500000000006E-2</v>
      </c>
      <c r="BF93">
        <v>7.0876160663090326E-3</v>
      </c>
    </row>
    <row r="94" spans="2:58" x14ac:dyDescent="0.3">
      <c r="B94">
        <f t="shared" si="263"/>
        <v>26</v>
      </c>
      <c r="C94">
        <v>-3.2171525477552032E-2</v>
      </c>
      <c r="D94">
        <f t="shared" si="262"/>
        <v>-1.4071766963137347</v>
      </c>
      <c r="E94">
        <f t="shared" si="264"/>
        <v>7.9687499999999994E-2</v>
      </c>
      <c r="BF94">
        <v>9.7637842702930355E-3</v>
      </c>
    </row>
    <row r="95" spans="2:58" x14ac:dyDescent="0.3">
      <c r="B95">
        <f t="shared" si="263"/>
        <v>27</v>
      </c>
      <c r="C95">
        <v>-2.8315224440564002E-2</v>
      </c>
      <c r="D95">
        <f t="shared" si="262"/>
        <v>-1.3863993330462858</v>
      </c>
      <c r="E95">
        <f t="shared" si="264"/>
        <v>8.2812499999999997E-2</v>
      </c>
      <c r="BF95">
        <v>1.1460257936915991E-2</v>
      </c>
    </row>
    <row r="96" spans="2:58" x14ac:dyDescent="0.3">
      <c r="B96">
        <f t="shared" si="263"/>
        <v>28</v>
      </c>
      <c r="C96">
        <v>-2.8098494162363985E-2</v>
      </c>
      <c r="D96">
        <f t="shared" si="262"/>
        <v>-1.3662038163720986</v>
      </c>
      <c r="E96">
        <f t="shared" si="264"/>
        <v>8.59375E-2</v>
      </c>
      <c r="BF96">
        <v>2.6281493861543992E-2</v>
      </c>
    </row>
    <row r="97" spans="2:58" x14ac:dyDescent="0.3">
      <c r="B97">
        <f t="shared" si="263"/>
        <v>29</v>
      </c>
      <c r="C97">
        <v>-2.7495801504206968E-2</v>
      </c>
      <c r="D97">
        <f t="shared" si="262"/>
        <v>-1.34655064151374</v>
      </c>
      <c r="E97">
        <f t="shared" si="264"/>
        <v>8.9062500000000003E-2</v>
      </c>
      <c r="BF97">
        <v>4.0861563325517991E-2</v>
      </c>
    </row>
    <row r="98" spans="2:58" x14ac:dyDescent="0.3">
      <c r="B98">
        <f t="shared" si="263"/>
        <v>30</v>
      </c>
      <c r="C98">
        <v>-2.6170357346029988E-2</v>
      </c>
      <c r="D98">
        <f t="shared" si="262"/>
        <v>-1.3274042335882079</v>
      </c>
      <c r="E98">
        <f t="shared" si="264"/>
        <v>9.2187500000000006E-2</v>
      </c>
      <c r="BF98">
        <v>4.3206028887272985E-2</v>
      </c>
    </row>
    <row r="99" spans="2:58" x14ac:dyDescent="0.3">
      <c r="B99">
        <f t="shared" si="263"/>
        <v>31</v>
      </c>
      <c r="C99">
        <v>-2.3967655415998879E-2</v>
      </c>
      <c r="D99">
        <f t="shared" si="262"/>
        <v>-1.3087324371291751</v>
      </c>
      <c r="E99">
        <f t="shared" si="264"/>
        <v>9.5312499999999994E-2</v>
      </c>
      <c r="BF99" cm="1">
        <f t="array" ref="BF99:BF130">_xlfn._xlws.SORT(AW3:AW34)</f>
        <v>-5.8093750703237995E-2</v>
      </c>
    </row>
    <row r="100" spans="2:58" x14ac:dyDescent="0.3">
      <c r="B100">
        <f t="shared" si="263"/>
        <v>32</v>
      </c>
      <c r="C100">
        <v>-2.2991183939079007E-2</v>
      </c>
      <c r="D100">
        <f t="shared" si="262"/>
        <v>-1.2905060863426947</v>
      </c>
      <c r="E100">
        <f t="shared" si="264"/>
        <v>9.8437499999999997E-2</v>
      </c>
      <c r="BF100">
        <v>-4.2182462982294E-2</v>
      </c>
    </row>
    <row r="101" spans="2:58" x14ac:dyDescent="0.3">
      <c r="B101">
        <f t="shared" si="263"/>
        <v>33</v>
      </c>
      <c r="C101">
        <v>-2.0465257035188006E-2</v>
      </c>
      <c r="D101">
        <f t="shared" si="262"/>
        <v>-1.2726986411905357</v>
      </c>
      <c r="E101">
        <f t="shared" si="264"/>
        <v>0.1015625</v>
      </c>
      <c r="BF101">
        <v>-3.5786725064516078E-2</v>
      </c>
    </row>
    <row r="102" spans="2:58" x14ac:dyDescent="0.3">
      <c r="B102">
        <f t="shared" si="263"/>
        <v>34</v>
      </c>
      <c r="C102">
        <v>-2.011603190635497E-2</v>
      </c>
      <c r="D102">
        <f t="shared" si="262"/>
        <v>-1.2552858775178632</v>
      </c>
      <c r="E102">
        <f t="shared" si="264"/>
        <v>0.1046875</v>
      </c>
      <c r="BF102">
        <v>-1.951758423100497E-2</v>
      </c>
    </row>
    <row r="103" spans="2:58" x14ac:dyDescent="0.3">
      <c r="B103">
        <f t="shared" si="263"/>
        <v>35</v>
      </c>
      <c r="C103">
        <v>-2.0043581576587005E-2</v>
      </c>
      <c r="D103">
        <f t="shared" si="262"/>
        <v>-1.2382456218372917</v>
      </c>
      <c r="E103">
        <f t="shared" si="264"/>
        <v>0.10781250000000001</v>
      </c>
      <c r="BF103">
        <v>-9.2946005091200101E-3</v>
      </c>
    </row>
    <row r="104" spans="2:58" x14ac:dyDescent="0.3">
      <c r="B104">
        <f t="shared" si="263"/>
        <v>36</v>
      </c>
      <c r="C104">
        <v>-1.951758423100497E-2</v>
      </c>
      <c r="D104">
        <f t="shared" si="262"/>
        <v>-1.2215575232349745</v>
      </c>
      <c r="E104">
        <f t="shared" si="264"/>
        <v>0.11093749999999999</v>
      </c>
      <c r="BF104">
        <v>-5.1420121179289735E-3</v>
      </c>
    </row>
    <row r="105" spans="2:58" x14ac:dyDescent="0.3">
      <c r="B105">
        <f t="shared" si="263"/>
        <v>37</v>
      </c>
      <c r="C105">
        <v>-1.8192090765256963E-2</v>
      </c>
      <c r="D105">
        <f t="shared" si="262"/>
        <v>-1.2052028563105306</v>
      </c>
      <c r="E105">
        <f t="shared" si="264"/>
        <v>0.1140625</v>
      </c>
      <c r="BF105">
        <v>-4.3560277440100013E-4</v>
      </c>
    </row>
    <row r="106" spans="2:58" x14ac:dyDescent="0.3">
      <c r="B106">
        <f t="shared" si="263"/>
        <v>38</v>
      </c>
      <c r="C106">
        <v>-1.8136513128521048E-2</v>
      </c>
      <c r="D106">
        <f t="shared" si="262"/>
        <v>-1.1891643501993372</v>
      </c>
      <c r="E106">
        <f t="shared" si="264"/>
        <v>0.1171875</v>
      </c>
      <c r="BF106">
        <v>-3.4166398397669773E-4</v>
      </c>
    </row>
    <row r="107" spans="2:58" x14ac:dyDescent="0.3">
      <c r="B107">
        <f t="shared" si="263"/>
        <v>39</v>
      </c>
      <c r="C107">
        <v>-1.6971473659583958E-2</v>
      </c>
      <c r="D107">
        <f t="shared" si="262"/>
        <v>-1.1734260396258513</v>
      </c>
      <c r="E107">
        <f t="shared" si="264"/>
        <v>0.1203125</v>
      </c>
      <c r="BF107">
        <v>-3.1844013663430079E-4</v>
      </c>
    </row>
    <row r="108" spans="2:58" x14ac:dyDescent="0.3">
      <c r="B108">
        <f t="shared" si="263"/>
        <v>40</v>
      </c>
      <c r="C108">
        <v>-1.4043136569180992E-2</v>
      </c>
      <c r="D108">
        <f t="shared" si="262"/>
        <v>-1.1579731346541182</v>
      </c>
      <c r="E108">
        <f t="shared" si="264"/>
        <v>0.12343750000000001</v>
      </c>
      <c r="BF108">
        <v>-2.0035300181269963E-4</v>
      </c>
    </row>
    <row r="109" spans="2:58" x14ac:dyDescent="0.3">
      <c r="B109">
        <f t="shared" si="263"/>
        <v>41</v>
      </c>
      <c r="C109">
        <v>-1.2002875956168002E-2</v>
      </c>
      <c r="D109">
        <f t="shared" si="262"/>
        <v>-1.1427919063771783</v>
      </c>
      <c r="E109">
        <f t="shared" si="264"/>
        <v>0.12656249999999999</v>
      </c>
      <c r="BF109">
        <v>-1.6024587118210025E-4</v>
      </c>
    </row>
    <row r="110" spans="2:58" x14ac:dyDescent="0.3">
      <c r="B110">
        <f t="shared" si="263"/>
        <v>42</v>
      </c>
      <c r="C110">
        <v>-1.1861220563866071E-2</v>
      </c>
      <c r="D110">
        <f t="shared" si="262"/>
        <v>-1.1278695862516628</v>
      </c>
      <c r="E110">
        <f t="shared" si="264"/>
        <v>0.12968750000000001</v>
      </c>
      <c r="BF110">
        <v>-5.104438635609998E-5</v>
      </c>
    </row>
    <row r="111" spans="2:58" x14ac:dyDescent="0.3">
      <c r="B111">
        <f t="shared" si="263"/>
        <v>43</v>
      </c>
      <c r="C111">
        <v>-1.1128582551277022E-2</v>
      </c>
      <c r="D111">
        <f t="shared" si="262"/>
        <v>-1.1131942771609289</v>
      </c>
      <c r="E111">
        <f t="shared" si="264"/>
        <v>0.1328125</v>
      </c>
      <c r="BF111">
        <v>-4.598876157063149E-5</v>
      </c>
    </row>
    <row r="112" spans="2:58" x14ac:dyDescent="0.3">
      <c r="B112">
        <f t="shared" si="263"/>
        <v>44</v>
      </c>
      <c r="C112">
        <v>-1.1051567465558021E-2</v>
      </c>
      <c r="D112">
        <f t="shared" si="262"/>
        <v>-1.0987548745977911</v>
      </c>
      <c r="E112">
        <f t="shared" si="264"/>
        <v>0.13593749999999999</v>
      </c>
      <c r="BF112">
        <v>-1.8926608647799534E-5</v>
      </c>
    </row>
    <row r="113" spans="2:58" x14ac:dyDescent="0.3">
      <c r="B113">
        <f t="shared" si="263"/>
        <v>45</v>
      </c>
      <c r="C113">
        <v>-1.0300490615599039E-2</v>
      </c>
      <c r="D113">
        <f t="shared" si="262"/>
        <v>-1.0845409966103419</v>
      </c>
      <c r="E113">
        <f t="shared" si="264"/>
        <v>0.13906250000000001</v>
      </c>
      <c r="BF113">
        <v>1.0586648604097443E-6</v>
      </c>
    </row>
    <row r="114" spans="2:58" x14ac:dyDescent="0.3">
      <c r="B114">
        <f t="shared" si="263"/>
        <v>46</v>
      </c>
      <c r="C114">
        <v>-1.0103752033293945E-2</v>
      </c>
      <c r="D114">
        <f t="shared" si="262"/>
        <v>-1.0705429213624083</v>
      </c>
      <c r="E114">
        <f t="shared" si="264"/>
        <v>0.14218749999999999</v>
      </c>
      <c r="BF114">
        <v>2.6414058785327946E-5</v>
      </c>
    </row>
    <row r="115" spans="2:58" x14ac:dyDescent="0.3">
      <c r="B115">
        <f t="shared" si="263"/>
        <v>47</v>
      </c>
      <c r="C115">
        <v>-9.6512413806340014E-3</v>
      </c>
      <c r="D115">
        <f t="shared" si="262"/>
        <v>-1.0567515313325024</v>
      </c>
      <c r="E115">
        <f t="shared" si="264"/>
        <v>0.14531250000000001</v>
      </c>
      <c r="BF115">
        <v>7.0083139938798694E-5</v>
      </c>
    </row>
    <row r="116" spans="2:58" x14ac:dyDescent="0.3">
      <c r="B116">
        <f t="shared" si="263"/>
        <v>48</v>
      </c>
      <c r="C116">
        <v>-9.3617081176480266E-3</v>
      </c>
      <c r="D116">
        <f t="shared" si="262"/>
        <v>-1.043158263318454</v>
      </c>
      <c r="E116">
        <f t="shared" si="264"/>
        <v>0.1484375</v>
      </c>
      <c r="BF116">
        <v>8.1592279009501389E-5</v>
      </c>
    </row>
    <row r="117" spans="2:58" x14ac:dyDescent="0.3">
      <c r="B117">
        <f t="shared" si="263"/>
        <v>49</v>
      </c>
      <c r="C117">
        <v>-9.2946005091200101E-3</v>
      </c>
      <c r="D117">
        <f t="shared" si="262"/>
        <v>-1.0297550635346093</v>
      </c>
      <c r="E117">
        <f t="shared" si="264"/>
        <v>0.15156249999999999</v>
      </c>
      <c r="BF117">
        <v>1.0019806772060096E-4</v>
      </c>
    </row>
    <row r="118" spans="2:58" x14ac:dyDescent="0.3">
      <c r="B118">
        <f t="shared" si="263"/>
        <v>50</v>
      </c>
      <c r="C118">
        <v>-8.7398796774309506E-3</v>
      </c>
      <c r="D118">
        <f t="shared" si="262"/>
        <v>-1.0165343471889603</v>
      </c>
      <c r="E118">
        <f t="shared" si="264"/>
        <v>0.15468750000000001</v>
      </c>
      <c r="BF118">
        <v>1.6257473133740249E-4</v>
      </c>
    </row>
    <row r="119" spans="2:58" x14ac:dyDescent="0.3">
      <c r="B119">
        <f t="shared" si="263"/>
        <v>51</v>
      </c>
      <c r="C119">
        <v>-7.2304134318790236E-3</v>
      </c>
      <c r="D119">
        <f t="shared" si="262"/>
        <v>-1.0034889620119629</v>
      </c>
      <c r="E119">
        <f t="shared" si="264"/>
        <v>0.15781249999999999</v>
      </c>
      <c r="BF119">
        <v>4.7507303187399944E-4</v>
      </c>
    </row>
    <row r="120" spans="2:58" x14ac:dyDescent="0.3">
      <c r="B120">
        <f t="shared" si="263"/>
        <v>52</v>
      </c>
      <c r="C120">
        <v>-6.6895318417810046E-3</v>
      </c>
      <c r="D120">
        <f t="shared" si="262"/>
        <v>-0.99061215528047408</v>
      </c>
      <c r="E120">
        <f t="shared" si="264"/>
        <v>0.16093750000000001</v>
      </c>
      <c r="BF120">
        <v>1.7231396529408024E-3</v>
      </c>
    </row>
    <row r="121" spans="2:58" x14ac:dyDescent="0.3">
      <c r="B121">
        <f t="shared" si="263"/>
        <v>53</v>
      </c>
      <c r="C121">
        <v>-6.5983565011369649E-3</v>
      </c>
      <c r="D121">
        <f t="shared" si="262"/>
        <v>-0.97789754394054018</v>
      </c>
      <c r="E121">
        <f t="shared" si="264"/>
        <v>0.1640625</v>
      </c>
      <c r="BF121">
        <v>1.7471494578230329E-3</v>
      </c>
    </row>
    <row r="122" spans="2:58" x14ac:dyDescent="0.3">
      <c r="B122">
        <f t="shared" si="263"/>
        <v>54</v>
      </c>
      <c r="C122">
        <v>-5.7501189542840114E-3</v>
      </c>
      <c r="D122">
        <f t="shared" si="262"/>
        <v>-0.96533908748457942</v>
      </c>
      <c r="E122">
        <f t="shared" si="264"/>
        <v>0.16718749999999999</v>
      </c>
      <c r="BF122">
        <v>2.6583211091710801E-3</v>
      </c>
    </row>
    <row r="123" spans="2:58" x14ac:dyDescent="0.3">
      <c r="B123">
        <f t="shared" si="263"/>
        <v>55</v>
      </c>
      <c r="C123">
        <v>-5.3168024426190064E-3</v>
      </c>
      <c r="D123">
        <f t="shared" si="262"/>
        <v>-0.95293106328230315</v>
      </c>
      <c r="E123">
        <f t="shared" si="264"/>
        <v>0.17031250000000001</v>
      </c>
      <c r="BF123">
        <v>3.2883919652159921E-3</v>
      </c>
    </row>
    <row r="124" spans="2:58" x14ac:dyDescent="0.3">
      <c r="B124">
        <f t="shared" si="263"/>
        <v>56</v>
      </c>
      <c r="C124">
        <v>-5.1420121179289735E-3</v>
      </c>
      <c r="D124">
        <f t="shared" si="262"/>
        <v>-0.94066804410257299</v>
      </c>
      <c r="E124">
        <f t="shared" si="264"/>
        <v>0.17343749999999999</v>
      </c>
      <c r="BF124">
        <v>3.5320269484809819E-3</v>
      </c>
    </row>
    <row r="125" spans="2:58" x14ac:dyDescent="0.3">
      <c r="B125">
        <f t="shared" si="263"/>
        <v>57</v>
      </c>
      <c r="C125">
        <v>-4.8241113159860349E-3</v>
      </c>
      <c r="D125">
        <f t="shared" si="262"/>
        <v>-0.92854487759563142</v>
      </c>
      <c r="E125">
        <f t="shared" si="264"/>
        <v>0.17656250000000001</v>
      </c>
      <c r="BF125">
        <v>3.5338150838459814E-3</v>
      </c>
    </row>
    <row r="126" spans="2:58" x14ac:dyDescent="0.3">
      <c r="B126">
        <f t="shared" si="263"/>
        <v>58</v>
      </c>
      <c r="C126">
        <v>-4.5284245055490224E-3</v>
      </c>
      <c r="D126">
        <f t="shared" si="262"/>
        <v>-0.91655666753311338</v>
      </c>
      <c r="E126">
        <f t="shared" si="264"/>
        <v>0.1796875</v>
      </c>
      <c r="BF126">
        <v>8.8182605507229894E-3</v>
      </c>
    </row>
    <row r="127" spans="2:58" x14ac:dyDescent="0.3">
      <c r="B127">
        <f t="shared" si="263"/>
        <v>59</v>
      </c>
      <c r="C127">
        <v>-4.330315977587984E-3</v>
      </c>
      <c r="D127">
        <f t="shared" si="262"/>
        <v>-0.90469875662727006</v>
      </c>
      <c r="E127">
        <f t="shared" si="264"/>
        <v>0.18281249999999999</v>
      </c>
      <c r="BF127">
        <v>1.8074287801607969E-2</v>
      </c>
    </row>
    <row r="128" spans="2:58" x14ac:dyDescent="0.3">
      <c r="B128">
        <f t="shared" si="263"/>
        <v>60</v>
      </c>
      <c r="C128">
        <v>-3.6782479830839154E-3</v>
      </c>
      <c r="D128">
        <f t="shared" si="262"/>
        <v>-0.8929667107717898</v>
      </c>
      <c r="E128">
        <f t="shared" si="264"/>
        <v>0.18593750000000001</v>
      </c>
      <c r="BF128">
        <v>1.931086443566199E-2</v>
      </c>
    </row>
    <row r="129" spans="2:58" x14ac:dyDescent="0.3">
      <c r="B129">
        <f t="shared" si="263"/>
        <v>61</v>
      </c>
      <c r="C129">
        <v>-3.6222276503269923E-3</v>
      </c>
      <c r="D129">
        <f t="shared" si="262"/>
        <v>-0.88135630456456748</v>
      </c>
      <c r="E129">
        <f t="shared" si="264"/>
        <v>0.18906249999999999</v>
      </c>
      <c r="BF129">
        <v>2.5970234513918999E-2</v>
      </c>
    </row>
    <row r="130" spans="2:58" x14ac:dyDescent="0.3">
      <c r="B130">
        <f t="shared" si="263"/>
        <v>62</v>
      </c>
      <c r="C130">
        <v>-3.4527372589339134E-3</v>
      </c>
      <c r="D130">
        <f t="shared" si="262"/>
        <v>-0.86986350798873391</v>
      </c>
      <c r="E130">
        <f t="shared" si="264"/>
        <v>0.19218750000000001</v>
      </c>
      <c r="BF130">
        <v>7.9687709012693009E-2</v>
      </c>
    </row>
    <row r="131" spans="2:58" x14ac:dyDescent="0.3">
      <c r="B131">
        <f t="shared" si="263"/>
        <v>63</v>
      </c>
      <c r="C131">
        <v>-3.1775424684089559E-3</v>
      </c>
      <c r="D131">
        <f t="shared" si="262"/>
        <v>-0.85848447414183249</v>
      </c>
      <c r="E131">
        <f t="shared" si="264"/>
        <v>0.1953125</v>
      </c>
      <c r="BF131" cm="1">
        <f t="array" ref="BF131:BF162">_xlfn._xlws.SORT(AX3:AX34)</f>
        <v>-2.7495801504206968E-2</v>
      </c>
    </row>
    <row r="132" spans="2:58" x14ac:dyDescent="0.3">
      <c r="B132">
        <f t="shared" si="263"/>
        <v>64</v>
      </c>
      <c r="C132">
        <v>-2.8659291942779719E-3</v>
      </c>
      <c r="D132">
        <f t="shared" si="262"/>
        <v>-0.84721552791521737</v>
      </c>
      <c r="E132">
        <f t="shared" si="264"/>
        <v>0.19843749999999999</v>
      </c>
      <c r="BF132">
        <v>-1.8192090765256963E-2</v>
      </c>
    </row>
    <row r="133" spans="2:58" x14ac:dyDescent="0.3">
      <c r="B133">
        <f t="shared" si="263"/>
        <v>65</v>
      </c>
      <c r="C133">
        <v>-2.334890019594027E-3</v>
      </c>
      <c r="D133">
        <f t="shared" si="262"/>
        <v>-0.83605315553619663</v>
      </c>
      <c r="E133">
        <f t="shared" si="264"/>
        <v>0.20156250000000001</v>
      </c>
      <c r="BF133">
        <v>-1.6971473659583958E-2</v>
      </c>
    </row>
    <row r="134" spans="2:58" x14ac:dyDescent="0.3">
      <c r="B134">
        <f t="shared" si="263"/>
        <v>66</v>
      </c>
      <c r="C134">
        <v>-2.0359588424969655E-3</v>
      </c>
      <c r="D134">
        <f t="shared" ref="D134:D197" si="265">_xlfn.NORM.S.INV(E134)</f>
        <v>-0.82499399489477065</v>
      </c>
      <c r="E134">
        <f t="shared" si="264"/>
        <v>0.20468749999999999</v>
      </c>
      <c r="BF134">
        <v>-1.1128582551277022E-2</v>
      </c>
    </row>
    <row r="135" spans="2:58" x14ac:dyDescent="0.3">
      <c r="B135">
        <f t="shared" ref="B135:B198" si="266">B134+1</f>
        <v>67</v>
      </c>
      <c r="C135">
        <v>-1.9669744953288992E-3</v>
      </c>
      <c r="D135">
        <f t="shared" si="265"/>
        <v>-0.81403482658496296</v>
      </c>
      <c r="E135">
        <f t="shared" ref="E135:E198" si="267">(B135-0.5)/320</f>
        <v>0.20781250000000001</v>
      </c>
      <c r="BF135">
        <v>-7.2304134318790236E-3</v>
      </c>
    </row>
    <row r="136" spans="2:58" x14ac:dyDescent="0.3">
      <c r="B136">
        <f t="shared" si="266"/>
        <v>68</v>
      </c>
      <c r="C136">
        <v>-1.5988884569369533E-3</v>
      </c>
      <c r="D136">
        <f t="shared" si="265"/>
        <v>-0.8031725655979175</v>
      </c>
      <c r="E136">
        <f t="shared" si="267"/>
        <v>0.2109375</v>
      </c>
      <c r="BF136">
        <v>-1.3546441696920004E-3</v>
      </c>
    </row>
    <row r="137" spans="2:58" x14ac:dyDescent="0.3">
      <c r="B137">
        <f t="shared" si="266"/>
        <v>69</v>
      </c>
      <c r="C137">
        <v>-1.5822970748599896E-3</v>
      </c>
      <c r="D137">
        <f t="shared" si="265"/>
        <v>-0.79240425361035083</v>
      </c>
      <c r="E137">
        <f t="shared" si="267"/>
        <v>0.21406249999999999</v>
      </c>
      <c r="BF137">
        <v>-8.8571114404401019E-4</v>
      </c>
    </row>
    <row r="138" spans="2:58" x14ac:dyDescent="0.3">
      <c r="B138">
        <f t="shared" si="266"/>
        <v>70</v>
      </c>
      <c r="C138">
        <v>-1.3546441696920004E-3</v>
      </c>
      <c r="D138">
        <f t="shared" si="265"/>
        <v>-0.781727051817523</v>
      </c>
      <c r="E138">
        <f t="shared" si="267"/>
        <v>0.21718750000000001</v>
      </c>
      <c r="BF138">
        <v>-7.2360332945170004E-4</v>
      </c>
    </row>
    <row r="139" spans="2:58" x14ac:dyDescent="0.3">
      <c r="B139">
        <f t="shared" si="266"/>
        <v>71</v>
      </c>
      <c r="C139">
        <v>-1.3253012600210005E-3</v>
      </c>
      <c r="D139">
        <f t="shared" si="265"/>
        <v>-0.77113823426492878</v>
      </c>
      <c r="E139">
        <f t="shared" si="267"/>
        <v>0.22031249999999999</v>
      </c>
      <c r="BF139">
        <v>-5.8959601861319731E-4</v>
      </c>
    </row>
    <row r="140" spans="2:58" x14ac:dyDescent="0.3">
      <c r="B140">
        <f t="shared" si="266"/>
        <v>72</v>
      </c>
      <c r="C140">
        <v>-1.1677159578306999E-3</v>
      </c>
      <c r="D140">
        <f t="shared" si="265"/>
        <v>-0.76063518163736488</v>
      </c>
      <c r="E140">
        <f t="shared" si="267"/>
        <v>0.22343750000000001</v>
      </c>
      <c r="BF140">
        <v>-1.1378549690189976E-4</v>
      </c>
    </row>
    <row r="141" spans="2:58" x14ac:dyDescent="0.3">
      <c r="B141">
        <f t="shared" si="266"/>
        <v>73</v>
      </c>
      <c r="C141">
        <v>-1.1401446143400051E-3</v>
      </c>
      <c r="D141">
        <f t="shared" si="265"/>
        <v>-0.75021537546794015</v>
      </c>
      <c r="E141">
        <f t="shared" si="267"/>
        <v>0.2265625</v>
      </c>
      <c r="BF141">
        <v>-6.3845878159132091E-5</v>
      </c>
    </row>
    <row r="142" spans="2:58" x14ac:dyDescent="0.3">
      <c r="B142">
        <f t="shared" si="266"/>
        <v>74</v>
      </c>
      <c r="C142">
        <v>-1.0330581137670009E-3</v>
      </c>
      <c r="D142">
        <f t="shared" si="265"/>
        <v>-0.73987639273317041</v>
      </c>
      <c r="E142">
        <f t="shared" si="267"/>
        <v>0.22968749999999999</v>
      </c>
      <c r="BF142">
        <v>-4.6878053610671655E-5</v>
      </c>
    </row>
    <row r="143" spans="2:58" x14ac:dyDescent="0.3">
      <c r="B143">
        <f t="shared" si="266"/>
        <v>75</v>
      </c>
      <c r="C143">
        <v>-9.3182725445569922E-4</v>
      </c>
      <c r="D143">
        <f t="shared" si="265"/>
        <v>-0.72961590080342342</v>
      </c>
      <c r="E143">
        <f t="shared" si="267"/>
        <v>0.23281250000000001</v>
      </c>
      <c r="BF143">
        <v>-3.4706203378189956E-5</v>
      </c>
    </row>
    <row r="144" spans="2:58" x14ac:dyDescent="0.3">
      <c r="B144">
        <f t="shared" si="266"/>
        <v>76</v>
      </c>
      <c r="C144">
        <v>-9.2484715262902695E-4</v>
      </c>
      <c r="D144">
        <f t="shared" si="265"/>
        <v>-0.71943165272082565</v>
      </c>
      <c r="E144">
        <f t="shared" si="267"/>
        <v>0.23593749999999999</v>
      </c>
      <c r="BF144">
        <v>2.3013882987402492E-5</v>
      </c>
    </row>
    <row r="145" spans="2:58" x14ac:dyDescent="0.3">
      <c r="B145">
        <f t="shared" si="266"/>
        <v>77</v>
      </c>
      <c r="C145">
        <v>-8.8571114404401019E-4</v>
      </c>
      <c r="D145">
        <f t="shared" si="265"/>
        <v>-0.70932148277924012</v>
      </c>
      <c r="E145">
        <f t="shared" si="267"/>
        <v>0.23906250000000001</v>
      </c>
      <c r="BF145">
        <v>4.0982896842600355E-5</v>
      </c>
    </row>
    <row r="146" spans="2:58" x14ac:dyDescent="0.3">
      <c r="B146">
        <f t="shared" si="266"/>
        <v>78</v>
      </c>
      <c r="C146">
        <v>-7.4869063489419775E-4</v>
      </c>
      <c r="D146">
        <f t="shared" si="265"/>
        <v>-0.69928330238321956</v>
      </c>
      <c r="E146">
        <f t="shared" si="267"/>
        <v>0.2421875</v>
      </c>
      <c r="BF146">
        <v>5.9903512312798127E-5</v>
      </c>
    </row>
    <row r="147" spans="2:58" x14ac:dyDescent="0.3">
      <c r="B147">
        <f t="shared" si="266"/>
        <v>79</v>
      </c>
      <c r="C147">
        <v>-7.3557463400199946E-4</v>
      </c>
      <c r="D147">
        <f t="shared" si="265"/>
        <v>-0.6893150961648683</v>
      </c>
      <c r="E147">
        <f t="shared" si="267"/>
        <v>0.24531249999999999</v>
      </c>
      <c r="BF147">
        <v>1.4050930858169886E-4</v>
      </c>
    </row>
    <row r="148" spans="2:58" x14ac:dyDescent="0.3">
      <c r="B148">
        <f t="shared" si="266"/>
        <v>80</v>
      </c>
      <c r="C148">
        <v>-7.2405263620903271E-4</v>
      </c>
      <c r="D148">
        <f t="shared" si="265"/>
        <v>-0.67941491833937462</v>
      </c>
      <c r="E148">
        <f t="shared" si="267"/>
        <v>0.24843750000000001</v>
      </c>
      <c r="BF148">
        <v>1.7694417060289992E-4</v>
      </c>
    </row>
    <row r="149" spans="2:58" x14ac:dyDescent="0.3">
      <c r="B149">
        <f t="shared" si="266"/>
        <v>81</v>
      </c>
      <c r="C149">
        <v>-7.2360332945170004E-4</v>
      </c>
      <c r="D149">
        <f t="shared" si="265"/>
        <v>-0.66958088928165094</v>
      </c>
      <c r="E149">
        <f t="shared" si="267"/>
        <v>0.25156250000000002</v>
      </c>
      <c r="BF149">
        <v>2.0174323469720166E-4</v>
      </c>
    </row>
    <row r="150" spans="2:58" x14ac:dyDescent="0.3">
      <c r="B150">
        <f t="shared" si="266"/>
        <v>82</v>
      </c>
      <c r="C150">
        <v>-6.9435105405819819E-4</v>
      </c>
      <c r="D150">
        <f t="shared" si="265"/>
        <v>-0.65981119230798835</v>
      </c>
      <c r="E150">
        <f t="shared" si="267"/>
        <v>0.25468750000000001</v>
      </c>
      <c r="BF150">
        <v>2.1026028960130158E-4</v>
      </c>
    </row>
    <row r="151" spans="2:58" x14ac:dyDescent="0.3">
      <c r="B151">
        <f t="shared" si="266"/>
        <v>83</v>
      </c>
      <c r="C151">
        <v>-6.8660154296869974E-4</v>
      </c>
      <c r="D151">
        <f t="shared" si="265"/>
        <v>-0.65010407064799569</v>
      </c>
      <c r="E151">
        <f t="shared" si="267"/>
        <v>0.2578125</v>
      </c>
      <c r="BF151">
        <v>2.1357310347600023E-4</v>
      </c>
    </row>
    <row r="152" spans="2:58" x14ac:dyDescent="0.3">
      <c r="B152">
        <f t="shared" si="266"/>
        <v>84</v>
      </c>
      <c r="C152">
        <v>-6.5709047582969762E-4</v>
      </c>
      <c r="D152">
        <f t="shared" si="265"/>
        <v>-0.64045782459331269</v>
      </c>
      <c r="E152">
        <f t="shared" si="267"/>
        <v>0.26093749999999999</v>
      </c>
      <c r="BF152">
        <v>5.1232169862350241E-4</v>
      </c>
    </row>
    <row r="153" spans="2:58" x14ac:dyDescent="0.3">
      <c r="B153">
        <f t="shared" si="266"/>
        <v>85</v>
      </c>
      <c r="C153">
        <v>-6.4508164978049724E-4</v>
      </c>
      <c r="D153">
        <f t="shared" si="265"/>
        <v>-0.63087080881069857</v>
      </c>
      <c r="E153">
        <f t="shared" si="267"/>
        <v>0.26406249999999998</v>
      </c>
      <c r="BF153">
        <v>7.5972194398520321E-3</v>
      </c>
    </row>
    <row r="154" spans="2:58" x14ac:dyDescent="0.3">
      <c r="B154">
        <f t="shared" si="266"/>
        <v>86</v>
      </c>
      <c r="C154">
        <v>-5.8959601861319731E-4</v>
      </c>
      <c r="D154">
        <f t="shared" si="265"/>
        <v>-0.62134142980808138</v>
      </c>
      <c r="E154">
        <f t="shared" si="267"/>
        <v>0.26718750000000002</v>
      </c>
      <c r="BF154">
        <v>1.1680590401270979E-2</v>
      </c>
    </row>
    <row r="155" spans="2:58" x14ac:dyDescent="0.3">
      <c r="B155">
        <f t="shared" si="266"/>
        <v>87</v>
      </c>
      <c r="C155">
        <v>-5.6715702039799969E-4</v>
      </c>
      <c r="D155">
        <f t="shared" si="265"/>
        <v>-0.61186814354309305</v>
      </c>
      <c r="E155">
        <f t="shared" si="267"/>
        <v>0.27031250000000001</v>
      </c>
      <c r="BF155">
        <v>1.1871472892960006E-2</v>
      </c>
    </row>
    <row r="156" spans="2:58" x14ac:dyDescent="0.3">
      <c r="B156">
        <f t="shared" si="266"/>
        <v>88</v>
      </c>
      <c r="C156">
        <v>-4.6183005389402454E-4</v>
      </c>
      <c r="D156">
        <f t="shared" si="265"/>
        <v>-0.60244945316442367</v>
      </c>
      <c r="E156">
        <f t="shared" si="267"/>
        <v>0.2734375</v>
      </c>
      <c r="BF156">
        <v>1.2575380425122018E-2</v>
      </c>
    </row>
    <row r="157" spans="2:58" x14ac:dyDescent="0.3">
      <c r="B157">
        <f t="shared" si="266"/>
        <v>89</v>
      </c>
      <c r="C157">
        <v>-4.3560277440100013E-4</v>
      </c>
      <c r="D157">
        <f t="shared" si="265"/>
        <v>-0.59308390687709123</v>
      </c>
      <c r="E157">
        <f t="shared" si="267"/>
        <v>0.27656249999999999</v>
      </c>
      <c r="BF157">
        <v>1.2601061457539031E-2</v>
      </c>
    </row>
    <row r="158" spans="2:58" x14ac:dyDescent="0.3">
      <c r="B158">
        <f t="shared" si="266"/>
        <v>90</v>
      </c>
      <c r="C158">
        <v>-4.0412410231180015E-4</v>
      </c>
      <c r="D158">
        <f t="shared" si="265"/>
        <v>-0.58377009592341078</v>
      </c>
      <c r="E158">
        <f t="shared" si="267"/>
        <v>0.27968749999999998</v>
      </c>
      <c r="BF158">
        <v>2.1782317226837988E-2</v>
      </c>
    </row>
    <row r="159" spans="2:58" x14ac:dyDescent="0.3">
      <c r="B159">
        <f t="shared" si="266"/>
        <v>91</v>
      </c>
      <c r="C159">
        <v>-3.73772688883698E-4</v>
      </c>
      <c r="D159">
        <f t="shared" si="265"/>
        <v>-0.57450665267207235</v>
      </c>
      <c r="E159">
        <f t="shared" si="267"/>
        <v>0.28281250000000002</v>
      </c>
      <c r="BF159">
        <v>2.4006403286665035E-2</v>
      </c>
    </row>
    <row r="160" spans="2:58" x14ac:dyDescent="0.3">
      <c r="B160">
        <f t="shared" si="266"/>
        <v>92</v>
      </c>
      <c r="C160">
        <v>-3.6662244825469772E-4</v>
      </c>
      <c r="D160">
        <f t="shared" si="265"/>
        <v>-0.56529224880831386</v>
      </c>
      <c r="E160">
        <f t="shared" si="267"/>
        <v>0.28593750000000001</v>
      </c>
      <c r="BF160">
        <v>2.4737990671076071E-2</v>
      </c>
    </row>
    <row r="161" spans="2:58" x14ac:dyDescent="0.3">
      <c r="B161">
        <f t="shared" si="266"/>
        <v>93</v>
      </c>
      <c r="C161">
        <v>-3.4166398397669773E-4</v>
      </c>
      <c r="D161">
        <f t="shared" si="265"/>
        <v>-0.55612559361869141</v>
      </c>
      <c r="E161">
        <f t="shared" si="267"/>
        <v>0.2890625</v>
      </c>
      <c r="BF161">
        <v>2.8969634676544009E-2</v>
      </c>
    </row>
    <row r="162" spans="2:58" x14ac:dyDescent="0.3">
      <c r="B162">
        <f t="shared" si="266"/>
        <v>94</v>
      </c>
      <c r="C162">
        <v>-3.1971906329420104E-4</v>
      </c>
      <c r="D162">
        <f t="shared" si="265"/>
        <v>-0.54700543236444144</v>
      </c>
      <c r="E162">
        <f t="shared" si="267"/>
        <v>0.29218749999999999</v>
      </c>
      <c r="BF162">
        <v>3.1136223435941024E-2</v>
      </c>
    </row>
    <row r="163" spans="2:58" x14ac:dyDescent="0.3">
      <c r="B163">
        <f t="shared" si="266"/>
        <v>95</v>
      </c>
      <c r="C163">
        <v>-3.1844013663430079E-4</v>
      </c>
      <c r="D163">
        <f t="shared" si="265"/>
        <v>-0.53793054473785507</v>
      </c>
      <c r="E163">
        <f t="shared" si="267"/>
        <v>0.29531249999999998</v>
      </c>
      <c r="BF163" cm="1">
        <f t="array" ref="BF163:BF194">_xlfn._xlws.SORT(AY3:AY34)</f>
        <v>-7.5781471648857013E-2</v>
      </c>
    </row>
    <row r="164" spans="2:58" x14ac:dyDescent="0.3">
      <c r="B164">
        <f t="shared" si="266"/>
        <v>96</v>
      </c>
      <c r="C164">
        <v>-2.9975897394979995E-4</v>
      </c>
      <c r="D164">
        <f t="shared" si="265"/>
        <v>-0.52889974339649715</v>
      </c>
      <c r="E164">
        <f t="shared" si="267"/>
        <v>0.29843750000000002</v>
      </c>
      <c r="BF164">
        <v>-3.2444103004794944E-2</v>
      </c>
    </row>
    <row r="165" spans="2:58" x14ac:dyDescent="0.3">
      <c r="B165">
        <f t="shared" si="266"/>
        <v>97</v>
      </c>
      <c r="C165">
        <v>-2.9789924262180016E-4</v>
      </c>
      <c r="D165">
        <f t="shared" si="265"/>
        <v>-0.51991187257046845</v>
      </c>
      <c r="E165">
        <f t="shared" si="267"/>
        <v>0.30156250000000001</v>
      </c>
      <c r="BF165">
        <v>-3.2171525477552032E-2</v>
      </c>
    </row>
    <row r="166" spans="2:58" x14ac:dyDescent="0.3">
      <c r="B166">
        <f t="shared" si="266"/>
        <v>98</v>
      </c>
      <c r="C166">
        <v>-2.9654808144230146E-4</v>
      </c>
      <c r="D166">
        <f t="shared" si="265"/>
        <v>-0.51096580673824743</v>
      </c>
      <c r="E166">
        <f t="shared" si="267"/>
        <v>0.3046875</v>
      </c>
      <c r="BF166">
        <v>-2.2991183939079007E-2</v>
      </c>
    </row>
    <row r="167" spans="2:58" x14ac:dyDescent="0.3">
      <c r="B167">
        <f t="shared" si="266"/>
        <v>99</v>
      </c>
      <c r="C167">
        <v>-2.8232500078339932E-4</v>
      </c>
      <c r="D167">
        <f t="shared" si="265"/>
        <v>-0.50206044936696548</v>
      </c>
      <c r="E167">
        <f t="shared" si="267"/>
        <v>0.30781249999999999</v>
      </c>
      <c r="BF167">
        <v>-1.8136513128521048E-2</v>
      </c>
    </row>
    <row r="168" spans="2:58" x14ac:dyDescent="0.3">
      <c r="B168">
        <f t="shared" si="266"/>
        <v>100</v>
      </c>
      <c r="C168">
        <v>-2.8037127726210018E-4</v>
      </c>
      <c r="D168">
        <f t="shared" si="265"/>
        <v>-0.4931947317132504</v>
      </c>
      <c r="E168">
        <f t="shared" si="267"/>
        <v>0.31093749999999998</v>
      </c>
      <c r="BF168">
        <v>-1.9669744953288992E-3</v>
      </c>
    </row>
    <row r="169" spans="2:58" x14ac:dyDescent="0.3">
      <c r="B169">
        <f t="shared" si="266"/>
        <v>101</v>
      </c>
      <c r="C169">
        <v>-2.7922835862700078E-4</v>
      </c>
      <c r="D169">
        <f t="shared" si="265"/>
        <v>-0.48436761168104397</v>
      </c>
      <c r="E169">
        <f t="shared" si="267"/>
        <v>0.31406250000000002</v>
      </c>
      <c r="BF169">
        <v>-1.1401446143400051E-3</v>
      </c>
    </row>
    <row r="170" spans="2:58" x14ac:dyDescent="0.3">
      <c r="B170">
        <f t="shared" si="266"/>
        <v>102</v>
      </c>
      <c r="C170">
        <v>-2.7237545380559731E-4</v>
      </c>
      <c r="D170">
        <f t="shared" si="265"/>
        <v>-0.47557807273303587</v>
      </c>
      <c r="E170">
        <f t="shared" si="267"/>
        <v>0.31718750000000001</v>
      </c>
      <c r="BF170">
        <v>-1.0330581137670009E-3</v>
      </c>
    </row>
    <row r="171" spans="2:58" x14ac:dyDescent="0.3">
      <c r="B171">
        <f t="shared" si="266"/>
        <v>103</v>
      </c>
      <c r="C171">
        <v>-2.6514223621530025E-4</v>
      </c>
      <c r="D171">
        <f t="shared" si="265"/>
        <v>-0.4668251228525897</v>
      </c>
      <c r="E171">
        <f t="shared" si="267"/>
        <v>0.3203125</v>
      </c>
      <c r="BF171">
        <v>-7.3557463400199946E-4</v>
      </c>
    </row>
    <row r="172" spans="2:58" x14ac:dyDescent="0.3">
      <c r="B172">
        <f t="shared" si="266"/>
        <v>104</v>
      </c>
      <c r="C172">
        <v>-2.5036817800349817E-4</v>
      </c>
      <c r="D172">
        <f t="shared" si="265"/>
        <v>-0.45810779355323694</v>
      </c>
      <c r="E172">
        <f t="shared" si="267"/>
        <v>0.32343749999999999</v>
      </c>
      <c r="BF172">
        <v>-2.207264319322999E-4</v>
      </c>
    </row>
    <row r="173" spans="2:58" x14ac:dyDescent="0.3">
      <c r="B173">
        <f t="shared" si="266"/>
        <v>105</v>
      </c>
      <c r="C173">
        <v>-2.3397643657619739E-4</v>
      </c>
      <c r="D173">
        <f t="shared" si="265"/>
        <v>-0.44942513893301278</v>
      </c>
      <c r="E173">
        <f t="shared" si="267"/>
        <v>0.32656249999999998</v>
      </c>
      <c r="BF173">
        <v>-2.1311892168749888E-4</v>
      </c>
    </row>
    <row r="174" spans="2:58" x14ac:dyDescent="0.3">
      <c r="B174">
        <f t="shared" si="266"/>
        <v>106</v>
      </c>
      <c r="C174">
        <v>-2.3152383871079957E-4</v>
      </c>
      <c r="D174">
        <f t="shared" si="265"/>
        <v>-0.44077623477107952</v>
      </c>
      <c r="E174">
        <f t="shared" si="267"/>
        <v>0.32968750000000002</v>
      </c>
      <c r="BF174">
        <v>-7.3764466376202015E-5</v>
      </c>
    </row>
    <row r="175" spans="2:58" x14ac:dyDescent="0.3">
      <c r="B175">
        <f t="shared" si="266"/>
        <v>107</v>
      </c>
      <c r="C175">
        <v>-2.284904786339359E-4</v>
      </c>
      <c r="D175">
        <f t="shared" si="265"/>
        <v>-0.43216017766425385</v>
      </c>
      <c r="E175">
        <f t="shared" si="267"/>
        <v>0.33281250000000001</v>
      </c>
      <c r="BF175">
        <v>-3.4801084645699407E-5</v>
      </c>
    </row>
    <row r="176" spans="2:58" x14ac:dyDescent="0.3">
      <c r="B176">
        <f t="shared" si="266"/>
        <v>108</v>
      </c>
      <c r="C176">
        <v>-2.207264319322999E-4</v>
      </c>
      <c r="D176">
        <f t="shared" si="265"/>
        <v>-0.42357608420119958</v>
      </c>
      <c r="E176">
        <f t="shared" si="267"/>
        <v>0.3359375</v>
      </c>
      <c r="BF176">
        <v>-9.0548026298910289E-6</v>
      </c>
    </row>
    <row r="177" spans="2:58" x14ac:dyDescent="0.3">
      <c r="B177">
        <f t="shared" si="266"/>
        <v>109</v>
      </c>
      <c r="C177">
        <v>-2.1311892168749888E-4</v>
      </c>
      <c r="D177">
        <f t="shared" si="265"/>
        <v>-0.4150230901721948</v>
      </c>
      <c r="E177">
        <f t="shared" si="267"/>
        <v>0.33906249999999999</v>
      </c>
      <c r="BF177">
        <v>7.4800322936285218E-6</v>
      </c>
    </row>
    <row r="178" spans="2:58" x14ac:dyDescent="0.3">
      <c r="B178">
        <f t="shared" si="266"/>
        <v>110</v>
      </c>
      <c r="C178">
        <v>-2.0035300181269963E-4</v>
      </c>
      <c r="D178">
        <f t="shared" si="265"/>
        <v>-0.40650034981250754</v>
      </c>
      <c r="E178">
        <f t="shared" si="267"/>
        <v>0.34218749999999998</v>
      </c>
      <c r="BF178">
        <v>3.2581094238402081E-5</v>
      </c>
    </row>
    <row r="179" spans="2:58" x14ac:dyDescent="0.3">
      <c r="B179">
        <f t="shared" si="266"/>
        <v>111</v>
      </c>
      <c r="C179">
        <v>-1.8146960882879995E-4</v>
      </c>
      <c r="D179">
        <f t="shared" si="265"/>
        <v>-0.39800703507754009</v>
      </c>
      <c r="E179">
        <f t="shared" si="267"/>
        <v>0.34531250000000002</v>
      </c>
      <c r="BF179">
        <v>5.4023327712900485E-5</v>
      </c>
    </row>
    <row r="180" spans="2:58" x14ac:dyDescent="0.3">
      <c r="B180">
        <f t="shared" si="266"/>
        <v>112</v>
      </c>
      <c r="C180">
        <v>-1.7928928727570063E-4</v>
      </c>
      <c r="D180">
        <f t="shared" si="265"/>
        <v>-0.38954233494801249</v>
      </c>
      <c r="E180">
        <f t="shared" si="267"/>
        <v>0.34843750000000001</v>
      </c>
      <c r="BF180">
        <v>5.5389820725169556E-5</v>
      </c>
    </row>
    <row r="181" spans="2:58" x14ac:dyDescent="0.3">
      <c r="B181">
        <f t="shared" si="266"/>
        <v>113</v>
      </c>
      <c r="C181">
        <v>-1.6024587118210025E-4</v>
      </c>
      <c r="D181">
        <f t="shared" si="265"/>
        <v>-0.38110545476355656</v>
      </c>
      <c r="E181">
        <f t="shared" si="267"/>
        <v>0.3515625</v>
      </c>
      <c r="BF181">
        <v>1.059713157408014E-4</v>
      </c>
    </row>
    <row r="182" spans="2:58" x14ac:dyDescent="0.3">
      <c r="B182">
        <f t="shared" si="266"/>
        <v>114</v>
      </c>
      <c r="C182">
        <v>-1.4637761116169726E-4</v>
      </c>
      <c r="D182">
        <f t="shared" si="265"/>
        <v>-0.37269561558319902</v>
      </c>
      <c r="E182">
        <f t="shared" si="267"/>
        <v>0.35468749999999999</v>
      </c>
      <c r="BF182">
        <v>1.0780782418160113E-4</v>
      </c>
    </row>
    <row r="183" spans="2:58" x14ac:dyDescent="0.3">
      <c r="B183">
        <f t="shared" si="266"/>
        <v>115</v>
      </c>
      <c r="C183">
        <v>-1.3946904736500051E-4</v>
      </c>
      <c r="D183">
        <f t="shared" si="265"/>
        <v>-0.36431205357129276</v>
      </c>
      <c r="E183">
        <f t="shared" si="267"/>
        <v>0.35781249999999998</v>
      </c>
      <c r="BF183">
        <v>3.2966879435229919E-4</v>
      </c>
    </row>
    <row r="184" spans="2:58" x14ac:dyDescent="0.3">
      <c r="B184">
        <f t="shared" si="266"/>
        <v>116</v>
      </c>
      <c r="C184">
        <v>-1.3675653855959799E-4</v>
      </c>
      <c r="D184">
        <f t="shared" si="265"/>
        <v>-0.35595401940754312</v>
      </c>
      <c r="E184">
        <f t="shared" si="267"/>
        <v>0.36093750000000002</v>
      </c>
      <c r="BF184">
        <v>3.8081328467620169E-4</v>
      </c>
    </row>
    <row r="185" spans="2:58" x14ac:dyDescent="0.3">
      <c r="B185">
        <f t="shared" si="266"/>
        <v>117</v>
      </c>
      <c r="C185">
        <v>-1.2667648720139993E-4</v>
      </c>
      <c r="D185">
        <f t="shared" si="265"/>
        <v>-0.34762077771985805</v>
      </c>
      <c r="E185">
        <f t="shared" si="267"/>
        <v>0.36406250000000001</v>
      </c>
      <c r="BF185">
        <v>7.2933462905430332E-4</v>
      </c>
    </row>
    <row r="186" spans="2:58" x14ac:dyDescent="0.3">
      <c r="B186">
        <f t="shared" si="266"/>
        <v>118</v>
      </c>
      <c r="C186">
        <v>-1.2194133719020152E-4</v>
      </c>
      <c r="D186">
        <f t="shared" si="265"/>
        <v>-0.33931160653881726</v>
      </c>
      <c r="E186">
        <f t="shared" si="267"/>
        <v>0.3671875</v>
      </c>
      <c r="BF186">
        <v>5.0009091803930317E-3</v>
      </c>
    </row>
    <row r="187" spans="2:58" x14ac:dyDescent="0.3">
      <c r="B187">
        <f t="shared" si="266"/>
        <v>119</v>
      </c>
      <c r="C187">
        <v>-1.1722959972139922E-4</v>
      </c>
      <c r="D187">
        <f t="shared" si="265"/>
        <v>-0.33102579677263005</v>
      </c>
      <c r="E187">
        <f t="shared" si="267"/>
        <v>0.37031249999999999</v>
      </c>
      <c r="BF187">
        <v>6.7246497883809708E-3</v>
      </c>
    </row>
    <row r="188" spans="2:58" x14ac:dyDescent="0.3">
      <c r="B188">
        <f t="shared" si="266"/>
        <v>120</v>
      </c>
      <c r="C188">
        <v>-1.1385944572369841E-4</v>
      </c>
      <c r="D188">
        <f t="shared" si="265"/>
        <v>-0.32276265170151064</v>
      </c>
      <c r="E188">
        <f t="shared" si="267"/>
        <v>0.37343749999999998</v>
      </c>
      <c r="BF188">
        <v>9.999966241442948E-3</v>
      </c>
    </row>
    <row r="189" spans="2:58" x14ac:dyDescent="0.3">
      <c r="B189">
        <f t="shared" si="266"/>
        <v>121</v>
      </c>
      <c r="C189">
        <v>-1.1378549690189976E-4</v>
      </c>
      <c r="D189">
        <f t="shared" si="265"/>
        <v>-0.31452148649046091</v>
      </c>
      <c r="E189">
        <f t="shared" si="267"/>
        <v>0.37656250000000002</v>
      </c>
      <c r="BF189">
        <v>1.2714195762845992E-2</v>
      </c>
    </row>
    <row r="190" spans="2:58" x14ac:dyDescent="0.3">
      <c r="B190">
        <f t="shared" si="266"/>
        <v>122</v>
      </c>
      <c r="C190">
        <v>-1.0213038866120107E-4</v>
      </c>
      <c r="D190">
        <f t="shared" si="265"/>
        <v>-0.3063016277195077</v>
      </c>
      <c r="E190">
        <f t="shared" si="267"/>
        <v>0.37968750000000001</v>
      </c>
      <c r="BF190">
        <v>1.7844218950283985E-2</v>
      </c>
    </row>
    <row r="191" spans="2:58" x14ac:dyDescent="0.3">
      <c r="B191">
        <f t="shared" si="266"/>
        <v>123</v>
      </c>
      <c r="C191">
        <v>-9.3995759208497648E-5</v>
      </c>
      <c r="D191">
        <f t="shared" si="265"/>
        <v>-0.29810241293048689</v>
      </c>
      <c r="E191">
        <f t="shared" si="267"/>
        <v>0.3828125</v>
      </c>
      <c r="BF191">
        <v>2.4030611644912048E-2</v>
      </c>
    </row>
    <row r="192" spans="2:58" x14ac:dyDescent="0.3">
      <c r="B192">
        <f t="shared" si="266"/>
        <v>124</v>
      </c>
      <c r="C192">
        <v>-8.8938777112598441E-5</v>
      </c>
      <c r="D192">
        <f t="shared" si="265"/>
        <v>-0.28992319018952489</v>
      </c>
      <c r="E192">
        <f t="shared" si="267"/>
        <v>0.38593749999999999</v>
      </c>
      <c r="BF192">
        <v>2.494420804809605E-2</v>
      </c>
    </row>
    <row r="193" spans="2:58" x14ac:dyDescent="0.3">
      <c r="B193">
        <f t="shared" si="266"/>
        <v>125</v>
      </c>
      <c r="C193">
        <v>-8.5430729987099469E-5</v>
      </c>
      <c r="D193">
        <f t="shared" si="265"/>
        <v>-0.28176331766440421</v>
      </c>
      <c r="E193">
        <f t="shared" si="267"/>
        <v>0.38906249999999998</v>
      </c>
      <c r="BF193">
        <v>3.1992560325115993E-2</v>
      </c>
    </row>
    <row r="194" spans="2:58" x14ac:dyDescent="0.3">
      <c r="B194">
        <f t="shared" si="266"/>
        <v>126</v>
      </c>
      <c r="C194">
        <v>-7.3764466376202015E-5</v>
      </c>
      <c r="D194">
        <f t="shared" si="265"/>
        <v>-0.27362216321604638</v>
      </c>
      <c r="E194">
        <f t="shared" si="267"/>
        <v>0.39218750000000002</v>
      </c>
      <c r="BF194">
        <v>8.2281884149112028E-2</v>
      </c>
    </row>
    <row r="195" spans="2:58" x14ac:dyDescent="0.3">
      <c r="B195">
        <f t="shared" si="266"/>
        <v>127</v>
      </c>
      <c r="C195">
        <v>-7.1010974479099667E-5</v>
      </c>
      <c r="D195">
        <f t="shared" si="265"/>
        <v>-0.26549910400338533</v>
      </c>
      <c r="E195">
        <f t="shared" si="267"/>
        <v>0.39531250000000001</v>
      </c>
      <c r="BF195" cm="1">
        <f t="array" ref="BF195:BF226">_xlfn._xlws.SORT(AZ3:AZ34)</f>
        <v>-3.7896576940938953E-2</v>
      </c>
    </row>
    <row r="196" spans="2:58" x14ac:dyDescent="0.3">
      <c r="B196">
        <f t="shared" si="266"/>
        <v>128</v>
      </c>
      <c r="C196">
        <v>-6.6230102027000151E-5</v>
      </c>
      <c r="D196">
        <f t="shared" si="265"/>
        <v>-0.25739352610093835</v>
      </c>
      <c r="E196">
        <f t="shared" si="267"/>
        <v>0.3984375</v>
      </c>
      <c r="BF196">
        <v>-3.3525128182099018E-2</v>
      </c>
    </row>
    <row r="197" spans="2:58" x14ac:dyDescent="0.3">
      <c r="B197">
        <f t="shared" si="266"/>
        <v>129</v>
      </c>
      <c r="C197">
        <v>-6.3845878159132091E-5</v>
      </c>
      <c r="D197">
        <f t="shared" si="265"/>
        <v>-0.24930482412841931</v>
      </c>
      <c r="E197">
        <f t="shared" si="267"/>
        <v>0.40156249999999999</v>
      </c>
      <c r="BF197">
        <v>-3.2875085895737066E-2</v>
      </c>
    </row>
    <row r="198" spans="2:58" x14ac:dyDescent="0.3">
      <c r="B198">
        <f t="shared" si="266"/>
        <v>130</v>
      </c>
      <c r="C198">
        <v>-5.4425416306000396E-5</v>
      </c>
      <c r="D198">
        <f t="shared" ref="D198:D261" si="268">_xlfn.NORM.S.INV(E198)</f>
        <v>-0.24123240089177081</v>
      </c>
      <c r="E198">
        <f t="shared" si="267"/>
        <v>0.40468749999999998</v>
      </c>
      <c r="BF198">
        <v>-2.8315224440564002E-2</v>
      </c>
    </row>
    <row r="199" spans="2:58" x14ac:dyDescent="0.3">
      <c r="B199">
        <f t="shared" ref="B199:B262" si="269">B198+1</f>
        <v>131</v>
      </c>
      <c r="C199">
        <v>-5.3964525258399371E-5</v>
      </c>
      <c r="D199">
        <f t="shared" si="268"/>
        <v>-0.23317566703501874</v>
      </c>
      <c r="E199">
        <f t="shared" ref="E199:E262" si="270">(B199-0.5)/320</f>
        <v>0.40781250000000002</v>
      </c>
      <c r="BF199">
        <v>-6.5983565011369649E-3</v>
      </c>
    </row>
    <row r="200" spans="2:58" x14ac:dyDescent="0.3">
      <c r="B200">
        <f t="shared" si="269"/>
        <v>132</v>
      </c>
      <c r="C200">
        <v>-5.3765534689597175E-5</v>
      </c>
      <c r="D200">
        <f t="shared" si="268"/>
        <v>-0.22513404070238691</v>
      </c>
      <c r="E200">
        <f t="shared" si="270"/>
        <v>0.41093750000000001</v>
      </c>
      <c r="BF200">
        <v>-4.8241113159860349E-3</v>
      </c>
    </row>
    <row r="201" spans="2:58" x14ac:dyDescent="0.3">
      <c r="B201">
        <f t="shared" si="269"/>
        <v>133</v>
      </c>
      <c r="C201">
        <v>-5.1337097782301611E-5</v>
      </c>
      <c r="D201">
        <f t="shared" si="268"/>
        <v>-0.21710694721012977</v>
      </c>
      <c r="E201">
        <f t="shared" si="270"/>
        <v>0.4140625</v>
      </c>
      <c r="BF201">
        <v>-3.4527372589339134E-3</v>
      </c>
    </row>
    <row r="202" spans="2:58" x14ac:dyDescent="0.3">
      <c r="B202">
        <f t="shared" si="269"/>
        <v>134</v>
      </c>
      <c r="C202">
        <v>-5.104438635609998E-5</v>
      </c>
      <c r="D202">
        <f t="shared" si="268"/>
        <v>-0.20909381872757152</v>
      </c>
      <c r="E202">
        <f t="shared" si="270"/>
        <v>0.41718749999999999</v>
      </c>
      <c r="BF202">
        <v>-2.334890019594027E-3</v>
      </c>
    </row>
    <row r="203" spans="2:58" x14ac:dyDescent="0.3">
      <c r="B203">
        <f t="shared" si="269"/>
        <v>135</v>
      </c>
      <c r="C203">
        <v>-4.6878053610671655E-5</v>
      </c>
      <c r="D203">
        <f t="shared" si="268"/>
        <v>-0.20109409396685937</v>
      </c>
      <c r="E203">
        <f t="shared" si="270"/>
        <v>0.42031249999999998</v>
      </c>
      <c r="BF203">
        <v>-2.9975897394979995E-4</v>
      </c>
    </row>
    <row r="204" spans="2:58" x14ac:dyDescent="0.3">
      <c r="B204">
        <f t="shared" si="269"/>
        <v>136</v>
      </c>
      <c r="C204">
        <v>-4.598876157063149E-5</v>
      </c>
      <c r="D204">
        <f t="shared" si="268"/>
        <v>-0.19310721788096238</v>
      </c>
      <c r="E204">
        <f t="shared" si="270"/>
        <v>0.42343750000000002</v>
      </c>
      <c r="BF204">
        <v>-2.7922835862700078E-4</v>
      </c>
    </row>
    <row r="205" spans="2:58" x14ac:dyDescent="0.3">
      <c r="B205">
        <f t="shared" si="269"/>
        <v>137</v>
      </c>
      <c r="C205">
        <v>-4.3104933678171642E-5</v>
      </c>
      <c r="D205">
        <f t="shared" si="268"/>
        <v>-0.18513264136946728</v>
      </c>
      <c r="E205">
        <f t="shared" si="270"/>
        <v>0.42656250000000001</v>
      </c>
      <c r="BF205">
        <v>-5.3964525258399371E-5</v>
      </c>
    </row>
    <row r="206" spans="2:58" x14ac:dyDescent="0.3">
      <c r="B206">
        <f t="shared" si="269"/>
        <v>138</v>
      </c>
      <c r="C206">
        <v>-4.2682752002497215E-5</v>
      </c>
      <c r="D206">
        <f t="shared" si="268"/>
        <v>-0.17716982099173983</v>
      </c>
      <c r="E206">
        <f t="shared" si="270"/>
        <v>0.4296875</v>
      </c>
      <c r="BF206">
        <v>-5.3765534689597175E-5</v>
      </c>
    </row>
    <row r="207" spans="2:58" x14ac:dyDescent="0.3">
      <c r="B207">
        <f t="shared" si="269"/>
        <v>139</v>
      </c>
      <c r="C207">
        <v>-4.1517411892171008E-5</v>
      </c>
      <c r="D207">
        <f t="shared" si="268"/>
        <v>-0.1692182186870437</v>
      </c>
      <c r="E207">
        <f t="shared" si="270"/>
        <v>0.43281249999999999</v>
      </c>
      <c r="BF207">
        <v>-5.1337097782301611E-5</v>
      </c>
    </row>
    <row r="208" spans="2:58" x14ac:dyDescent="0.3">
      <c r="B208">
        <f t="shared" si="269"/>
        <v>140</v>
      </c>
      <c r="C208">
        <v>-3.4801084645699407E-5</v>
      </c>
      <c r="D208">
        <f t="shared" si="268"/>
        <v>-0.16127730150121716</v>
      </c>
      <c r="E208">
        <f t="shared" si="270"/>
        <v>0.43593749999999998</v>
      </c>
      <c r="BF208">
        <v>-4.3104933678171642E-5</v>
      </c>
    </row>
    <row r="209" spans="2:58" x14ac:dyDescent="0.3">
      <c r="B209">
        <f t="shared" si="269"/>
        <v>141</v>
      </c>
      <c r="C209">
        <v>-3.4706203378189956E-5</v>
      </c>
      <c r="D209">
        <f t="shared" si="268"/>
        <v>-0.15334654131953143</v>
      </c>
      <c r="E209">
        <f t="shared" si="270"/>
        <v>0.43906250000000002</v>
      </c>
      <c r="BF209">
        <v>-3.4198719826199556E-5</v>
      </c>
    </row>
    <row r="210" spans="2:58" x14ac:dyDescent="0.3">
      <c r="B210">
        <f t="shared" si="269"/>
        <v>142</v>
      </c>
      <c r="C210">
        <v>-3.4258409736630593E-5</v>
      </c>
      <c r="D210">
        <f t="shared" si="268"/>
        <v>-0.14542541460536426</v>
      </c>
      <c r="E210">
        <f t="shared" si="270"/>
        <v>0.44218750000000001</v>
      </c>
      <c r="BF210">
        <v>-1.181439120623122E-5</v>
      </c>
    </row>
    <row r="211" spans="2:58" x14ac:dyDescent="0.3">
      <c r="B211">
        <f t="shared" si="269"/>
        <v>143</v>
      </c>
      <c r="C211">
        <v>-3.4198719826199556E-5</v>
      </c>
      <c r="D211">
        <f t="shared" si="268"/>
        <v>-0.13751340214433597</v>
      </c>
      <c r="E211">
        <f t="shared" si="270"/>
        <v>0.4453125</v>
      </c>
      <c r="BF211">
        <v>5.7913723498710309E-5</v>
      </c>
    </row>
    <row r="212" spans="2:58" x14ac:dyDescent="0.3">
      <c r="B212">
        <f t="shared" si="269"/>
        <v>144</v>
      </c>
      <c r="C212">
        <v>-3.1989583499000482E-5</v>
      </c>
      <c r="D212">
        <f t="shared" si="268"/>
        <v>-0.12960998879357147</v>
      </c>
      <c r="E212">
        <f t="shared" si="270"/>
        <v>0.44843749999999999</v>
      </c>
      <c r="BF212">
        <v>9.6798348272900472E-5</v>
      </c>
    </row>
    <row r="213" spans="2:58" x14ac:dyDescent="0.3">
      <c r="B213">
        <f t="shared" si="269"/>
        <v>145</v>
      </c>
      <c r="C213">
        <v>-3.1165843932198095E-5</v>
      </c>
      <c r="D213">
        <f t="shared" si="268"/>
        <v>-0.12171466323575977</v>
      </c>
      <c r="E213">
        <f t="shared" si="270"/>
        <v>0.45156249999999998</v>
      </c>
      <c r="BF213">
        <v>1.6482794525979859E-4</v>
      </c>
    </row>
    <row r="214" spans="2:58" x14ac:dyDescent="0.3">
      <c r="B214">
        <f t="shared" si="269"/>
        <v>146</v>
      </c>
      <c r="C214">
        <v>-2.7660728616389976E-5</v>
      </c>
      <c r="D214">
        <f t="shared" si="268"/>
        <v>-0.11382691773769356</v>
      </c>
      <c r="E214">
        <f t="shared" si="270"/>
        <v>0.45468750000000002</v>
      </c>
      <c r="BF214">
        <v>3.1967864694050149E-4</v>
      </c>
    </row>
    <row r="215" spans="2:58" x14ac:dyDescent="0.3">
      <c r="B215">
        <f t="shared" si="269"/>
        <v>147</v>
      </c>
      <c r="C215">
        <v>-2.1800312661496291E-5</v>
      </c>
      <c r="D215">
        <f t="shared" si="268"/>
        <v>-0.10594624791298556</v>
      </c>
      <c r="E215">
        <f t="shared" si="270"/>
        <v>0.45781250000000001</v>
      </c>
      <c r="BF215">
        <v>3.6965826732580052E-4</v>
      </c>
    </row>
    <row r="216" spans="2:58" x14ac:dyDescent="0.3">
      <c r="B216">
        <f t="shared" si="269"/>
        <v>148</v>
      </c>
      <c r="C216">
        <v>-2.0917916834671188E-5</v>
      </c>
      <c r="D216">
        <f t="shared" si="268"/>
        <v>-9.807215248866108E-2</v>
      </c>
      <c r="E216">
        <f t="shared" si="270"/>
        <v>0.4609375</v>
      </c>
      <c r="BF216">
        <v>4.9814196652630399E-4</v>
      </c>
    </row>
    <row r="217" spans="2:58" x14ac:dyDescent="0.3">
      <c r="B217">
        <f t="shared" si="269"/>
        <v>149</v>
      </c>
      <c r="C217">
        <v>-1.8926608647799534E-5</v>
      </c>
      <c r="D217">
        <f t="shared" si="268"/>
        <v>-9.0204133075341961E-2</v>
      </c>
      <c r="E217">
        <f t="shared" si="270"/>
        <v>0.46406249999999999</v>
      </c>
      <c r="BF217">
        <v>5.482460592903006E-4</v>
      </c>
    </row>
    <row r="218" spans="2:58" x14ac:dyDescent="0.3">
      <c r="B218">
        <f t="shared" si="269"/>
        <v>150</v>
      </c>
      <c r="C218">
        <v>-1.6466649127589925E-5</v>
      </c>
      <c r="D218">
        <f t="shared" si="268"/>
        <v>-8.2341693940739591E-2</v>
      </c>
      <c r="E218">
        <f t="shared" si="270"/>
        <v>0.46718749999999998</v>
      </c>
      <c r="BF218">
        <v>8.9968873419299898E-4</v>
      </c>
    </row>
    <row r="219" spans="2:58" x14ac:dyDescent="0.3">
      <c r="B219">
        <f t="shared" si="269"/>
        <v>151</v>
      </c>
      <c r="C219">
        <v>-1.3522559353199362E-5</v>
      </c>
      <c r="D219">
        <f t="shared" si="268"/>
        <v>-7.4484341786184363E-2</v>
      </c>
      <c r="E219">
        <f t="shared" si="270"/>
        <v>0.47031250000000002</v>
      </c>
      <c r="BF219">
        <v>4.6635400891920087E-3</v>
      </c>
    </row>
    <row r="220" spans="2:58" x14ac:dyDescent="0.3">
      <c r="B220">
        <f t="shared" si="269"/>
        <v>152</v>
      </c>
      <c r="C220">
        <v>-1.181439120623122E-5</v>
      </c>
      <c r="D220">
        <f t="shared" si="268"/>
        <v>-6.6631585525926143E-2</v>
      </c>
      <c r="E220">
        <f t="shared" si="270"/>
        <v>0.47343750000000001</v>
      </c>
      <c r="BF220">
        <v>5.4729084108329773E-3</v>
      </c>
    </row>
    <row r="221" spans="2:58" x14ac:dyDescent="0.3">
      <c r="B221">
        <f t="shared" si="269"/>
        <v>153</v>
      </c>
      <c r="C221">
        <v>-9.0548026298910289E-6</v>
      </c>
      <c r="D221">
        <f t="shared" si="268"/>
        <v>-5.8782936068943067E-2</v>
      </c>
      <c r="E221">
        <f t="shared" si="270"/>
        <v>0.4765625</v>
      </c>
      <c r="BF221">
        <v>8.8037804501920336E-3</v>
      </c>
    </row>
    <row r="222" spans="2:58" x14ac:dyDescent="0.3">
      <c r="B222">
        <f t="shared" si="269"/>
        <v>154</v>
      </c>
      <c r="C222">
        <v>-7.796024649531566E-6</v>
      </c>
      <c r="D222">
        <f t="shared" si="268"/>
        <v>-5.0937906103006664E-2</v>
      </c>
      <c r="E222">
        <f t="shared" si="270"/>
        <v>0.47968749999999999</v>
      </c>
      <c r="BF222">
        <v>1.156836430960001E-2</v>
      </c>
    </row>
    <row r="223" spans="2:58" x14ac:dyDescent="0.3">
      <c r="B223">
        <f t="shared" si="269"/>
        <v>155</v>
      </c>
      <c r="C223">
        <v>-6.3071469151906173E-6</v>
      </c>
      <c r="D223">
        <f t="shared" si="268"/>
        <v>-4.3096009880751115E-2</v>
      </c>
      <c r="E223">
        <f t="shared" si="270"/>
        <v>0.48281249999999998</v>
      </c>
      <c r="BF223">
        <v>2.256172701411896E-2</v>
      </c>
    </row>
    <row r="224" spans="2:58" x14ac:dyDescent="0.3">
      <c r="B224">
        <f t="shared" si="269"/>
        <v>156</v>
      </c>
      <c r="C224">
        <v>-5.8072552868316391E-6</v>
      </c>
      <c r="D224">
        <f t="shared" si="268"/>
        <v>-3.5256763007501496E-2</v>
      </c>
      <c r="E224">
        <f t="shared" si="270"/>
        <v>0.48593750000000002</v>
      </c>
      <c r="BF224">
        <v>4.1289047085281028E-2</v>
      </c>
    </row>
    <row r="225" spans="2:58" x14ac:dyDescent="0.3">
      <c r="B225">
        <f t="shared" si="269"/>
        <v>157</v>
      </c>
      <c r="C225">
        <v>-1.5188330899900543E-6</v>
      </c>
      <c r="D225">
        <f t="shared" si="268"/>
        <v>-2.7419682230619635E-2</v>
      </c>
      <c r="E225">
        <f t="shared" si="270"/>
        <v>0.48906250000000001</v>
      </c>
      <c r="BF225">
        <v>4.8865517544635084E-2</v>
      </c>
    </row>
    <row r="226" spans="2:58" x14ac:dyDescent="0.3">
      <c r="B226">
        <f t="shared" si="269"/>
        <v>158</v>
      </c>
      <c r="C226">
        <v>1.0586648604097443E-6</v>
      </c>
      <c r="D226">
        <f t="shared" si="268"/>
        <v>-1.9584285230126924E-2</v>
      </c>
      <c r="E226">
        <f t="shared" si="270"/>
        <v>0.4921875</v>
      </c>
      <c r="BF226">
        <v>5.6842167531877985E-2</v>
      </c>
    </row>
    <row r="227" spans="2:58" x14ac:dyDescent="0.3">
      <c r="B227">
        <f t="shared" si="269"/>
        <v>159</v>
      </c>
      <c r="C227">
        <v>7.4800322936285218E-6</v>
      </c>
      <c r="D227">
        <f t="shared" si="268"/>
        <v>-1.1750090410370499E-2</v>
      </c>
      <c r="E227">
        <f t="shared" si="270"/>
        <v>0.49531249999999999</v>
      </c>
      <c r="BF227" cm="1">
        <f t="array" ref="BF227:BF258">_xlfn._xlws.SORT(BA3:BA34)</f>
        <v>-2.8098494162363985E-2</v>
      </c>
    </row>
    <row r="228" spans="2:58" x14ac:dyDescent="0.3">
      <c r="B228">
        <f t="shared" si="269"/>
        <v>160</v>
      </c>
      <c r="C228">
        <v>9.6635925958092617E-6</v>
      </c>
      <c r="D228">
        <f t="shared" si="268"/>
        <v>-3.9166166924970878E-3</v>
      </c>
      <c r="E228">
        <f t="shared" si="270"/>
        <v>0.49843749999999998</v>
      </c>
      <c r="BF228">
        <v>-2.3967655415998879E-2</v>
      </c>
    </row>
    <row r="229" spans="2:58" x14ac:dyDescent="0.3">
      <c r="B229">
        <f t="shared" si="269"/>
        <v>161</v>
      </c>
      <c r="C229">
        <v>1.0284041693028531E-5</v>
      </c>
      <c r="D229">
        <f t="shared" si="268"/>
        <v>3.9166166924970878E-3</v>
      </c>
      <c r="E229">
        <f t="shared" si="270"/>
        <v>0.50156250000000002</v>
      </c>
      <c r="BF229">
        <v>-1.1861220563866071E-2</v>
      </c>
    </row>
    <row r="230" spans="2:58" x14ac:dyDescent="0.3">
      <c r="B230">
        <f t="shared" si="269"/>
        <v>162</v>
      </c>
      <c r="C230">
        <v>1.2836154219099741E-5</v>
      </c>
      <c r="D230">
        <f t="shared" si="268"/>
        <v>1.1750090410370362E-2</v>
      </c>
      <c r="E230">
        <f t="shared" si="270"/>
        <v>0.50468749999999996</v>
      </c>
      <c r="BF230">
        <v>-1.0300490615599039E-2</v>
      </c>
    </row>
    <row r="231" spans="2:58" x14ac:dyDescent="0.3">
      <c r="B231">
        <f t="shared" si="269"/>
        <v>163</v>
      </c>
      <c r="C231">
        <v>2.0389501107227759E-5</v>
      </c>
      <c r="D231">
        <f t="shared" si="268"/>
        <v>1.9584285230126924E-2</v>
      </c>
      <c r="E231">
        <f t="shared" si="270"/>
        <v>0.5078125</v>
      </c>
      <c r="BF231">
        <v>-8.7398796774309506E-3</v>
      </c>
    </row>
    <row r="232" spans="2:58" x14ac:dyDescent="0.3">
      <c r="B232">
        <f t="shared" si="269"/>
        <v>164</v>
      </c>
      <c r="C232">
        <v>2.3013882987402492E-5</v>
      </c>
      <c r="D232">
        <f t="shared" si="268"/>
        <v>2.7419682230619774E-2</v>
      </c>
      <c r="E232">
        <f t="shared" si="270"/>
        <v>0.51093750000000004</v>
      </c>
      <c r="BF232">
        <v>-3.6222276503269923E-3</v>
      </c>
    </row>
    <row r="233" spans="2:58" x14ac:dyDescent="0.3">
      <c r="B233">
        <f t="shared" si="269"/>
        <v>165</v>
      </c>
      <c r="C233">
        <v>2.3677623362999833E-5</v>
      </c>
      <c r="D233">
        <f t="shared" si="268"/>
        <v>3.5256763007501496E-2</v>
      </c>
      <c r="E233">
        <f t="shared" si="270"/>
        <v>0.51406249999999998</v>
      </c>
      <c r="BF233">
        <v>-2.8659291942779719E-3</v>
      </c>
    </row>
    <row r="234" spans="2:58" x14ac:dyDescent="0.3">
      <c r="B234">
        <f t="shared" si="269"/>
        <v>166</v>
      </c>
      <c r="C234">
        <v>2.6301867278200053E-5</v>
      </c>
      <c r="D234">
        <f t="shared" si="268"/>
        <v>4.3096009880751115E-2</v>
      </c>
      <c r="E234">
        <f t="shared" si="270"/>
        <v>0.51718750000000002</v>
      </c>
      <c r="BF234">
        <v>-1.5822970748599896E-3</v>
      </c>
    </row>
    <row r="235" spans="2:58" x14ac:dyDescent="0.3">
      <c r="B235">
        <f t="shared" si="269"/>
        <v>167</v>
      </c>
      <c r="C235">
        <v>2.6414058785327946E-5</v>
      </c>
      <c r="D235">
        <f t="shared" si="268"/>
        <v>5.0937906103006525E-2</v>
      </c>
      <c r="E235">
        <f t="shared" si="270"/>
        <v>0.52031249999999996</v>
      </c>
      <c r="BF235">
        <v>-2.3397643657619739E-4</v>
      </c>
    </row>
    <row r="236" spans="2:58" x14ac:dyDescent="0.3">
      <c r="B236">
        <f t="shared" si="269"/>
        <v>168</v>
      </c>
      <c r="C236">
        <v>2.7078382802310508E-5</v>
      </c>
      <c r="D236">
        <f t="shared" si="268"/>
        <v>5.8782936068943067E-2</v>
      </c>
      <c r="E236">
        <f t="shared" si="270"/>
        <v>0.5234375</v>
      </c>
      <c r="BF236">
        <v>-1.3675653855959799E-4</v>
      </c>
    </row>
    <row r="237" spans="2:58" x14ac:dyDescent="0.3">
      <c r="B237">
        <f t="shared" si="269"/>
        <v>169</v>
      </c>
      <c r="C237">
        <v>2.8341871646768088E-5</v>
      </c>
      <c r="D237">
        <f t="shared" si="268"/>
        <v>6.6631585525926296E-2</v>
      </c>
      <c r="E237">
        <f t="shared" si="270"/>
        <v>0.52656250000000004</v>
      </c>
      <c r="BF237">
        <v>-1.2194133719020152E-4</v>
      </c>
    </row>
    <row r="238" spans="2:58" x14ac:dyDescent="0.3">
      <c r="B238">
        <f t="shared" si="269"/>
        <v>170</v>
      </c>
      <c r="C238">
        <v>3.2581094238402081E-5</v>
      </c>
      <c r="D238">
        <f t="shared" si="268"/>
        <v>7.4484341786184363E-2</v>
      </c>
      <c r="E238">
        <f t="shared" si="270"/>
        <v>0.52968749999999998</v>
      </c>
      <c r="BF238">
        <v>-8.5430729987099469E-5</v>
      </c>
    </row>
    <row r="239" spans="2:58" x14ac:dyDescent="0.3">
      <c r="B239">
        <f t="shared" si="269"/>
        <v>171</v>
      </c>
      <c r="C239">
        <v>3.2756702602628959E-5</v>
      </c>
      <c r="D239">
        <f t="shared" si="268"/>
        <v>8.2341693940739591E-2</v>
      </c>
      <c r="E239">
        <f t="shared" si="270"/>
        <v>0.53281250000000002</v>
      </c>
      <c r="BF239">
        <v>9.6635925958092617E-6</v>
      </c>
    </row>
    <row r="240" spans="2:58" x14ac:dyDescent="0.3">
      <c r="B240">
        <f t="shared" si="269"/>
        <v>172</v>
      </c>
      <c r="C240">
        <v>3.381104163686921E-5</v>
      </c>
      <c r="D240">
        <f t="shared" si="268"/>
        <v>9.0204133075341794E-2</v>
      </c>
      <c r="E240">
        <f t="shared" si="270"/>
        <v>0.53593749999999996</v>
      </c>
      <c r="BF240">
        <v>2.3677623362999833E-5</v>
      </c>
    </row>
    <row r="241" spans="2:58" x14ac:dyDescent="0.3">
      <c r="B241">
        <f t="shared" si="269"/>
        <v>173</v>
      </c>
      <c r="C241">
        <v>3.9843721125802645E-5</v>
      </c>
      <c r="D241">
        <f t="shared" si="268"/>
        <v>9.807215248866108E-2</v>
      </c>
      <c r="E241">
        <f t="shared" si="270"/>
        <v>0.5390625</v>
      </c>
      <c r="BF241">
        <v>3.2756702602628959E-5</v>
      </c>
    </row>
    <row r="242" spans="2:58" x14ac:dyDescent="0.3">
      <c r="B242">
        <f t="shared" si="269"/>
        <v>174</v>
      </c>
      <c r="C242">
        <v>4.0982896842600355E-5</v>
      </c>
      <c r="D242">
        <f t="shared" si="268"/>
        <v>0.10594624791298569</v>
      </c>
      <c r="E242">
        <f t="shared" si="270"/>
        <v>0.54218750000000004</v>
      </c>
      <c r="BF242">
        <v>3.381104163686921E-5</v>
      </c>
    </row>
    <row r="243" spans="2:58" x14ac:dyDescent="0.3">
      <c r="B243">
        <f t="shared" si="269"/>
        <v>175</v>
      </c>
      <c r="C243">
        <v>4.1988822606798398E-5</v>
      </c>
      <c r="D243">
        <f t="shared" si="268"/>
        <v>0.11382691773769356</v>
      </c>
      <c r="E243">
        <f t="shared" si="270"/>
        <v>0.54531249999999998</v>
      </c>
      <c r="BF243">
        <v>9.2423713046999381E-5</v>
      </c>
    </row>
    <row r="244" spans="2:58" x14ac:dyDescent="0.3">
      <c r="B244">
        <f t="shared" si="269"/>
        <v>176</v>
      </c>
      <c r="C244">
        <v>4.4094708881900826E-5</v>
      </c>
      <c r="D244">
        <f t="shared" si="268"/>
        <v>0.12171466323575977</v>
      </c>
      <c r="E244">
        <f t="shared" si="270"/>
        <v>0.54843750000000002</v>
      </c>
      <c r="BF244">
        <v>1.0021705814459991E-4</v>
      </c>
    </row>
    <row r="245" spans="2:58" x14ac:dyDescent="0.3">
      <c r="B245">
        <f t="shared" si="269"/>
        <v>177</v>
      </c>
      <c r="C245">
        <v>5.1967986600167868E-5</v>
      </c>
      <c r="D245">
        <f t="shared" si="268"/>
        <v>0.12960998879357136</v>
      </c>
      <c r="E245">
        <f t="shared" si="270"/>
        <v>0.55156249999999996</v>
      </c>
      <c r="BF245">
        <v>1.8500835378469985E-4</v>
      </c>
    </row>
    <row r="246" spans="2:58" x14ac:dyDescent="0.3">
      <c r="B246">
        <f t="shared" si="269"/>
        <v>178</v>
      </c>
      <c r="C246">
        <v>5.4023327712900485E-5</v>
      </c>
      <c r="D246">
        <f t="shared" si="268"/>
        <v>0.13751340214433597</v>
      </c>
      <c r="E246">
        <f t="shared" si="270"/>
        <v>0.5546875</v>
      </c>
      <c r="BF246">
        <v>3.0798622629919954E-4</v>
      </c>
    </row>
    <row r="247" spans="2:58" x14ac:dyDescent="0.3">
      <c r="B247">
        <f t="shared" si="269"/>
        <v>179</v>
      </c>
      <c r="C247">
        <v>5.5093979533828163E-5</v>
      </c>
      <c r="D247">
        <f t="shared" si="268"/>
        <v>0.1454254146053644</v>
      </c>
      <c r="E247">
        <f t="shared" si="270"/>
        <v>0.55781250000000004</v>
      </c>
      <c r="BF247">
        <v>3.5345494877050271E-4</v>
      </c>
    </row>
    <row r="248" spans="2:58" x14ac:dyDescent="0.3">
      <c r="B248">
        <f t="shared" si="269"/>
        <v>180</v>
      </c>
      <c r="C248">
        <v>5.5389820725169556E-5</v>
      </c>
      <c r="D248">
        <f t="shared" si="268"/>
        <v>0.15334654131953143</v>
      </c>
      <c r="E248">
        <f t="shared" si="270"/>
        <v>0.56093749999999998</v>
      </c>
      <c r="BF248">
        <v>5.6164976864830213E-4</v>
      </c>
    </row>
    <row r="249" spans="2:58" x14ac:dyDescent="0.3">
      <c r="B249">
        <f t="shared" si="269"/>
        <v>181</v>
      </c>
      <c r="C249">
        <v>5.7913723498710309E-5</v>
      </c>
      <c r="D249">
        <f t="shared" si="268"/>
        <v>0.16127730150121716</v>
      </c>
      <c r="E249">
        <f t="shared" si="270"/>
        <v>0.56406250000000002</v>
      </c>
      <c r="BF249">
        <v>1.0663545094912984E-3</v>
      </c>
    </row>
    <row r="250" spans="2:58" x14ac:dyDescent="0.3">
      <c r="B250">
        <f t="shared" si="269"/>
        <v>182</v>
      </c>
      <c r="C250">
        <v>5.9167030940802598E-5</v>
      </c>
      <c r="D250">
        <f t="shared" si="268"/>
        <v>0.16921821868704356</v>
      </c>
      <c r="E250">
        <f t="shared" si="270"/>
        <v>0.56718749999999996</v>
      </c>
      <c r="BF250">
        <v>1.1652356725149991E-3</v>
      </c>
    </row>
    <row r="251" spans="2:58" x14ac:dyDescent="0.3">
      <c r="B251">
        <f t="shared" si="269"/>
        <v>183</v>
      </c>
      <c r="C251">
        <v>5.9903512312798127E-5</v>
      </c>
      <c r="D251">
        <f t="shared" si="268"/>
        <v>0.17716982099173983</v>
      </c>
      <c r="E251">
        <f t="shared" si="270"/>
        <v>0.5703125</v>
      </c>
      <c r="BF251">
        <v>1.9312841120459889E-3</v>
      </c>
    </row>
    <row r="252" spans="2:58" x14ac:dyDescent="0.3">
      <c r="B252">
        <f t="shared" si="269"/>
        <v>184</v>
      </c>
      <c r="C252">
        <v>7.0083139938798694E-5</v>
      </c>
      <c r="D252">
        <f t="shared" si="268"/>
        <v>0.18513264136946739</v>
      </c>
      <c r="E252">
        <f t="shared" si="270"/>
        <v>0.57343750000000004</v>
      </c>
      <c r="BF252">
        <v>5.6861563425660844E-3</v>
      </c>
    </row>
    <row r="253" spans="2:58" x14ac:dyDescent="0.3">
      <c r="B253">
        <f t="shared" si="269"/>
        <v>185</v>
      </c>
      <c r="C253">
        <v>8.1592279009501389E-5</v>
      </c>
      <c r="D253">
        <f t="shared" si="268"/>
        <v>0.19310721788096238</v>
      </c>
      <c r="E253">
        <f t="shared" si="270"/>
        <v>0.57656249999999998</v>
      </c>
      <c r="BF253">
        <v>8.3658995994779772E-3</v>
      </c>
    </row>
    <row r="254" spans="2:58" x14ac:dyDescent="0.3">
      <c r="B254">
        <f t="shared" si="269"/>
        <v>186</v>
      </c>
      <c r="C254">
        <v>8.2399640955401962E-5</v>
      </c>
      <c r="D254">
        <f t="shared" si="268"/>
        <v>0.20109409396685937</v>
      </c>
      <c r="E254">
        <f t="shared" si="270"/>
        <v>0.57968750000000002</v>
      </c>
      <c r="BF254">
        <v>1.0743629066233051E-2</v>
      </c>
    </row>
    <row r="255" spans="2:58" x14ac:dyDescent="0.3">
      <c r="B255">
        <f t="shared" si="269"/>
        <v>187</v>
      </c>
      <c r="C255">
        <v>8.4617253102799508E-5</v>
      </c>
      <c r="D255">
        <f t="shared" si="268"/>
        <v>0.20909381872757132</v>
      </c>
      <c r="E255">
        <f t="shared" si="270"/>
        <v>0.58281249999999996</v>
      </c>
      <c r="BF255">
        <v>1.7621388658182968E-2</v>
      </c>
    </row>
    <row r="256" spans="2:58" x14ac:dyDescent="0.3">
      <c r="B256">
        <f t="shared" si="269"/>
        <v>188</v>
      </c>
      <c r="C256">
        <v>9.1241001086600146E-5</v>
      </c>
      <c r="D256">
        <f t="shared" si="268"/>
        <v>0.21710694721012977</v>
      </c>
      <c r="E256">
        <f t="shared" si="270"/>
        <v>0.5859375</v>
      </c>
      <c r="BF256">
        <v>2.1281944155351007E-2</v>
      </c>
    </row>
    <row r="257" spans="2:58" x14ac:dyDescent="0.3">
      <c r="B257">
        <f t="shared" si="269"/>
        <v>189</v>
      </c>
      <c r="C257">
        <v>9.2423713046999381E-5</v>
      </c>
      <c r="D257">
        <f t="shared" si="268"/>
        <v>0.22513404070238704</v>
      </c>
      <c r="E257">
        <f t="shared" si="270"/>
        <v>0.58906250000000004</v>
      </c>
      <c r="BF257">
        <v>3.8033467376682006E-2</v>
      </c>
    </row>
    <row r="258" spans="2:58" x14ac:dyDescent="0.3">
      <c r="B258">
        <f t="shared" si="269"/>
        <v>190</v>
      </c>
      <c r="C258">
        <v>9.6798348272900472E-5</v>
      </c>
      <c r="D258">
        <f t="shared" si="268"/>
        <v>0.23317566703501874</v>
      </c>
      <c r="E258">
        <f t="shared" si="270"/>
        <v>0.59218749999999998</v>
      </c>
      <c r="BF258">
        <v>4.3418503352735005E-2</v>
      </c>
    </row>
    <row r="259" spans="2:58" x14ac:dyDescent="0.3">
      <c r="B259">
        <f t="shared" si="269"/>
        <v>191</v>
      </c>
      <c r="C259">
        <v>9.9919349120000667E-5</v>
      </c>
      <c r="D259">
        <f t="shared" si="268"/>
        <v>0.24123240089177081</v>
      </c>
      <c r="E259">
        <f t="shared" si="270"/>
        <v>0.59531250000000002</v>
      </c>
      <c r="BF259" cm="1">
        <f t="array" ref="BF259:BF290">_xlfn._xlws.SORT(BB3:BB34)</f>
        <v>-6.1812043757452029E-2</v>
      </c>
    </row>
    <row r="260" spans="2:58" x14ac:dyDescent="0.3">
      <c r="B260">
        <f t="shared" si="269"/>
        <v>192</v>
      </c>
      <c r="C260">
        <v>1.0019806772060096E-4</v>
      </c>
      <c r="D260">
        <f t="shared" si="268"/>
        <v>0.24930482412841914</v>
      </c>
      <c r="E260">
        <f t="shared" si="270"/>
        <v>0.59843749999999996</v>
      </c>
      <c r="BF260">
        <v>-5.376549568362099E-2</v>
      </c>
    </row>
    <row r="261" spans="2:58" x14ac:dyDescent="0.3">
      <c r="B261">
        <f t="shared" si="269"/>
        <v>193</v>
      </c>
      <c r="C261">
        <v>1.0021705814459991E-4</v>
      </c>
      <c r="D261">
        <f t="shared" si="268"/>
        <v>0.25739352610093835</v>
      </c>
      <c r="E261">
        <f t="shared" si="270"/>
        <v>0.6015625</v>
      </c>
      <c r="BF261">
        <v>-5.2009382200757986E-2</v>
      </c>
    </row>
    <row r="262" spans="2:58" x14ac:dyDescent="0.3">
      <c r="B262">
        <f t="shared" si="269"/>
        <v>194</v>
      </c>
      <c r="C262">
        <v>1.0196341544389982E-4</v>
      </c>
      <c r="D262">
        <f t="shared" ref="D262:D325" si="271">_xlfn.NORM.S.INV(E262)</f>
        <v>0.2654991040033855</v>
      </c>
      <c r="E262">
        <f t="shared" si="270"/>
        <v>0.60468750000000004</v>
      </c>
      <c r="BF262">
        <v>-4.4264375724793914E-2</v>
      </c>
    </row>
    <row r="263" spans="2:58" x14ac:dyDescent="0.3">
      <c r="B263">
        <f t="shared" ref="B263:B326" si="272">B262+1</f>
        <v>195</v>
      </c>
      <c r="C263">
        <v>1.0491989068040289E-4</v>
      </c>
      <c r="D263">
        <f t="shared" si="271"/>
        <v>0.27362216321604638</v>
      </c>
      <c r="E263">
        <f t="shared" ref="E263:E326" si="273">(B263-0.5)/320</f>
        <v>0.60781249999999998</v>
      </c>
      <c r="BF263">
        <v>-2.011603190635497E-2</v>
      </c>
    </row>
    <row r="264" spans="2:58" x14ac:dyDescent="0.3">
      <c r="B264">
        <f t="shared" si="272"/>
        <v>196</v>
      </c>
      <c r="C264">
        <v>1.059713157408014E-4</v>
      </c>
      <c r="D264">
        <f t="shared" si="271"/>
        <v>0.28176331766440421</v>
      </c>
      <c r="E264">
        <f t="shared" si="273"/>
        <v>0.61093750000000002</v>
      </c>
      <c r="BF264">
        <v>-2.0043581576587005E-2</v>
      </c>
    </row>
    <row r="265" spans="2:58" x14ac:dyDescent="0.3">
      <c r="B265">
        <f t="shared" si="272"/>
        <v>197</v>
      </c>
      <c r="C265">
        <v>1.0780782418160113E-4</v>
      </c>
      <c r="D265">
        <f t="shared" si="271"/>
        <v>0.28992319018952473</v>
      </c>
      <c r="E265">
        <f t="shared" si="273"/>
        <v>0.61406249999999996</v>
      </c>
      <c r="BF265">
        <v>-1.2002875956168002E-2</v>
      </c>
    </row>
    <row r="266" spans="2:58" x14ac:dyDescent="0.3">
      <c r="B266">
        <f t="shared" si="272"/>
        <v>198</v>
      </c>
      <c r="C266">
        <v>1.1173987027779907E-4</v>
      </c>
      <c r="D266">
        <f t="shared" si="271"/>
        <v>0.29810241293048689</v>
      </c>
      <c r="E266">
        <f t="shared" si="273"/>
        <v>0.6171875</v>
      </c>
      <c r="BF266">
        <v>-6.9435105405819819E-4</v>
      </c>
    </row>
    <row r="267" spans="2:58" x14ac:dyDescent="0.3">
      <c r="B267">
        <f t="shared" si="272"/>
        <v>199</v>
      </c>
      <c r="C267">
        <v>1.2323488199589977E-4</v>
      </c>
      <c r="D267">
        <f t="shared" si="271"/>
        <v>0.30630162771950781</v>
      </c>
      <c r="E267">
        <f t="shared" si="273"/>
        <v>0.62031250000000004</v>
      </c>
      <c r="BF267">
        <v>-4.6183005389402454E-4</v>
      </c>
    </row>
    <row r="268" spans="2:58" x14ac:dyDescent="0.3">
      <c r="B268">
        <f t="shared" si="272"/>
        <v>200</v>
      </c>
      <c r="C268">
        <v>1.3974876498860055E-4</v>
      </c>
      <c r="D268">
        <f t="shared" si="271"/>
        <v>0.31452148649046091</v>
      </c>
      <c r="E268">
        <f t="shared" si="273"/>
        <v>0.62343749999999998</v>
      </c>
      <c r="BF268">
        <v>-2.8232500078339932E-4</v>
      </c>
    </row>
    <row r="269" spans="2:58" x14ac:dyDescent="0.3">
      <c r="B269">
        <f t="shared" si="272"/>
        <v>201</v>
      </c>
      <c r="C269">
        <v>1.4050930858169886E-4</v>
      </c>
      <c r="D269">
        <f t="shared" si="271"/>
        <v>0.32276265170151064</v>
      </c>
      <c r="E269">
        <f t="shared" si="273"/>
        <v>0.62656250000000002</v>
      </c>
      <c r="BF269">
        <v>-2.6514223621530025E-4</v>
      </c>
    </row>
    <row r="270" spans="2:58" x14ac:dyDescent="0.3">
      <c r="B270">
        <f t="shared" si="272"/>
        <v>202</v>
      </c>
      <c r="C270">
        <v>1.4634706396840155E-4</v>
      </c>
      <c r="D270">
        <f t="shared" si="271"/>
        <v>0.33102579677262989</v>
      </c>
      <c r="E270">
        <f t="shared" si="273"/>
        <v>0.62968749999999996</v>
      </c>
      <c r="BF270">
        <v>-2.5036817800349817E-4</v>
      </c>
    </row>
    <row r="271" spans="2:58" x14ac:dyDescent="0.3">
      <c r="B271">
        <f t="shared" si="272"/>
        <v>203</v>
      </c>
      <c r="C271">
        <v>1.6257473133740249E-4</v>
      </c>
      <c r="D271">
        <f t="shared" si="271"/>
        <v>0.33931160653881726</v>
      </c>
      <c r="E271">
        <f t="shared" si="273"/>
        <v>0.6328125</v>
      </c>
      <c r="BF271">
        <v>-2.3152383871079957E-4</v>
      </c>
    </row>
    <row r="272" spans="2:58" x14ac:dyDescent="0.3">
      <c r="B272">
        <f t="shared" si="272"/>
        <v>204</v>
      </c>
      <c r="C272">
        <v>1.6482794525979859E-4</v>
      </c>
      <c r="D272">
        <f t="shared" si="271"/>
        <v>0.34762077771985822</v>
      </c>
      <c r="E272">
        <f t="shared" si="273"/>
        <v>0.63593750000000004</v>
      </c>
      <c r="BF272">
        <v>-1.7928928727570063E-4</v>
      </c>
    </row>
    <row r="273" spans="2:58" x14ac:dyDescent="0.3">
      <c r="B273">
        <f t="shared" si="272"/>
        <v>205</v>
      </c>
      <c r="C273">
        <v>1.6901196512579889E-4</v>
      </c>
      <c r="D273">
        <f t="shared" si="271"/>
        <v>0.35595401940754312</v>
      </c>
      <c r="E273">
        <f t="shared" si="273"/>
        <v>0.63906249999999998</v>
      </c>
      <c r="BF273">
        <v>-1.1385944572369841E-4</v>
      </c>
    </row>
    <row r="274" spans="2:58" x14ac:dyDescent="0.3">
      <c r="B274">
        <f t="shared" si="272"/>
        <v>206</v>
      </c>
      <c r="C274">
        <v>1.7694417060289992E-4</v>
      </c>
      <c r="D274">
        <f t="shared" si="271"/>
        <v>0.36431205357129276</v>
      </c>
      <c r="E274">
        <f t="shared" si="273"/>
        <v>0.64218750000000002</v>
      </c>
      <c r="BF274">
        <v>-1.0213038866120107E-4</v>
      </c>
    </row>
    <row r="275" spans="2:58" x14ac:dyDescent="0.3">
      <c r="B275">
        <f t="shared" si="272"/>
        <v>207</v>
      </c>
      <c r="C275">
        <v>1.8500835378469985E-4</v>
      </c>
      <c r="D275">
        <f t="shared" si="271"/>
        <v>0.37269561558319897</v>
      </c>
      <c r="E275">
        <f t="shared" si="273"/>
        <v>0.64531249999999996</v>
      </c>
      <c r="BF275">
        <v>-3.1989583499000482E-5</v>
      </c>
    </row>
    <row r="276" spans="2:58" x14ac:dyDescent="0.3">
      <c r="B276">
        <f t="shared" si="272"/>
        <v>208</v>
      </c>
      <c r="C276">
        <v>1.9485201291770046E-4</v>
      </c>
      <c r="D276">
        <f t="shared" si="271"/>
        <v>0.38110545476355656</v>
      </c>
      <c r="E276">
        <f t="shared" si="273"/>
        <v>0.6484375</v>
      </c>
      <c r="BF276">
        <v>-1.6466649127589925E-5</v>
      </c>
    </row>
    <row r="277" spans="2:58" x14ac:dyDescent="0.3">
      <c r="B277">
        <f t="shared" si="272"/>
        <v>209</v>
      </c>
      <c r="C277">
        <v>2.0174323469720166E-4</v>
      </c>
      <c r="D277">
        <f t="shared" si="271"/>
        <v>0.38954233494801255</v>
      </c>
      <c r="E277">
        <f t="shared" si="273"/>
        <v>0.65156250000000004</v>
      </c>
      <c r="BF277">
        <v>-7.796024649531566E-6</v>
      </c>
    </row>
    <row r="278" spans="2:58" x14ac:dyDescent="0.3">
      <c r="B278">
        <f t="shared" si="272"/>
        <v>210</v>
      </c>
      <c r="C278">
        <v>2.1026028960130158E-4</v>
      </c>
      <c r="D278">
        <f t="shared" si="271"/>
        <v>0.39800703507754009</v>
      </c>
      <c r="E278">
        <f t="shared" si="273"/>
        <v>0.65468749999999998</v>
      </c>
      <c r="BF278">
        <v>2.0389501107227759E-5</v>
      </c>
    </row>
    <row r="279" spans="2:58" x14ac:dyDescent="0.3">
      <c r="B279">
        <f t="shared" si="272"/>
        <v>211</v>
      </c>
      <c r="C279">
        <v>2.1357310347600023E-4</v>
      </c>
      <c r="D279">
        <f t="shared" si="271"/>
        <v>0.40650034981250754</v>
      </c>
      <c r="E279">
        <f t="shared" si="273"/>
        <v>0.65781250000000002</v>
      </c>
      <c r="BF279">
        <v>2.6301867278200053E-5</v>
      </c>
    </row>
    <row r="280" spans="2:58" x14ac:dyDescent="0.3">
      <c r="B280">
        <f t="shared" si="272"/>
        <v>212</v>
      </c>
      <c r="C280">
        <v>3.0266368639469965E-4</v>
      </c>
      <c r="D280">
        <f t="shared" si="271"/>
        <v>0.41502309017219469</v>
      </c>
      <c r="E280">
        <f t="shared" si="273"/>
        <v>0.66093749999999996</v>
      </c>
      <c r="BF280">
        <v>1.0491989068040289E-4</v>
      </c>
    </row>
    <row r="281" spans="2:58" x14ac:dyDescent="0.3">
      <c r="B281">
        <f t="shared" si="272"/>
        <v>213</v>
      </c>
      <c r="C281">
        <v>3.0798622629919954E-4</v>
      </c>
      <c r="D281">
        <f t="shared" si="271"/>
        <v>0.42357608420119958</v>
      </c>
      <c r="E281">
        <f t="shared" si="273"/>
        <v>0.6640625</v>
      </c>
      <c r="BF281">
        <v>1.2323488199589977E-4</v>
      </c>
    </row>
    <row r="282" spans="2:58" x14ac:dyDescent="0.3">
      <c r="B282">
        <f t="shared" si="272"/>
        <v>214</v>
      </c>
      <c r="C282">
        <v>3.1967864694050149E-4</v>
      </c>
      <c r="D282">
        <f t="shared" si="271"/>
        <v>0.43216017766425402</v>
      </c>
      <c r="E282">
        <f t="shared" si="273"/>
        <v>0.66718750000000004</v>
      </c>
      <c r="BF282">
        <v>1.1471286220700039E-3</v>
      </c>
    </row>
    <row r="283" spans="2:58" x14ac:dyDescent="0.3">
      <c r="B283">
        <f t="shared" si="272"/>
        <v>215</v>
      </c>
      <c r="C283">
        <v>3.2916062232769827E-4</v>
      </c>
      <c r="D283">
        <f t="shared" si="271"/>
        <v>0.44077623477107952</v>
      </c>
      <c r="E283">
        <f t="shared" si="273"/>
        <v>0.67031249999999998</v>
      </c>
      <c r="BF283">
        <v>1.6041322584500004E-3</v>
      </c>
    </row>
    <row r="284" spans="2:58" x14ac:dyDescent="0.3">
      <c r="B284">
        <f t="shared" si="272"/>
        <v>216</v>
      </c>
      <c r="C284">
        <v>3.2966879435229919E-4</v>
      </c>
      <c r="D284">
        <f t="shared" si="271"/>
        <v>0.44942513893301278</v>
      </c>
      <c r="E284">
        <f t="shared" si="273"/>
        <v>0.67343750000000002</v>
      </c>
      <c r="BF284">
        <v>2.0040838133730254E-3</v>
      </c>
    </row>
    <row r="285" spans="2:58" x14ac:dyDescent="0.3">
      <c r="B285">
        <f t="shared" si="272"/>
        <v>217</v>
      </c>
      <c r="C285">
        <v>3.5345494877050271E-4</v>
      </c>
      <c r="D285">
        <f t="shared" si="271"/>
        <v>0.45810779355323683</v>
      </c>
      <c r="E285">
        <f t="shared" si="273"/>
        <v>0.67656249999999996</v>
      </c>
      <c r="BF285">
        <v>5.3556590530460246E-3</v>
      </c>
    </row>
    <row r="286" spans="2:58" x14ac:dyDescent="0.3">
      <c r="B286">
        <f t="shared" si="272"/>
        <v>218</v>
      </c>
      <c r="C286">
        <v>3.6965826732580052E-4</v>
      </c>
      <c r="D286">
        <f t="shared" si="271"/>
        <v>0.4668251228525897</v>
      </c>
      <c r="E286">
        <f t="shared" si="273"/>
        <v>0.6796875</v>
      </c>
      <c r="BF286">
        <v>7.9846221130910333E-3</v>
      </c>
    </row>
    <row r="287" spans="2:58" x14ac:dyDescent="0.3">
      <c r="B287">
        <f t="shared" si="272"/>
        <v>219</v>
      </c>
      <c r="C287">
        <v>3.8081328467620169E-4</v>
      </c>
      <c r="D287">
        <f t="shared" si="271"/>
        <v>0.47557807273303604</v>
      </c>
      <c r="E287">
        <f t="shared" si="273"/>
        <v>0.68281250000000004</v>
      </c>
      <c r="BF287">
        <v>9.7623446455329388E-3</v>
      </c>
    </row>
    <row r="288" spans="2:58" x14ac:dyDescent="0.3">
      <c r="B288">
        <f t="shared" si="272"/>
        <v>220</v>
      </c>
      <c r="C288">
        <v>4.1195380004399942E-4</v>
      </c>
      <c r="D288">
        <f t="shared" si="271"/>
        <v>0.48436761168104397</v>
      </c>
      <c r="E288">
        <f t="shared" si="273"/>
        <v>0.68593749999999998</v>
      </c>
      <c r="BF288">
        <v>1.1044192540023978E-2</v>
      </c>
    </row>
    <row r="289" spans="2:58" x14ac:dyDescent="0.3">
      <c r="B289">
        <f t="shared" si="272"/>
        <v>221</v>
      </c>
      <c r="C289">
        <v>4.4849367455099959E-4</v>
      </c>
      <c r="D289">
        <f t="shared" si="271"/>
        <v>0.4931947317132504</v>
      </c>
      <c r="E289">
        <f t="shared" si="273"/>
        <v>0.68906250000000002</v>
      </c>
      <c r="BF289">
        <v>1.6105049447590974E-2</v>
      </c>
    </row>
    <row r="290" spans="2:58" x14ac:dyDescent="0.3">
      <c r="B290">
        <f t="shared" si="272"/>
        <v>222</v>
      </c>
      <c r="C290">
        <v>4.7507303187399944E-4</v>
      </c>
      <c r="D290">
        <f t="shared" si="271"/>
        <v>0.50206044936696526</v>
      </c>
      <c r="E290">
        <f t="shared" si="273"/>
        <v>0.69218749999999996</v>
      </c>
      <c r="BF290">
        <v>0.13274246354521102</v>
      </c>
    </row>
    <row r="291" spans="2:58" x14ac:dyDescent="0.3">
      <c r="B291">
        <f t="shared" si="272"/>
        <v>223</v>
      </c>
      <c r="C291">
        <v>4.9814196652630399E-4</v>
      </c>
      <c r="D291">
        <f t="shared" si="271"/>
        <v>0.51096580673824743</v>
      </c>
      <c r="E291">
        <f t="shared" si="273"/>
        <v>0.6953125</v>
      </c>
      <c r="BF291" cm="1">
        <f t="array" ref="BF291:BF322">_xlfn._xlws.SORT(BC3:BC34)</f>
        <v>-8.5838278493989006E-2</v>
      </c>
    </row>
    <row r="292" spans="2:58" x14ac:dyDescent="0.3">
      <c r="B292">
        <f t="shared" si="272"/>
        <v>224</v>
      </c>
      <c r="C292">
        <v>5.1232169862350241E-4</v>
      </c>
      <c r="D292">
        <f t="shared" si="271"/>
        <v>0.51991187257046867</v>
      </c>
      <c r="E292">
        <f t="shared" si="273"/>
        <v>0.69843750000000004</v>
      </c>
      <c r="BF292">
        <v>-1.1051567465558021E-2</v>
      </c>
    </row>
    <row r="293" spans="2:58" x14ac:dyDescent="0.3">
      <c r="B293">
        <f t="shared" si="272"/>
        <v>225</v>
      </c>
      <c r="C293">
        <v>5.4315962939819988E-4</v>
      </c>
      <c r="D293">
        <f t="shared" si="271"/>
        <v>0.52889974339649715</v>
      </c>
      <c r="E293">
        <f t="shared" si="273"/>
        <v>0.70156249999999998</v>
      </c>
      <c r="BF293">
        <v>-9.6512413806340014E-3</v>
      </c>
    </row>
    <row r="294" spans="2:58" x14ac:dyDescent="0.3">
      <c r="B294">
        <f t="shared" si="272"/>
        <v>226</v>
      </c>
      <c r="C294">
        <v>5.482460592903006E-4</v>
      </c>
      <c r="D294">
        <f t="shared" si="271"/>
        <v>0.53793054473785507</v>
      </c>
      <c r="E294">
        <f t="shared" si="273"/>
        <v>0.70468750000000002</v>
      </c>
      <c r="BF294">
        <v>-6.6895318417810046E-3</v>
      </c>
    </row>
    <row r="295" spans="2:58" x14ac:dyDescent="0.3">
      <c r="B295">
        <f t="shared" si="272"/>
        <v>227</v>
      </c>
      <c r="C295">
        <v>5.6164976864830213E-4</v>
      </c>
      <c r="D295">
        <f t="shared" si="271"/>
        <v>0.54700543236444132</v>
      </c>
      <c r="E295">
        <f t="shared" si="273"/>
        <v>0.70781249999999996</v>
      </c>
      <c r="BF295">
        <v>-5.7501189542840114E-3</v>
      </c>
    </row>
    <row r="296" spans="2:58" x14ac:dyDescent="0.3">
      <c r="B296">
        <f t="shared" si="272"/>
        <v>228</v>
      </c>
      <c r="C296">
        <v>7.1210649195499985E-4</v>
      </c>
      <c r="D296">
        <f t="shared" si="271"/>
        <v>0.55612559361869141</v>
      </c>
      <c r="E296">
        <f t="shared" si="273"/>
        <v>0.7109375</v>
      </c>
      <c r="BF296">
        <v>-4.5284245055490224E-3</v>
      </c>
    </row>
    <row r="297" spans="2:58" x14ac:dyDescent="0.3">
      <c r="B297">
        <f t="shared" si="272"/>
        <v>229</v>
      </c>
      <c r="C297">
        <v>7.2933462905430332E-4</v>
      </c>
      <c r="D297">
        <f t="shared" si="271"/>
        <v>0.56529224880831408</v>
      </c>
      <c r="E297">
        <f t="shared" si="273"/>
        <v>0.71406250000000004</v>
      </c>
      <c r="BF297">
        <v>-2.0359588424969655E-3</v>
      </c>
    </row>
    <row r="298" spans="2:58" x14ac:dyDescent="0.3">
      <c r="B298">
        <f t="shared" si="272"/>
        <v>230</v>
      </c>
      <c r="C298">
        <v>8.9968873419299898E-4</v>
      </c>
      <c r="D298">
        <f t="shared" si="271"/>
        <v>0.57450665267207235</v>
      </c>
      <c r="E298">
        <f t="shared" si="273"/>
        <v>0.71718749999999998</v>
      </c>
      <c r="BF298">
        <v>-7.4869063489419775E-4</v>
      </c>
    </row>
    <row r="299" spans="2:58" x14ac:dyDescent="0.3">
      <c r="B299">
        <f t="shared" si="272"/>
        <v>231</v>
      </c>
      <c r="C299">
        <v>9.6534466886999404E-4</v>
      </c>
      <c r="D299">
        <f t="shared" si="271"/>
        <v>0.58377009592341078</v>
      </c>
      <c r="E299">
        <f t="shared" si="273"/>
        <v>0.72031250000000002</v>
      </c>
      <c r="BF299">
        <v>-6.8660154296869974E-4</v>
      </c>
    </row>
    <row r="300" spans="2:58" x14ac:dyDescent="0.3">
      <c r="B300">
        <f t="shared" si="272"/>
        <v>232</v>
      </c>
      <c r="C300">
        <v>1.0663545094912984E-3</v>
      </c>
      <c r="D300">
        <f t="shared" si="271"/>
        <v>0.593083906877091</v>
      </c>
      <c r="E300">
        <f t="shared" si="273"/>
        <v>0.72343749999999996</v>
      </c>
      <c r="BF300">
        <v>-5.6715702039799969E-4</v>
      </c>
    </row>
    <row r="301" spans="2:58" x14ac:dyDescent="0.3">
      <c r="B301">
        <f t="shared" si="272"/>
        <v>233</v>
      </c>
      <c r="C301">
        <v>1.1471286220700039E-3</v>
      </c>
      <c r="D301">
        <f t="shared" si="271"/>
        <v>0.60244945316442367</v>
      </c>
      <c r="E301">
        <f t="shared" si="273"/>
        <v>0.7265625</v>
      </c>
      <c r="BF301">
        <v>-4.0412410231180015E-4</v>
      </c>
    </row>
    <row r="302" spans="2:58" x14ac:dyDescent="0.3">
      <c r="B302">
        <f t="shared" si="272"/>
        <v>234</v>
      </c>
      <c r="C302">
        <v>1.1652356725149991E-3</v>
      </c>
      <c r="D302">
        <f t="shared" si="271"/>
        <v>0.61186814354309316</v>
      </c>
      <c r="E302">
        <f t="shared" si="273"/>
        <v>0.72968750000000004</v>
      </c>
      <c r="BF302">
        <v>-3.6662244825469772E-4</v>
      </c>
    </row>
    <row r="303" spans="2:58" x14ac:dyDescent="0.3">
      <c r="B303">
        <f t="shared" si="272"/>
        <v>235</v>
      </c>
      <c r="C303">
        <v>1.6041322584500004E-3</v>
      </c>
      <c r="D303">
        <f t="shared" si="271"/>
        <v>0.62134142980808138</v>
      </c>
      <c r="E303">
        <f t="shared" si="273"/>
        <v>0.73281249999999998</v>
      </c>
      <c r="BF303">
        <v>-8.8938777112598441E-5</v>
      </c>
    </row>
    <row r="304" spans="2:58" x14ac:dyDescent="0.3">
      <c r="B304">
        <f t="shared" si="272"/>
        <v>236</v>
      </c>
      <c r="C304">
        <v>1.7231396529408024E-3</v>
      </c>
      <c r="D304">
        <f t="shared" si="271"/>
        <v>0.63087080881069857</v>
      </c>
      <c r="E304">
        <f t="shared" si="273"/>
        <v>0.73593750000000002</v>
      </c>
      <c r="BF304">
        <v>-5.4425416306000396E-5</v>
      </c>
    </row>
    <row r="305" spans="2:58" x14ac:dyDescent="0.3">
      <c r="B305">
        <f t="shared" si="272"/>
        <v>237</v>
      </c>
      <c r="C305">
        <v>1.7471494578230329E-3</v>
      </c>
      <c r="D305">
        <f t="shared" si="271"/>
        <v>0.64045782459331246</v>
      </c>
      <c r="E305">
        <f t="shared" si="273"/>
        <v>0.73906249999999996</v>
      </c>
      <c r="BF305">
        <v>-4.1517411892171008E-5</v>
      </c>
    </row>
    <row r="306" spans="2:58" x14ac:dyDescent="0.3">
      <c r="B306">
        <f t="shared" si="272"/>
        <v>238</v>
      </c>
      <c r="C306">
        <v>1.9312841120459889E-3</v>
      </c>
      <c r="D306">
        <f t="shared" si="271"/>
        <v>0.65010407064799569</v>
      </c>
      <c r="E306">
        <f t="shared" si="273"/>
        <v>0.7421875</v>
      </c>
      <c r="BF306">
        <v>-2.1800312661496291E-5</v>
      </c>
    </row>
    <row r="307" spans="2:58" x14ac:dyDescent="0.3">
      <c r="B307">
        <f t="shared" si="272"/>
        <v>239</v>
      </c>
      <c r="C307">
        <v>1.9451210106612993E-3</v>
      </c>
      <c r="D307">
        <f t="shared" si="271"/>
        <v>0.65981119230798846</v>
      </c>
      <c r="E307">
        <f t="shared" si="273"/>
        <v>0.74531250000000004</v>
      </c>
      <c r="BF307">
        <v>-1.5188330899900543E-6</v>
      </c>
    </row>
    <row r="308" spans="2:58" x14ac:dyDescent="0.3">
      <c r="B308">
        <f t="shared" si="272"/>
        <v>240</v>
      </c>
      <c r="C308">
        <v>2.0040838133730254E-3</v>
      </c>
      <c r="D308">
        <f t="shared" si="271"/>
        <v>0.66958088928165094</v>
      </c>
      <c r="E308">
        <f t="shared" si="273"/>
        <v>0.74843749999999998</v>
      </c>
      <c r="BF308">
        <v>4.4094708881900826E-5</v>
      </c>
    </row>
    <row r="309" spans="2:58" x14ac:dyDescent="0.3">
      <c r="B309">
        <f t="shared" si="272"/>
        <v>241</v>
      </c>
      <c r="C309">
        <v>2.6583211091710801E-3</v>
      </c>
      <c r="D309">
        <f t="shared" si="271"/>
        <v>0.67941491833937462</v>
      </c>
      <c r="E309">
        <f t="shared" si="273"/>
        <v>0.75156250000000002</v>
      </c>
      <c r="BF309">
        <v>5.1967986600167868E-5</v>
      </c>
    </row>
    <row r="310" spans="2:58" x14ac:dyDescent="0.3">
      <c r="B310">
        <f t="shared" si="272"/>
        <v>242</v>
      </c>
      <c r="C310">
        <v>3.1688770058629911E-3</v>
      </c>
      <c r="D310">
        <f t="shared" si="271"/>
        <v>0.68931509616486764</v>
      </c>
      <c r="E310">
        <f t="shared" si="273"/>
        <v>0.75468749999999996</v>
      </c>
      <c r="BF310">
        <v>8.4617253102799508E-5</v>
      </c>
    </row>
    <row r="311" spans="2:58" x14ac:dyDescent="0.3">
      <c r="B311">
        <f t="shared" si="272"/>
        <v>243</v>
      </c>
      <c r="C311">
        <v>3.2278732417700129E-3</v>
      </c>
      <c r="D311">
        <f t="shared" si="271"/>
        <v>0.69928330238321956</v>
      </c>
      <c r="E311">
        <f t="shared" si="273"/>
        <v>0.7578125</v>
      </c>
      <c r="BF311">
        <v>1.1173987027779907E-4</v>
      </c>
    </row>
    <row r="312" spans="2:58" x14ac:dyDescent="0.3">
      <c r="B312">
        <f t="shared" si="272"/>
        <v>244</v>
      </c>
      <c r="C312">
        <v>3.2720509838329859E-3</v>
      </c>
      <c r="D312">
        <f t="shared" si="271"/>
        <v>0.70932148277924056</v>
      </c>
      <c r="E312">
        <f t="shared" si="273"/>
        <v>0.76093750000000004</v>
      </c>
      <c r="BF312">
        <v>1.3974876498860055E-4</v>
      </c>
    </row>
    <row r="313" spans="2:58" x14ac:dyDescent="0.3">
      <c r="B313">
        <f t="shared" si="272"/>
        <v>245</v>
      </c>
      <c r="C313">
        <v>3.2883919652159921E-3</v>
      </c>
      <c r="D313">
        <f t="shared" si="271"/>
        <v>0.71943165272082565</v>
      </c>
      <c r="E313">
        <f t="shared" si="273"/>
        <v>0.76406249999999998</v>
      </c>
      <c r="BF313">
        <v>3.2916062232769827E-4</v>
      </c>
    </row>
    <row r="314" spans="2:58" x14ac:dyDescent="0.3">
      <c r="B314">
        <f t="shared" si="272"/>
        <v>246</v>
      </c>
      <c r="C314">
        <v>3.5320269484809819E-3</v>
      </c>
      <c r="D314">
        <f t="shared" si="271"/>
        <v>0.72961590080342342</v>
      </c>
      <c r="E314">
        <f t="shared" si="273"/>
        <v>0.76718750000000002</v>
      </c>
      <c r="BF314">
        <v>9.407215809079994E-3</v>
      </c>
    </row>
    <row r="315" spans="2:58" x14ac:dyDescent="0.3">
      <c r="B315">
        <f t="shared" si="272"/>
        <v>247</v>
      </c>
      <c r="C315">
        <v>3.5338150838459814E-3</v>
      </c>
      <c r="D315">
        <f t="shared" si="271"/>
        <v>0.7398763927331703</v>
      </c>
      <c r="E315">
        <f t="shared" si="273"/>
        <v>0.77031249999999996</v>
      </c>
      <c r="BF315">
        <v>1.8973881427623018E-2</v>
      </c>
    </row>
    <row r="316" spans="2:58" x14ac:dyDescent="0.3">
      <c r="B316">
        <f t="shared" si="272"/>
        <v>248</v>
      </c>
      <c r="C316">
        <v>4.1499889876760454E-3</v>
      </c>
      <c r="D316">
        <f t="shared" si="271"/>
        <v>0.75021537546794015</v>
      </c>
      <c r="E316">
        <f t="shared" si="273"/>
        <v>0.7734375</v>
      </c>
      <c r="BF316">
        <v>2.7622677494955061E-2</v>
      </c>
    </row>
    <row r="317" spans="2:58" x14ac:dyDescent="0.3">
      <c r="B317">
        <f t="shared" si="272"/>
        <v>249</v>
      </c>
      <c r="C317">
        <v>4.6635400891920087E-3</v>
      </c>
      <c r="D317">
        <f t="shared" si="271"/>
        <v>0.76063518163736499</v>
      </c>
      <c r="E317">
        <f t="shared" si="273"/>
        <v>0.77656250000000004</v>
      </c>
      <c r="BF317">
        <v>3.0920365042841125E-2</v>
      </c>
    </row>
    <row r="318" spans="2:58" x14ac:dyDescent="0.3">
      <c r="B318">
        <f t="shared" si="272"/>
        <v>250</v>
      </c>
      <c r="C318">
        <v>5.0009091803930317E-3</v>
      </c>
      <c r="D318">
        <f t="shared" si="271"/>
        <v>0.77113823426492878</v>
      </c>
      <c r="E318">
        <f t="shared" si="273"/>
        <v>0.77968749999999998</v>
      </c>
      <c r="BF318">
        <v>3.5345251741087991E-2</v>
      </c>
    </row>
    <row r="319" spans="2:58" x14ac:dyDescent="0.3">
      <c r="B319">
        <f t="shared" si="272"/>
        <v>251</v>
      </c>
      <c r="C319">
        <v>5.3556590530460246E-3</v>
      </c>
      <c r="D319">
        <f t="shared" si="271"/>
        <v>0.781727051817523</v>
      </c>
      <c r="E319">
        <f t="shared" si="273"/>
        <v>0.78281250000000002</v>
      </c>
      <c r="BF319">
        <v>4.0237506126193034E-2</v>
      </c>
    </row>
    <row r="320" spans="2:58" x14ac:dyDescent="0.3">
      <c r="B320">
        <f t="shared" si="272"/>
        <v>252</v>
      </c>
      <c r="C320">
        <v>5.4729084108329773E-3</v>
      </c>
      <c r="D320">
        <f t="shared" si="271"/>
        <v>0.79240425361035149</v>
      </c>
      <c r="E320">
        <f t="shared" si="273"/>
        <v>0.78593749999999996</v>
      </c>
      <c r="BF320">
        <v>4.4025808064313998E-2</v>
      </c>
    </row>
    <row r="321" spans="2:58" x14ac:dyDescent="0.3">
      <c r="B321">
        <f t="shared" si="272"/>
        <v>253</v>
      </c>
      <c r="C321">
        <v>5.6861563425660844E-3</v>
      </c>
      <c r="D321">
        <f t="shared" si="271"/>
        <v>0.8031725655979175</v>
      </c>
      <c r="E321">
        <f t="shared" si="273"/>
        <v>0.7890625</v>
      </c>
      <c r="BF321">
        <v>6.8138386561445996E-2</v>
      </c>
    </row>
    <row r="322" spans="2:58" x14ac:dyDescent="0.3">
      <c r="B322">
        <f t="shared" si="272"/>
        <v>254</v>
      </c>
      <c r="C322">
        <v>6.7246497883809708E-3</v>
      </c>
      <c r="D322">
        <f t="shared" si="271"/>
        <v>0.81403482658496307</v>
      </c>
      <c r="E322">
        <f t="shared" si="273"/>
        <v>0.79218750000000004</v>
      </c>
      <c r="BF322">
        <v>7.4864089297142E-2</v>
      </c>
    </row>
    <row r="323" spans="2:58" x14ac:dyDescent="0.3">
      <c r="B323">
        <f t="shared" si="272"/>
        <v>255</v>
      </c>
      <c r="C323">
        <v>6.8760549360560308E-3</v>
      </c>
      <c r="D323">
        <f t="shared" si="271"/>
        <v>0.82499399489477065</v>
      </c>
      <c r="E323">
        <f t="shared" si="273"/>
        <v>0.79531249999999998</v>
      </c>
    </row>
    <row r="324" spans="2:58" x14ac:dyDescent="0.3">
      <c r="B324">
        <f t="shared" si="272"/>
        <v>256</v>
      </c>
      <c r="C324">
        <v>7.0876160663090326E-3</v>
      </c>
      <c r="D324">
        <f t="shared" si="271"/>
        <v>0.83605315553619663</v>
      </c>
      <c r="E324">
        <f t="shared" si="273"/>
        <v>0.79843750000000002</v>
      </c>
    </row>
    <row r="325" spans="2:58" x14ac:dyDescent="0.3">
      <c r="B325">
        <f t="shared" si="272"/>
        <v>257</v>
      </c>
      <c r="C325">
        <v>7.5972194398520321E-3</v>
      </c>
      <c r="D325">
        <f t="shared" si="271"/>
        <v>0.8472155279152177</v>
      </c>
      <c r="E325">
        <f t="shared" si="273"/>
        <v>0.80156249999999996</v>
      </c>
    </row>
    <row r="326" spans="2:58" x14ac:dyDescent="0.3">
      <c r="B326">
        <f t="shared" si="272"/>
        <v>258</v>
      </c>
      <c r="C326">
        <v>7.6305576689060794E-3</v>
      </c>
      <c r="D326">
        <f t="shared" ref="D326:D388" si="274">_xlfn.NORM.S.INV(E326)</f>
        <v>0.85848447414183249</v>
      </c>
      <c r="E326">
        <f t="shared" si="273"/>
        <v>0.8046875</v>
      </c>
    </row>
    <row r="327" spans="2:58" x14ac:dyDescent="0.3">
      <c r="B327">
        <f t="shared" ref="B327:B388" si="275">B326+1</f>
        <v>259</v>
      </c>
      <c r="C327">
        <v>7.9846221130910333E-3</v>
      </c>
      <c r="D327">
        <f t="shared" si="274"/>
        <v>0.86986350798873402</v>
      </c>
      <c r="E327">
        <f t="shared" ref="E327:E388" si="276">(B327-0.5)/320</f>
        <v>0.80781250000000004</v>
      </c>
    </row>
    <row r="328" spans="2:58" x14ac:dyDescent="0.3">
      <c r="B328">
        <f t="shared" si="275"/>
        <v>260</v>
      </c>
      <c r="C328">
        <v>8.3658995994779772E-3</v>
      </c>
      <c r="D328">
        <f t="shared" si="274"/>
        <v>0.88135630456456748</v>
      </c>
      <c r="E328">
        <f t="shared" si="276"/>
        <v>0.81093749999999998</v>
      </c>
    </row>
    <row r="329" spans="2:58" x14ac:dyDescent="0.3">
      <c r="B329">
        <f t="shared" si="275"/>
        <v>261</v>
      </c>
      <c r="C329">
        <v>8.4694495166630357E-3</v>
      </c>
      <c r="D329">
        <f t="shared" si="274"/>
        <v>0.8929667107717898</v>
      </c>
      <c r="E329">
        <f t="shared" si="276"/>
        <v>0.81406250000000002</v>
      </c>
    </row>
    <row r="330" spans="2:58" x14ac:dyDescent="0.3">
      <c r="B330">
        <f t="shared" si="275"/>
        <v>262</v>
      </c>
      <c r="C330">
        <v>8.8037804501920336E-3</v>
      </c>
      <c r="D330">
        <f t="shared" si="274"/>
        <v>0.90469875662727073</v>
      </c>
      <c r="E330">
        <f t="shared" si="276"/>
        <v>0.81718749999999996</v>
      </c>
    </row>
    <row r="331" spans="2:58" x14ac:dyDescent="0.3">
      <c r="B331">
        <f t="shared" si="275"/>
        <v>263</v>
      </c>
      <c r="C331">
        <v>8.8182605507229894E-3</v>
      </c>
      <c r="D331">
        <f t="shared" si="274"/>
        <v>0.91655666753311338</v>
      </c>
      <c r="E331">
        <f t="shared" si="276"/>
        <v>0.8203125</v>
      </c>
    </row>
    <row r="332" spans="2:58" x14ac:dyDescent="0.3">
      <c r="B332">
        <f t="shared" si="275"/>
        <v>264</v>
      </c>
      <c r="C332">
        <v>9.407215809079994E-3</v>
      </c>
      <c r="D332">
        <f t="shared" si="274"/>
        <v>0.9285448775956332</v>
      </c>
      <c r="E332">
        <f t="shared" si="276"/>
        <v>0.82343750000000004</v>
      </c>
    </row>
    <row r="333" spans="2:58" x14ac:dyDescent="0.3">
      <c r="B333">
        <f t="shared" si="275"/>
        <v>265</v>
      </c>
      <c r="C333">
        <v>9.7623446455329388E-3</v>
      </c>
      <c r="D333">
        <f t="shared" si="274"/>
        <v>0.94066804410257299</v>
      </c>
      <c r="E333">
        <f t="shared" si="276"/>
        <v>0.82656249999999998</v>
      </c>
    </row>
    <row r="334" spans="2:58" x14ac:dyDescent="0.3">
      <c r="B334">
        <f t="shared" si="275"/>
        <v>266</v>
      </c>
      <c r="C334">
        <v>9.7637842702930355E-3</v>
      </c>
      <c r="D334">
        <f t="shared" si="274"/>
        <v>0.95293106328230315</v>
      </c>
      <c r="E334">
        <f t="shared" si="276"/>
        <v>0.82968750000000002</v>
      </c>
    </row>
    <row r="335" spans="2:58" x14ac:dyDescent="0.3">
      <c r="B335">
        <f t="shared" si="275"/>
        <v>267</v>
      </c>
      <c r="C335">
        <v>9.999966241442948E-3</v>
      </c>
      <c r="D335">
        <f t="shared" si="274"/>
        <v>0.96533908748457908</v>
      </c>
      <c r="E335">
        <f t="shared" si="276"/>
        <v>0.83281249999999996</v>
      </c>
    </row>
    <row r="336" spans="2:58" x14ac:dyDescent="0.3">
      <c r="B336">
        <f t="shared" si="275"/>
        <v>268</v>
      </c>
      <c r="C336">
        <v>1.0743629066233051E-2</v>
      </c>
      <c r="D336">
        <f t="shared" si="274"/>
        <v>0.97789754394054018</v>
      </c>
      <c r="E336">
        <f t="shared" si="276"/>
        <v>0.8359375</v>
      </c>
    </row>
    <row r="337" spans="2:5" x14ac:dyDescent="0.3">
      <c r="B337">
        <f t="shared" si="275"/>
        <v>269</v>
      </c>
      <c r="C337">
        <v>1.1044192540023978E-2</v>
      </c>
      <c r="D337">
        <f t="shared" si="274"/>
        <v>0.99061215528047275</v>
      </c>
      <c r="E337">
        <f t="shared" si="276"/>
        <v>0.83906250000000004</v>
      </c>
    </row>
    <row r="338" spans="2:5" x14ac:dyDescent="0.3">
      <c r="B338">
        <f t="shared" si="275"/>
        <v>270</v>
      </c>
      <c r="C338">
        <v>1.1460257936915991E-2</v>
      </c>
      <c r="D338">
        <f t="shared" si="274"/>
        <v>1.0034889620119629</v>
      </c>
      <c r="E338">
        <f t="shared" si="276"/>
        <v>0.84218749999999998</v>
      </c>
    </row>
    <row r="339" spans="2:5" x14ac:dyDescent="0.3">
      <c r="B339">
        <f t="shared" si="275"/>
        <v>271</v>
      </c>
      <c r="C339">
        <v>1.156836430960001E-2</v>
      </c>
      <c r="D339">
        <f t="shared" si="274"/>
        <v>1.0165343471889603</v>
      </c>
      <c r="E339">
        <f t="shared" si="276"/>
        <v>0.84531250000000002</v>
      </c>
    </row>
    <row r="340" spans="2:5" x14ac:dyDescent="0.3">
      <c r="B340">
        <f t="shared" si="275"/>
        <v>272</v>
      </c>
      <c r="C340">
        <v>1.1680590401270979E-2</v>
      </c>
      <c r="D340">
        <f t="shared" si="274"/>
        <v>1.0297550635346104</v>
      </c>
      <c r="E340">
        <f t="shared" si="276"/>
        <v>0.84843749999999996</v>
      </c>
    </row>
    <row r="341" spans="2:5" x14ac:dyDescent="0.3">
      <c r="B341">
        <f t="shared" si="275"/>
        <v>273</v>
      </c>
      <c r="C341">
        <v>1.1871472892960006E-2</v>
      </c>
      <c r="D341">
        <f t="shared" si="274"/>
        <v>1.043158263318454</v>
      </c>
      <c r="E341">
        <f t="shared" si="276"/>
        <v>0.8515625</v>
      </c>
    </row>
    <row r="342" spans="2:5" x14ac:dyDescent="0.3">
      <c r="B342">
        <f t="shared" si="275"/>
        <v>274</v>
      </c>
      <c r="C342">
        <v>1.1960626506360983E-2</v>
      </c>
      <c r="D342">
        <f t="shared" si="274"/>
        <v>1.0567515313325024</v>
      </c>
      <c r="E342">
        <f t="shared" si="276"/>
        <v>0.85468750000000004</v>
      </c>
    </row>
    <row r="343" spans="2:5" x14ac:dyDescent="0.3">
      <c r="B343">
        <f t="shared" si="275"/>
        <v>275</v>
      </c>
      <c r="C343">
        <v>1.2575380425122018E-2</v>
      </c>
      <c r="D343">
        <f t="shared" si="274"/>
        <v>1.0705429213624083</v>
      </c>
      <c r="E343">
        <f t="shared" si="276"/>
        <v>0.85781249999999998</v>
      </c>
    </row>
    <row r="344" spans="2:5" x14ac:dyDescent="0.3">
      <c r="B344">
        <f t="shared" si="275"/>
        <v>276</v>
      </c>
      <c r="C344">
        <v>1.2601061457539031E-2</v>
      </c>
      <c r="D344">
        <f t="shared" si="274"/>
        <v>1.0845409966103419</v>
      </c>
      <c r="E344">
        <f t="shared" si="276"/>
        <v>0.86093750000000002</v>
      </c>
    </row>
    <row r="345" spans="2:5" x14ac:dyDescent="0.3">
      <c r="B345">
        <f t="shared" si="275"/>
        <v>277</v>
      </c>
      <c r="C345">
        <v>1.2714195762845992E-2</v>
      </c>
      <c r="D345">
        <f t="shared" si="274"/>
        <v>1.0987548745977911</v>
      </c>
      <c r="E345">
        <f t="shared" si="276"/>
        <v>0.86406249999999996</v>
      </c>
    </row>
    <row r="346" spans="2:5" x14ac:dyDescent="0.3">
      <c r="B346">
        <f t="shared" si="275"/>
        <v>278</v>
      </c>
      <c r="C346">
        <v>1.6105049447590974E-2</v>
      </c>
      <c r="D346">
        <f t="shared" si="274"/>
        <v>1.1131942771609289</v>
      </c>
      <c r="E346">
        <f t="shared" si="276"/>
        <v>0.8671875</v>
      </c>
    </row>
    <row r="347" spans="2:5" x14ac:dyDescent="0.3">
      <c r="B347">
        <f t="shared" si="275"/>
        <v>279</v>
      </c>
      <c r="C347">
        <v>1.6600466166925981E-2</v>
      </c>
      <c r="D347">
        <f t="shared" si="274"/>
        <v>1.1278695862516628</v>
      </c>
      <c r="E347">
        <f t="shared" si="276"/>
        <v>0.87031250000000004</v>
      </c>
    </row>
    <row r="348" spans="2:5" x14ac:dyDescent="0.3">
      <c r="B348">
        <f t="shared" si="275"/>
        <v>280</v>
      </c>
      <c r="C348">
        <v>1.6809301297591006E-2</v>
      </c>
      <c r="D348">
        <f t="shared" si="274"/>
        <v>1.1427919063771783</v>
      </c>
      <c r="E348">
        <f t="shared" si="276"/>
        <v>0.87343749999999998</v>
      </c>
    </row>
    <row r="349" spans="2:5" x14ac:dyDescent="0.3">
      <c r="B349">
        <f t="shared" si="275"/>
        <v>281</v>
      </c>
      <c r="C349">
        <v>1.7621388658182968E-2</v>
      </c>
      <c r="D349">
        <f t="shared" si="274"/>
        <v>1.1579731346541182</v>
      </c>
      <c r="E349">
        <f t="shared" si="276"/>
        <v>0.87656250000000002</v>
      </c>
    </row>
    <row r="350" spans="2:5" x14ac:dyDescent="0.3">
      <c r="B350">
        <f t="shared" si="275"/>
        <v>282</v>
      </c>
      <c r="C350">
        <v>1.7844218950283985E-2</v>
      </c>
      <c r="D350">
        <f t="shared" si="274"/>
        <v>1.1734260396258509</v>
      </c>
      <c r="E350">
        <f t="shared" si="276"/>
        <v>0.87968749999999996</v>
      </c>
    </row>
    <row r="351" spans="2:5" x14ac:dyDescent="0.3">
      <c r="B351">
        <f t="shared" si="275"/>
        <v>283</v>
      </c>
      <c r="C351">
        <v>1.8074287801607969E-2</v>
      </c>
      <c r="D351">
        <f t="shared" si="274"/>
        <v>1.1891643501993372</v>
      </c>
      <c r="E351">
        <f t="shared" si="276"/>
        <v>0.8828125</v>
      </c>
    </row>
    <row r="352" spans="2:5" x14ac:dyDescent="0.3">
      <c r="B352">
        <f t="shared" si="275"/>
        <v>284</v>
      </c>
      <c r="C352">
        <v>1.8494241956075075E-2</v>
      </c>
      <c r="D352">
        <f t="shared" si="274"/>
        <v>1.205202856310531</v>
      </c>
      <c r="E352">
        <f t="shared" si="276"/>
        <v>0.88593750000000004</v>
      </c>
    </row>
    <row r="353" spans="2:5" x14ac:dyDescent="0.3">
      <c r="B353">
        <f t="shared" si="275"/>
        <v>285</v>
      </c>
      <c r="C353">
        <v>1.8628782299047963E-2</v>
      </c>
      <c r="D353">
        <f t="shared" si="274"/>
        <v>1.2215575232349745</v>
      </c>
      <c r="E353">
        <f t="shared" si="276"/>
        <v>0.88906249999999998</v>
      </c>
    </row>
    <row r="354" spans="2:5" x14ac:dyDescent="0.3">
      <c r="B354">
        <f t="shared" si="275"/>
        <v>286</v>
      </c>
      <c r="C354">
        <v>1.8973881427623018E-2</v>
      </c>
      <c r="D354">
        <f t="shared" si="274"/>
        <v>1.2382456218372917</v>
      </c>
      <c r="E354">
        <f t="shared" si="276"/>
        <v>0.89218750000000002</v>
      </c>
    </row>
    <row r="355" spans="2:5" x14ac:dyDescent="0.3">
      <c r="B355">
        <f t="shared" si="275"/>
        <v>287</v>
      </c>
      <c r="C355">
        <v>1.931086443566199E-2</v>
      </c>
      <c r="D355">
        <f t="shared" si="274"/>
        <v>1.2552858775178641</v>
      </c>
      <c r="E355">
        <f t="shared" si="276"/>
        <v>0.89531249999999996</v>
      </c>
    </row>
    <row r="356" spans="2:5" x14ac:dyDescent="0.3">
      <c r="B356">
        <f t="shared" si="275"/>
        <v>288</v>
      </c>
      <c r="C356">
        <v>2.1281944155351007E-2</v>
      </c>
      <c r="D356">
        <f t="shared" si="274"/>
        <v>1.2726986411905357</v>
      </c>
      <c r="E356">
        <f t="shared" si="276"/>
        <v>0.8984375</v>
      </c>
    </row>
    <row r="357" spans="2:5" x14ac:dyDescent="0.3">
      <c r="B357">
        <f t="shared" si="275"/>
        <v>289</v>
      </c>
      <c r="C357">
        <v>2.1782317226837988E-2</v>
      </c>
      <c r="D357">
        <f t="shared" si="274"/>
        <v>1.290506086342696</v>
      </c>
      <c r="E357">
        <f t="shared" si="276"/>
        <v>0.90156250000000004</v>
      </c>
    </row>
    <row r="358" spans="2:5" x14ac:dyDescent="0.3">
      <c r="B358">
        <f t="shared" si="275"/>
        <v>290</v>
      </c>
      <c r="C358">
        <v>2.256172701411896E-2</v>
      </c>
      <c r="D358">
        <f t="shared" si="274"/>
        <v>1.3087324371291751</v>
      </c>
      <c r="E358">
        <f t="shared" si="276"/>
        <v>0.90468749999999998</v>
      </c>
    </row>
    <row r="359" spans="2:5" x14ac:dyDescent="0.3">
      <c r="B359">
        <f t="shared" si="275"/>
        <v>291</v>
      </c>
      <c r="C359">
        <v>2.4006403286665035E-2</v>
      </c>
      <c r="D359">
        <f t="shared" si="274"/>
        <v>1.3274042335882079</v>
      </c>
      <c r="E359">
        <f t="shared" si="276"/>
        <v>0.90781250000000002</v>
      </c>
    </row>
    <row r="360" spans="2:5" x14ac:dyDescent="0.3">
      <c r="B360">
        <f t="shared" si="275"/>
        <v>292</v>
      </c>
      <c r="C360">
        <v>2.4030611644912048E-2</v>
      </c>
      <c r="D360">
        <f t="shared" si="274"/>
        <v>1.3465506415137385</v>
      </c>
      <c r="E360">
        <f t="shared" si="276"/>
        <v>0.91093749999999996</v>
      </c>
    </row>
    <row r="361" spans="2:5" x14ac:dyDescent="0.3">
      <c r="B361">
        <f t="shared" si="275"/>
        <v>293</v>
      </c>
      <c r="C361">
        <v>2.4737990671076071E-2</v>
      </c>
      <c r="D361">
        <f t="shared" si="274"/>
        <v>1.3662038163720986</v>
      </c>
      <c r="E361">
        <f t="shared" si="276"/>
        <v>0.9140625</v>
      </c>
    </row>
    <row r="362" spans="2:5" x14ac:dyDescent="0.3">
      <c r="B362">
        <f t="shared" si="275"/>
        <v>294</v>
      </c>
      <c r="C362">
        <v>2.494420804809605E-2</v>
      </c>
      <c r="D362">
        <f t="shared" si="274"/>
        <v>1.3863993330462863</v>
      </c>
      <c r="E362">
        <f t="shared" si="276"/>
        <v>0.91718750000000004</v>
      </c>
    </row>
    <row r="363" spans="2:5" x14ac:dyDescent="0.3">
      <c r="B363">
        <f t="shared" si="275"/>
        <v>295</v>
      </c>
      <c r="C363">
        <v>2.5970234513918999E-2</v>
      </c>
      <c r="D363">
        <f t="shared" si="274"/>
        <v>1.4071766963137347</v>
      </c>
      <c r="E363">
        <f t="shared" si="276"/>
        <v>0.92031249999999998</v>
      </c>
    </row>
    <row r="364" spans="2:5" x14ac:dyDescent="0.3">
      <c r="B364">
        <f t="shared" si="275"/>
        <v>296</v>
      </c>
      <c r="C364">
        <v>2.6281493861543992E-2</v>
      </c>
      <c r="D364">
        <f t="shared" si="274"/>
        <v>1.4285799510714958</v>
      </c>
      <c r="E364">
        <f t="shared" si="276"/>
        <v>0.92343750000000002</v>
      </c>
    </row>
    <row r="365" spans="2:5" x14ac:dyDescent="0.3">
      <c r="B365">
        <f t="shared" si="275"/>
        <v>297</v>
      </c>
      <c r="C365">
        <v>2.6683404090981022E-2</v>
      </c>
      <c r="D365">
        <f t="shared" si="274"/>
        <v>1.4506584167821901</v>
      </c>
      <c r="E365">
        <f t="shared" si="276"/>
        <v>0.92656249999999996</v>
      </c>
    </row>
    <row r="366" spans="2:5" x14ac:dyDescent="0.3">
      <c r="B366">
        <f t="shared" si="275"/>
        <v>298</v>
      </c>
      <c r="C366">
        <v>2.7622677494955061E-2</v>
      </c>
      <c r="D366">
        <f t="shared" si="274"/>
        <v>1.4734675779471014</v>
      </c>
      <c r="E366">
        <f t="shared" si="276"/>
        <v>0.9296875</v>
      </c>
    </row>
    <row r="367" spans="2:5" x14ac:dyDescent="0.3">
      <c r="B367">
        <f t="shared" si="275"/>
        <v>299</v>
      </c>
      <c r="C367">
        <v>2.8969634676544009E-2</v>
      </c>
      <c r="D367">
        <f t="shared" si="274"/>
        <v>1.4970701723773217</v>
      </c>
      <c r="E367">
        <f t="shared" si="276"/>
        <v>0.93281250000000004</v>
      </c>
    </row>
    <row r="368" spans="2:5" x14ac:dyDescent="0.3">
      <c r="B368">
        <f t="shared" si="275"/>
        <v>300</v>
      </c>
      <c r="C368">
        <v>3.054121760213202E-2</v>
      </c>
      <c r="D368">
        <f t="shared" si="274"/>
        <v>1.5215375327447891</v>
      </c>
      <c r="E368">
        <f t="shared" si="276"/>
        <v>0.93593749999999998</v>
      </c>
    </row>
    <row r="369" spans="2:5" x14ac:dyDescent="0.3">
      <c r="B369">
        <f t="shared" si="275"/>
        <v>301</v>
      </c>
      <c r="C369">
        <v>3.0920365042841125E-2</v>
      </c>
      <c r="D369">
        <f t="shared" si="274"/>
        <v>1.5469512560195871</v>
      </c>
      <c r="E369">
        <f t="shared" si="276"/>
        <v>0.93906250000000002</v>
      </c>
    </row>
    <row r="370" spans="2:5" x14ac:dyDescent="0.3">
      <c r="B370">
        <f t="shared" si="275"/>
        <v>302</v>
      </c>
      <c r="C370">
        <v>3.1136223435941024E-2</v>
      </c>
      <c r="D370">
        <f t="shared" si="274"/>
        <v>1.5734053024736976</v>
      </c>
      <c r="E370">
        <f t="shared" si="276"/>
        <v>0.94218749999999996</v>
      </c>
    </row>
    <row r="371" spans="2:5" x14ac:dyDescent="0.3">
      <c r="B371">
        <f t="shared" si="275"/>
        <v>303</v>
      </c>
      <c r="C371">
        <v>3.1992560325115993E-2</v>
      </c>
      <c r="D371">
        <f t="shared" si="274"/>
        <v>1.6010086648860757</v>
      </c>
      <c r="E371">
        <f t="shared" si="276"/>
        <v>0.9453125</v>
      </c>
    </row>
    <row r="372" spans="2:5" x14ac:dyDescent="0.3">
      <c r="B372">
        <f t="shared" si="275"/>
        <v>304</v>
      </c>
      <c r="C372">
        <v>3.3153917848648962E-2</v>
      </c>
      <c r="D372">
        <f t="shared" si="274"/>
        <v>1.6298888056416947</v>
      </c>
      <c r="E372">
        <f t="shared" si="276"/>
        <v>0.94843750000000004</v>
      </c>
    </row>
    <row r="373" spans="2:5" x14ac:dyDescent="0.3">
      <c r="B373">
        <f t="shared" si="275"/>
        <v>305</v>
      </c>
      <c r="C373">
        <v>3.5345251741087991E-2</v>
      </c>
      <c r="D373">
        <f t="shared" si="274"/>
        <v>1.6601961446542848</v>
      </c>
      <c r="E373">
        <f t="shared" si="276"/>
        <v>0.95156249999999998</v>
      </c>
    </row>
    <row r="374" spans="2:5" x14ac:dyDescent="0.3">
      <c r="B374">
        <f t="shared" si="275"/>
        <v>306</v>
      </c>
      <c r="C374">
        <v>3.7026942181152989E-2</v>
      </c>
      <c r="D374">
        <f t="shared" si="274"/>
        <v>1.6921100111928287</v>
      </c>
      <c r="E374">
        <f t="shared" si="276"/>
        <v>0.95468750000000002</v>
      </c>
    </row>
    <row r="375" spans="2:5" x14ac:dyDescent="0.3">
      <c r="B375">
        <f t="shared" si="275"/>
        <v>307</v>
      </c>
      <c r="C375">
        <v>3.8033467376682006E-2</v>
      </c>
      <c r="D375">
        <f t="shared" si="274"/>
        <v>1.7258466763410976</v>
      </c>
      <c r="E375">
        <f t="shared" si="276"/>
        <v>0.95781249999999996</v>
      </c>
    </row>
    <row r="376" spans="2:5" x14ac:dyDescent="0.3">
      <c r="B376">
        <f t="shared" si="275"/>
        <v>308</v>
      </c>
      <c r="C376">
        <v>4.0237506126193034E-2</v>
      </c>
      <c r="D376">
        <f t="shared" si="274"/>
        <v>1.7616704103630663</v>
      </c>
      <c r="E376">
        <f t="shared" si="276"/>
        <v>0.9609375</v>
      </c>
    </row>
    <row r="377" spans="2:5" x14ac:dyDescent="0.3">
      <c r="B377">
        <f t="shared" si="275"/>
        <v>309</v>
      </c>
      <c r="C377">
        <v>4.0861563325517991E-2</v>
      </c>
      <c r="D377">
        <f t="shared" si="274"/>
        <v>1.7999090527558028</v>
      </c>
      <c r="E377">
        <f t="shared" si="276"/>
        <v>0.96406250000000004</v>
      </c>
    </row>
    <row r="378" spans="2:5" x14ac:dyDescent="0.3">
      <c r="B378">
        <f t="shared" si="275"/>
        <v>310</v>
      </c>
      <c r="C378">
        <v>4.1289047085281028E-2</v>
      </c>
      <c r="D378">
        <f t="shared" si="274"/>
        <v>1.8409765174268953</v>
      </c>
      <c r="E378">
        <f t="shared" si="276"/>
        <v>0.96718749999999998</v>
      </c>
    </row>
    <row r="379" spans="2:5" x14ac:dyDescent="0.3">
      <c r="B379">
        <f t="shared" si="275"/>
        <v>311</v>
      </c>
      <c r="C379">
        <v>4.3206028887272985E-2</v>
      </c>
      <c r="D379">
        <f t="shared" si="274"/>
        <v>1.8854063304978186</v>
      </c>
      <c r="E379">
        <f t="shared" si="276"/>
        <v>0.97031250000000002</v>
      </c>
    </row>
    <row r="380" spans="2:5" x14ac:dyDescent="0.3">
      <c r="B380">
        <f t="shared" si="275"/>
        <v>312</v>
      </c>
      <c r="C380">
        <v>4.3418503352735005E-2</v>
      </c>
      <c r="D380">
        <f t="shared" si="274"/>
        <v>1.9339034489928559</v>
      </c>
      <c r="E380">
        <f t="shared" si="276"/>
        <v>0.97343749999999996</v>
      </c>
    </row>
    <row r="381" spans="2:5" x14ac:dyDescent="0.3">
      <c r="B381">
        <f t="shared" si="275"/>
        <v>313</v>
      </c>
      <c r="C381">
        <v>4.4025808064313998E-2</v>
      </c>
      <c r="D381">
        <f t="shared" si="274"/>
        <v>1.9874278859298957</v>
      </c>
      <c r="E381">
        <f t="shared" si="276"/>
        <v>0.9765625</v>
      </c>
    </row>
    <row r="382" spans="2:5" x14ac:dyDescent="0.3">
      <c r="B382">
        <f t="shared" si="275"/>
        <v>314</v>
      </c>
      <c r="C382">
        <v>4.8865517544635084E-2</v>
      </c>
      <c r="D382">
        <f t="shared" si="274"/>
        <v>2.0473370755318387</v>
      </c>
      <c r="E382">
        <f t="shared" si="276"/>
        <v>0.97968750000000004</v>
      </c>
    </row>
    <row r="383" spans="2:5" x14ac:dyDescent="0.3">
      <c r="B383">
        <f t="shared" si="275"/>
        <v>315</v>
      </c>
      <c r="C383">
        <v>5.6842167531877985E-2</v>
      </c>
      <c r="D383">
        <f t="shared" si="274"/>
        <v>2.1156451358343737</v>
      </c>
      <c r="E383">
        <f t="shared" si="276"/>
        <v>0.98281249999999998</v>
      </c>
    </row>
    <row r="384" spans="2:5" x14ac:dyDescent="0.3">
      <c r="B384">
        <f t="shared" si="275"/>
        <v>316</v>
      </c>
      <c r="C384">
        <v>6.8138386561445996E-2</v>
      </c>
      <c r="D384">
        <f t="shared" si="274"/>
        <v>2.1955383928470411</v>
      </c>
      <c r="E384">
        <f t="shared" si="276"/>
        <v>0.98593750000000002</v>
      </c>
    </row>
    <row r="385" spans="2:5" x14ac:dyDescent="0.3">
      <c r="B385">
        <f t="shared" si="275"/>
        <v>317</v>
      </c>
      <c r="C385">
        <v>7.4864089297142E-2</v>
      </c>
      <c r="D385">
        <f t="shared" si="274"/>
        <v>2.2925313613713709</v>
      </c>
      <c r="E385">
        <f t="shared" si="276"/>
        <v>0.98906249999999996</v>
      </c>
    </row>
    <row r="386" spans="2:5" x14ac:dyDescent="0.3">
      <c r="B386">
        <f t="shared" si="275"/>
        <v>318</v>
      </c>
      <c r="C386">
        <v>7.9687709012693009E-2</v>
      </c>
      <c r="D386">
        <f t="shared" si="274"/>
        <v>2.4175590162365048</v>
      </c>
      <c r="E386">
        <f t="shared" si="276"/>
        <v>0.9921875</v>
      </c>
    </row>
    <row r="387" spans="2:5" x14ac:dyDescent="0.3">
      <c r="B387">
        <f t="shared" si="275"/>
        <v>319</v>
      </c>
      <c r="C387">
        <v>8.2281884149112028E-2</v>
      </c>
      <c r="D387">
        <f t="shared" si="274"/>
        <v>2.5980677307623048</v>
      </c>
      <c r="E387">
        <f t="shared" si="276"/>
        <v>0.99531250000000004</v>
      </c>
    </row>
    <row r="388" spans="2:5" x14ac:dyDescent="0.3">
      <c r="B388">
        <f t="shared" si="275"/>
        <v>320</v>
      </c>
      <c r="C388">
        <v>0.13274246354521102</v>
      </c>
      <c r="D388">
        <f t="shared" si="274"/>
        <v>2.9551668474978343</v>
      </c>
      <c r="E388">
        <f t="shared" si="276"/>
        <v>0.99843749999999998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2021-02-28T11:09:33Z</dcterms:created>
  <dcterms:modified xsi:type="dcterms:W3CDTF">2021-03-02T10:22:10Z</dcterms:modified>
</cp:coreProperties>
</file>